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5600" windowHeight="9615" tabRatio="811" activeTab="0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definedNames/>
  <calcPr calcId="145621"/>
</workbook>
</file>

<file path=xl/sharedStrings.xml><?xml version="1.0" encoding="utf-8"?>
<sst xmlns="http://schemas.openxmlformats.org/spreadsheetml/2006/main" count="1038" uniqueCount="141">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</sst>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4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3" fontId="0" fillId="0" borderId="1" xfId="0" applyNumberFormat="1" applyBorder="1" applyAlignment="1" applyProtection="1">
      <alignment vertical="center"/>
      <protection/>
    </xf>
    <xf numFmtId="3" fontId="0" fillId="0" borderId="1" xfId="0" applyNumberFormat="1" applyFont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3" fontId="0" fillId="0" borderId="1" xfId="0" applyNumberFormat="1" applyFill="1" applyBorder="1" applyAlignment="1" applyProtection="1">
      <alignment horizontal="right" vertical="center"/>
      <protection/>
    </xf>
    <xf numFmtId="3" fontId="2" fillId="0" borderId="1" xfId="0" applyNumberFormat="1" applyFont="1" applyBorder="1" applyAlignment="1" applyProtection="1">
      <alignment vertical="center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 applyProtection="1">
      <alignment horizontal="justify" vertical="center" wrapText="1"/>
      <protection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1" xfId="0" applyNumberFormat="1" applyFont="1" applyFill="1" applyBorder="1" applyAlignment="1" applyProtection="1">
      <alignment vertical="center"/>
      <protection/>
    </xf>
    <xf numFmtId="3" fontId="2" fillId="0" borderId="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3" fontId="2" fillId="5" borderId="1" xfId="0" applyNumberFormat="1" applyFont="1" applyFill="1" applyBorder="1" applyAlignment="1" applyProtection="1">
      <alignment vertical="center"/>
      <protection/>
    </xf>
    <xf numFmtId="3" fontId="2" fillId="5" borderId="1" xfId="0" applyNumberFormat="1" applyFont="1" applyFill="1" applyBorder="1" applyAlignment="1" applyProtection="1">
      <alignment horizontal="center" vertical="center"/>
      <protection/>
    </xf>
    <xf numFmtId="3" fontId="2" fillId="5" borderId="1" xfId="0" applyNumberFormat="1" applyFont="1" applyFill="1" applyBorder="1" applyAlignment="1" applyProtection="1">
      <alignment horizontal="right" vertical="center" wrapText="1"/>
      <protection/>
    </xf>
    <xf numFmtId="3" fontId="5" fillId="5" borderId="1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 applyProtection="1">
      <alignment vertical="center"/>
      <protection/>
    </xf>
    <xf numFmtId="3" fontId="2" fillId="0" borderId="4" xfId="0" applyNumberFormat="1" applyFont="1" applyFill="1" applyBorder="1" applyAlignment="1" applyProtection="1">
      <alignment vertical="center"/>
      <protection/>
    </xf>
    <xf numFmtId="3" fontId="2" fillId="0" borderId="5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center" vertical="center"/>
      <protection/>
    </xf>
    <xf numFmtId="165" fontId="0" fillId="0" borderId="0" xfId="20" applyNumberFormat="1" applyFont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41" fontId="0" fillId="0" borderId="0" xfId="21" applyFont="1" applyAlignment="1" applyProtection="1">
      <alignment vertical="center"/>
      <protection/>
    </xf>
    <xf numFmtId="1" fontId="0" fillId="0" borderId="0" xfId="0" applyNumberFormat="1" applyFont="1" applyAlignment="1" applyProtection="1">
      <alignment vertical="center"/>
      <protection/>
    </xf>
    <xf numFmtId="0" fontId="0" fillId="4" borderId="1" xfId="0" applyFont="1" applyFill="1" applyBorder="1" applyAlignment="1" applyProtection="1">
      <alignment vertical="center"/>
      <protection locked="0"/>
    </xf>
    <xf numFmtId="3" fontId="0" fillId="4" borderId="1" xfId="0" applyNumberFormat="1" applyFont="1" applyFill="1" applyBorder="1" applyAlignment="1" applyProtection="1">
      <alignment vertical="center"/>
      <protection locked="0"/>
    </xf>
    <xf numFmtId="0" fontId="0" fillId="6" borderId="1" xfId="0" applyFont="1" applyFill="1" applyBorder="1" applyAlignment="1" applyProtection="1">
      <alignment vertical="center"/>
      <protection locked="0"/>
    </xf>
    <xf numFmtId="0" fontId="0" fillId="7" borderId="1" xfId="0" applyFont="1" applyFill="1" applyBorder="1" applyAlignment="1" applyProtection="1">
      <alignment horizontal="center" vertical="center"/>
      <protection locked="0"/>
    </xf>
    <xf numFmtId="3" fontId="0" fillId="6" borderId="1" xfId="0" applyNumberFormat="1" applyFont="1" applyFill="1" applyBorder="1" applyAlignment="1" applyProtection="1">
      <alignment vertical="center"/>
      <protection locked="0"/>
    </xf>
    <xf numFmtId="0" fontId="0" fillId="6" borderId="5" xfId="0" applyFont="1" applyFill="1" applyBorder="1" applyAlignment="1" applyProtection="1">
      <alignment vertical="center"/>
      <protection locked="0"/>
    </xf>
    <xf numFmtId="3" fontId="0" fillId="6" borderId="5" xfId="0" applyNumberFormat="1" applyFont="1" applyFill="1" applyBorder="1" applyAlignment="1" applyProtection="1">
      <alignment vertical="center"/>
      <protection locked="0"/>
    </xf>
    <xf numFmtId="0" fontId="0" fillId="4" borderId="4" xfId="0" applyFont="1" applyFill="1" applyBorder="1" applyAlignment="1" applyProtection="1">
      <alignment vertical="center"/>
      <protection locked="0"/>
    </xf>
    <xf numFmtId="3" fontId="0" fillId="4" borderId="4" xfId="0" applyNumberFormat="1" applyFont="1" applyFill="1" applyBorder="1" applyAlignment="1" applyProtection="1">
      <alignment vertical="center"/>
      <protection locked="0"/>
    </xf>
    <xf numFmtId="0" fontId="0" fillId="8" borderId="3" xfId="0" applyFont="1" applyFill="1" applyBorder="1" applyAlignment="1" applyProtection="1">
      <alignment vertical="center"/>
      <protection locked="0"/>
    </xf>
    <xf numFmtId="3" fontId="0" fillId="8" borderId="3" xfId="0" applyNumberFormat="1" applyFont="1" applyFill="1" applyBorder="1" applyAlignment="1" applyProtection="1">
      <alignment vertical="center"/>
      <protection locked="0"/>
    </xf>
    <xf numFmtId="0" fontId="0" fillId="8" borderId="1" xfId="0" applyFont="1" applyFill="1" applyBorder="1" applyAlignment="1" applyProtection="1">
      <alignment vertical="center"/>
      <protection locked="0"/>
    </xf>
    <xf numFmtId="3" fontId="0" fillId="8" borderId="1" xfId="0" applyNumberFormat="1" applyFont="1" applyFill="1" applyBorder="1" applyAlignment="1" applyProtection="1">
      <alignment vertical="center"/>
      <protection locked="0"/>
    </xf>
    <xf numFmtId="0" fontId="0" fillId="8" borderId="5" xfId="0" applyFont="1" applyFill="1" applyBorder="1" applyAlignment="1" applyProtection="1">
      <alignment vertical="center"/>
      <protection locked="0"/>
    </xf>
    <xf numFmtId="3" fontId="0" fillId="8" borderId="5" xfId="0" applyNumberFormat="1" applyFont="1" applyFill="1" applyBorder="1" applyAlignment="1" applyProtection="1">
      <alignment vertical="center"/>
      <protection locked="0"/>
    </xf>
    <xf numFmtId="0" fontId="0" fillId="6" borderId="4" xfId="0" applyFont="1" applyFill="1" applyBorder="1" applyAlignment="1" applyProtection="1">
      <alignment vertical="center"/>
      <protection locked="0"/>
    </xf>
    <xf numFmtId="3" fontId="0" fillId="6" borderId="4" xfId="0" applyNumberFormat="1" applyFont="1" applyFill="1" applyBorder="1" applyAlignment="1" applyProtection="1">
      <alignment vertical="center"/>
      <protection locked="0"/>
    </xf>
    <xf numFmtId="0" fontId="0" fillId="7" borderId="4" xfId="0" applyFont="1" applyFill="1" applyBorder="1" applyAlignment="1" applyProtection="1">
      <alignment vertical="center"/>
      <protection locked="0"/>
    </xf>
    <xf numFmtId="3" fontId="0" fillId="7" borderId="4" xfId="0" applyNumberFormat="1" applyFont="1" applyFill="1" applyBorder="1" applyAlignment="1" applyProtection="1">
      <alignment vertical="center"/>
      <protection locked="0"/>
    </xf>
    <xf numFmtId="0" fontId="0" fillId="7" borderId="3" xfId="0" applyFont="1" applyFill="1" applyBorder="1" applyAlignment="1" applyProtection="1">
      <alignment vertical="center"/>
      <protection locked="0"/>
    </xf>
    <xf numFmtId="3" fontId="0" fillId="7" borderId="3" xfId="0" applyNumberFormat="1" applyFont="1" applyFill="1" applyBorder="1" applyAlignment="1" applyProtection="1">
      <alignment vertical="center"/>
      <protection locked="0"/>
    </xf>
    <xf numFmtId="0" fontId="0" fillId="7" borderId="1" xfId="0" applyFont="1" applyFill="1" applyBorder="1" applyAlignment="1" applyProtection="1">
      <alignment vertical="center"/>
      <protection locked="0"/>
    </xf>
    <xf numFmtId="3" fontId="0" fillId="7" borderId="1" xfId="0" applyNumberFormat="1" applyFont="1" applyFill="1" applyBorder="1" applyAlignment="1" applyProtection="1">
      <alignment vertical="center"/>
      <protection locked="0"/>
    </xf>
    <xf numFmtId="0" fontId="0" fillId="7" borderId="6" xfId="0" applyFont="1" applyFill="1" applyBorder="1" applyAlignment="1" applyProtection="1">
      <alignment vertical="center"/>
      <protection locked="0"/>
    </xf>
    <xf numFmtId="3" fontId="0" fillId="7" borderId="6" xfId="0" applyNumberFormat="1" applyFont="1" applyFill="1" applyBorder="1" applyAlignment="1" applyProtection="1">
      <alignment vertical="center"/>
      <protection locked="0"/>
    </xf>
    <xf numFmtId="0" fontId="0" fillId="7" borderId="5" xfId="0" applyFont="1" applyFill="1" applyBorder="1" applyAlignment="1" applyProtection="1">
      <alignment vertical="center"/>
      <protection locked="0"/>
    </xf>
    <xf numFmtId="3" fontId="0" fillId="7" borderId="5" xfId="0" applyNumberFormat="1" applyFont="1" applyFill="1" applyBorder="1" applyAlignment="1" applyProtection="1">
      <alignment vertical="center"/>
      <protection locked="0"/>
    </xf>
    <xf numFmtId="0" fontId="0" fillId="8" borderId="4" xfId="0" applyFont="1" applyFill="1" applyBorder="1" applyAlignment="1" applyProtection="1">
      <alignment vertical="center"/>
      <protection locked="0"/>
    </xf>
    <xf numFmtId="0" fontId="0" fillId="8" borderId="4" xfId="0" applyFont="1" applyFill="1" applyBorder="1" applyAlignment="1" applyProtection="1">
      <alignment horizontal="left" vertical="center"/>
      <protection locked="0"/>
    </xf>
    <xf numFmtId="3" fontId="0" fillId="8" borderId="4" xfId="0" applyNumberFormat="1" applyFont="1" applyFill="1" applyBorder="1" applyAlignment="1" applyProtection="1">
      <alignment vertical="center"/>
      <protection locked="0"/>
    </xf>
    <xf numFmtId="0" fontId="0" fillId="8" borderId="1" xfId="0" applyFont="1" applyFill="1" applyBorder="1" applyAlignment="1" applyProtection="1">
      <alignment horizontal="left" vertical="center"/>
      <protection locked="0"/>
    </xf>
    <xf numFmtId="0" fontId="0" fillId="7" borderId="7" xfId="0" applyFont="1" applyFill="1" applyBorder="1" applyAlignment="1" applyProtection="1">
      <alignment vertical="center"/>
      <protection locked="0"/>
    </xf>
    <xf numFmtId="3" fontId="2" fillId="0" borderId="8" xfId="0" applyNumberFormat="1" applyFont="1" applyFill="1" applyBorder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 applyProtection="1">
      <alignment vertical="center"/>
      <protection/>
    </xf>
    <xf numFmtId="0" fontId="0" fillId="6" borderId="5" xfId="0" applyFont="1" applyFill="1" applyBorder="1" applyAlignment="1" applyProtection="1">
      <alignment horizontal="center" vertical="center"/>
      <protection locked="0"/>
    </xf>
    <xf numFmtId="0" fontId="0" fillId="4" borderId="4" xfId="0" applyFont="1" applyFill="1" applyBorder="1" applyAlignment="1" applyProtection="1">
      <alignment horizontal="center" vertical="center"/>
      <protection locked="0"/>
    </xf>
    <xf numFmtId="0" fontId="0" fillId="8" borderId="1" xfId="0" applyFont="1" applyFill="1" applyBorder="1" applyAlignment="1" applyProtection="1">
      <alignment horizontal="center" vertical="center"/>
      <protection locked="0"/>
    </xf>
    <xf numFmtId="0" fontId="0" fillId="8" borderId="5" xfId="0" applyFont="1" applyFill="1" applyBorder="1" applyAlignment="1" applyProtection="1">
      <alignment horizontal="center" vertical="center"/>
      <protection locked="0"/>
    </xf>
    <xf numFmtId="0" fontId="0" fillId="6" borderId="4" xfId="0" applyFont="1" applyFill="1" applyBorder="1" applyAlignment="1" applyProtection="1">
      <alignment horizontal="center" vertical="center"/>
      <protection locked="0"/>
    </xf>
    <xf numFmtId="0" fontId="0" fillId="8" borderId="3" xfId="0" applyFont="1" applyFill="1" applyBorder="1" applyAlignment="1" applyProtection="1">
      <alignment horizontal="center" vertical="center"/>
      <protection locked="0"/>
    </xf>
    <xf numFmtId="0" fontId="0" fillId="7" borderId="4" xfId="0" applyFont="1" applyFill="1" applyBorder="1" applyAlignment="1" applyProtection="1">
      <alignment horizontal="center" vertical="center"/>
      <protection locked="0"/>
    </xf>
    <xf numFmtId="0" fontId="0" fillId="7" borderId="5" xfId="0" applyFont="1" applyFill="1" applyBorder="1" applyAlignment="1" applyProtection="1">
      <alignment horizontal="center" vertical="center"/>
      <protection locked="0"/>
    </xf>
    <xf numFmtId="0" fontId="0" fillId="8" borderId="4" xfId="0" applyFont="1" applyFill="1" applyBorder="1" applyAlignment="1" applyProtection="1">
      <alignment horizontal="center" vertical="center"/>
      <protection locked="0"/>
    </xf>
    <xf numFmtId="0" fontId="0" fillId="7" borderId="3" xfId="0" applyFont="1" applyFill="1" applyBorder="1" applyAlignment="1" applyProtection="1">
      <alignment horizontal="center" vertical="center"/>
      <protection locked="0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3" fontId="0" fillId="6" borderId="1" xfId="0" applyNumberFormat="1" applyFont="1" applyFill="1" applyBorder="1" applyAlignment="1" applyProtection="1">
      <alignment horizontal="center" vertical="center"/>
      <protection locked="0"/>
    </xf>
    <xf numFmtId="3" fontId="0" fillId="6" borderId="5" xfId="0" applyNumberFormat="1" applyFont="1" applyFill="1" applyBorder="1" applyAlignment="1" applyProtection="1">
      <alignment horizontal="center" vertical="center"/>
      <protection locked="0"/>
    </xf>
    <xf numFmtId="3" fontId="0" fillId="4" borderId="4" xfId="0" applyNumberFormat="1" applyFont="1" applyFill="1" applyBorder="1" applyAlignment="1" applyProtection="1">
      <alignment horizontal="center" vertical="center"/>
      <protection locked="0"/>
    </xf>
    <xf numFmtId="3" fontId="0" fillId="8" borderId="1" xfId="0" applyNumberFormat="1" applyFont="1" applyFill="1" applyBorder="1" applyAlignment="1" applyProtection="1">
      <alignment horizontal="center" vertical="center"/>
      <protection locked="0"/>
    </xf>
    <xf numFmtId="3" fontId="0" fillId="8" borderId="5" xfId="0" applyNumberFormat="1" applyFont="1" applyFill="1" applyBorder="1" applyAlignment="1" applyProtection="1">
      <alignment horizontal="center" vertical="center"/>
      <protection locked="0"/>
    </xf>
    <xf numFmtId="3" fontId="0" fillId="6" borderId="4" xfId="0" applyNumberFormat="1" applyFont="1" applyFill="1" applyBorder="1" applyAlignment="1" applyProtection="1">
      <alignment horizontal="center" vertical="center"/>
      <protection locked="0"/>
    </xf>
    <xf numFmtId="3" fontId="0" fillId="8" borderId="3" xfId="0" applyNumberFormat="1" applyFont="1" applyFill="1" applyBorder="1" applyAlignment="1" applyProtection="1">
      <alignment horizontal="center" vertical="center"/>
      <protection locked="0"/>
    </xf>
    <xf numFmtId="3" fontId="0" fillId="7" borderId="4" xfId="0" applyNumberFormat="1" applyFont="1" applyFill="1" applyBorder="1" applyAlignment="1" applyProtection="1">
      <alignment horizontal="center" vertical="center"/>
      <protection locked="0"/>
    </xf>
    <xf numFmtId="3" fontId="0" fillId="7" borderId="1" xfId="0" applyNumberFormat="1" applyFont="1" applyFill="1" applyBorder="1" applyAlignment="1" applyProtection="1">
      <alignment horizontal="center" vertical="center"/>
      <protection locked="0"/>
    </xf>
    <xf numFmtId="3" fontId="0" fillId="7" borderId="5" xfId="0" applyNumberFormat="1" applyFont="1" applyFill="1" applyBorder="1" applyAlignment="1" applyProtection="1">
      <alignment horizontal="center" vertical="center"/>
      <protection locked="0"/>
    </xf>
    <xf numFmtId="3" fontId="0" fillId="8" borderId="4" xfId="0" applyNumberFormat="1" applyFont="1" applyFill="1" applyBorder="1" applyAlignment="1" applyProtection="1">
      <alignment horizontal="center" vertical="center"/>
      <protection locked="0"/>
    </xf>
    <xf numFmtId="3" fontId="0" fillId="7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3" fontId="0" fillId="0" borderId="11" xfId="0" applyNumberFormat="1" applyFont="1" applyBorder="1" applyAlignment="1" applyProtection="1">
      <alignment vertical="center"/>
      <protection/>
    </xf>
    <xf numFmtId="3" fontId="0" fillId="0" borderId="12" xfId="0" applyNumberFormat="1" applyFont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3" fontId="0" fillId="0" borderId="1" xfId="0" applyNumberForma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4" borderId="1" xfId="0" applyFont="1" applyFill="1" applyBorder="1" applyAlignment="1" applyProtection="1">
      <alignment vertical="center" wrapText="1"/>
      <protection locked="0"/>
    </xf>
    <xf numFmtId="0" fontId="0" fillId="6" borderId="1" xfId="0" applyFont="1" applyFill="1" applyBorder="1" applyAlignment="1" applyProtection="1">
      <alignment vertical="center" wrapText="1"/>
      <protection locked="0"/>
    </xf>
    <xf numFmtId="0" fontId="0" fillId="6" borderId="5" xfId="0" applyFont="1" applyFill="1" applyBorder="1" applyAlignment="1" applyProtection="1">
      <alignment vertical="center" wrapText="1"/>
      <protection locked="0"/>
    </xf>
    <xf numFmtId="0" fontId="0" fillId="4" borderId="4" xfId="0" applyFont="1" applyFill="1" applyBorder="1" applyAlignment="1" applyProtection="1">
      <alignment vertical="center" wrapText="1"/>
      <protection locked="0"/>
    </xf>
    <xf numFmtId="0" fontId="0" fillId="8" borderId="3" xfId="0" applyFont="1" applyFill="1" applyBorder="1" applyAlignment="1" applyProtection="1">
      <alignment vertical="center" wrapText="1"/>
      <protection locked="0"/>
    </xf>
    <xf numFmtId="0" fontId="0" fillId="8" borderId="1" xfId="0" applyFont="1" applyFill="1" applyBorder="1" applyAlignment="1" applyProtection="1">
      <alignment vertical="center" wrapText="1"/>
      <protection locked="0"/>
    </xf>
    <xf numFmtId="0" fontId="0" fillId="8" borderId="5" xfId="0" applyFont="1" applyFill="1" applyBorder="1" applyAlignment="1" applyProtection="1">
      <alignment vertical="center" wrapText="1"/>
      <protection locked="0"/>
    </xf>
    <xf numFmtId="0" fontId="0" fillId="6" borderId="4" xfId="0" applyFont="1" applyFill="1" applyBorder="1" applyAlignment="1" applyProtection="1">
      <alignment vertical="center" wrapText="1"/>
      <protection locked="0"/>
    </xf>
    <xf numFmtId="0" fontId="0" fillId="7" borderId="4" xfId="0" applyFont="1" applyFill="1" applyBorder="1" applyAlignment="1" applyProtection="1">
      <alignment vertical="center" wrapText="1"/>
      <protection locked="0"/>
    </xf>
    <xf numFmtId="0" fontId="0" fillId="7" borderId="3" xfId="0" applyFont="1" applyFill="1" applyBorder="1" applyAlignment="1" applyProtection="1">
      <alignment vertical="center" wrapText="1"/>
      <protection locked="0"/>
    </xf>
    <xf numFmtId="0" fontId="0" fillId="7" borderId="1" xfId="0" applyFont="1" applyFill="1" applyBorder="1" applyAlignment="1" applyProtection="1">
      <alignment vertical="center" wrapText="1"/>
      <protection locked="0"/>
    </xf>
    <xf numFmtId="0" fontId="0" fillId="7" borderId="6" xfId="0" applyFont="1" applyFill="1" applyBorder="1" applyAlignment="1" applyProtection="1">
      <alignment vertical="center" wrapText="1"/>
      <protection locked="0"/>
    </xf>
    <xf numFmtId="0" fontId="0" fillId="7" borderId="5" xfId="0" applyFont="1" applyFill="1" applyBorder="1" applyAlignment="1" applyProtection="1">
      <alignment vertical="center" wrapText="1"/>
      <protection locked="0"/>
    </xf>
    <xf numFmtId="0" fontId="0" fillId="8" borderId="4" xfId="0" applyFont="1" applyFill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/>
    </xf>
    <xf numFmtId="0" fontId="0" fillId="8" borderId="1" xfId="0" applyFont="1" applyFill="1" applyBorder="1" applyAlignment="1" applyProtection="1">
      <alignment horizontal="left" vertical="center" wrapText="1"/>
      <protection locked="0"/>
    </xf>
    <xf numFmtId="0" fontId="0" fillId="6" borderId="1" xfId="0" applyFont="1" applyFill="1" applyBorder="1" applyAlignment="1" applyProtection="1">
      <alignment horizontal="left" vertical="center" wrapText="1"/>
      <protection locked="0"/>
    </xf>
    <xf numFmtId="0" fontId="0" fillId="6" borderId="5" xfId="0" applyFont="1" applyFill="1" applyBorder="1" applyAlignment="1" applyProtection="1">
      <alignment horizontal="left" vertical="center" wrapText="1"/>
      <protection locked="0"/>
    </xf>
    <xf numFmtId="0" fontId="0" fillId="8" borderId="4" xfId="0" applyFont="1" applyFill="1" applyBorder="1" applyAlignment="1" applyProtection="1">
      <alignment horizontal="left" vertical="center" wrapText="1"/>
      <protection locked="0"/>
    </xf>
    <xf numFmtId="0" fontId="0" fillId="8" borderId="5" xfId="0" applyFont="1" applyFill="1" applyBorder="1" applyAlignment="1" applyProtection="1">
      <alignment horizontal="left" vertical="center" wrapText="1"/>
      <protection locked="0"/>
    </xf>
    <xf numFmtId="0" fontId="0" fillId="6" borderId="4" xfId="0" applyFont="1" applyFill="1" applyBorder="1" applyAlignment="1" applyProtection="1">
      <alignment horizontal="left" vertical="center" wrapText="1"/>
      <protection locked="0"/>
    </xf>
    <xf numFmtId="0" fontId="0" fillId="8" borderId="3" xfId="0" applyFont="1" applyFill="1" applyBorder="1" applyAlignment="1" applyProtection="1">
      <alignment horizontal="left" vertical="center" wrapText="1"/>
      <protection locked="0"/>
    </xf>
    <xf numFmtId="0" fontId="0" fillId="7" borderId="4" xfId="0" applyFont="1" applyFill="1" applyBorder="1" applyAlignment="1" applyProtection="1">
      <alignment horizontal="left" vertical="center" wrapText="1"/>
      <protection locked="0"/>
    </xf>
    <xf numFmtId="0" fontId="0" fillId="7" borderId="1" xfId="0" applyFont="1" applyFill="1" applyBorder="1" applyAlignment="1" applyProtection="1">
      <alignment horizontal="left" vertical="center" wrapText="1"/>
      <protection locked="0"/>
    </xf>
    <xf numFmtId="0" fontId="0" fillId="7" borderId="5" xfId="0" applyFont="1" applyFill="1" applyBorder="1" applyAlignment="1" applyProtection="1">
      <alignment horizontal="left" vertical="center" wrapText="1"/>
      <protection locked="0"/>
    </xf>
    <xf numFmtId="0" fontId="0" fillId="7" borderId="3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 indent="1"/>
      <protection/>
    </xf>
    <xf numFmtId="3" fontId="4" fillId="0" borderId="1" xfId="0" applyNumberFormat="1" applyFont="1" applyBorder="1" applyAlignment="1" applyProtection="1">
      <alignment horizontal="right" vertical="center" wrapText="1"/>
      <protection/>
    </xf>
    <xf numFmtId="3" fontId="5" fillId="0" borderId="1" xfId="0" applyNumberFormat="1" applyFont="1" applyBorder="1" applyAlignment="1" applyProtection="1">
      <alignment horizontal="right" vertical="center" wrapText="1"/>
      <protection/>
    </xf>
    <xf numFmtId="0" fontId="0" fillId="0" borderId="6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5" borderId="1" xfId="0" applyFont="1" applyFill="1" applyBorder="1" applyAlignment="1" applyProtection="1">
      <alignment vertical="center"/>
      <protection/>
    </xf>
    <xf numFmtId="0" fontId="2" fillId="5" borderId="1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>
      <alignment horizontal="justify" vertical="center" wrapText="1"/>
    </xf>
    <xf numFmtId="0" fontId="0" fillId="4" borderId="1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vertical="center"/>
      <protection/>
    </xf>
    <xf numFmtId="0" fontId="6" fillId="9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17" fontId="6" fillId="0" borderId="1" xfId="0" applyNumberFormat="1" applyFont="1" applyFill="1" applyBorder="1" applyAlignment="1" applyProtection="1">
      <alignment horizontal="center" vertical="center"/>
      <protection/>
    </xf>
    <xf numFmtId="17" fontId="1" fillId="0" borderId="0" xfId="0" applyNumberFormat="1" applyFont="1" applyBorder="1" applyAlignment="1" applyProtection="1">
      <alignment vertical="center"/>
      <protection/>
    </xf>
    <xf numFmtId="0" fontId="1" fillId="10" borderId="1" xfId="0" applyFont="1" applyFill="1" applyBorder="1" applyAlignment="1" applyProtection="1">
      <alignment vertical="center"/>
      <protection locked="0"/>
    </xf>
    <xf numFmtId="0" fontId="1" fillId="10" borderId="1" xfId="0" applyFont="1" applyFill="1" applyBorder="1" applyAlignment="1" applyProtection="1">
      <alignment vertical="center" wrapText="1"/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right" vertical="center"/>
      <protection/>
    </xf>
    <xf numFmtId="0" fontId="1" fillId="11" borderId="0" xfId="0" applyFont="1" applyFill="1" applyBorder="1" applyAlignment="1" applyProtection="1">
      <alignment horizontal="center" vertical="center"/>
      <protection/>
    </xf>
    <xf numFmtId="0" fontId="1" fillId="12" borderId="0" xfId="0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14" fontId="1" fillId="0" borderId="0" xfId="0" applyNumberFormat="1" applyFont="1" applyBorder="1" applyAlignment="1" applyProtection="1">
      <alignment vertical="center"/>
      <protection/>
    </xf>
    <xf numFmtId="166" fontId="8" fillId="12" borderId="0" xfId="0" applyNumberFormat="1" applyFont="1" applyFill="1" applyBorder="1" applyAlignment="1" applyProtection="1">
      <alignment horizontal="center" vertical="center"/>
      <protection/>
    </xf>
    <xf numFmtId="14" fontId="8" fillId="12" borderId="0" xfId="0" applyNumberFormat="1" applyFont="1" applyFill="1" applyBorder="1" applyAlignment="1" applyProtection="1">
      <alignment horizontal="center" vertical="center"/>
      <protection/>
    </xf>
    <xf numFmtId="166" fontId="1" fillId="12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166" fontId="8" fillId="0" borderId="0" xfId="0" applyNumberFormat="1" applyFont="1" applyFill="1" applyBorder="1" applyAlignment="1" applyProtection="1">
      <alignment horizontal="center" vertical="center"/>
      <protection/>
    </xf>
    <xf numFmtId="166" fontId="8" fillId="0" borderId="0" xfId="0" applyNumberFormat="1" applyFont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1" fillId="0" borderId="0" xfId="0" applyNumberFormat="1" applyFont="1" applyBorder="1" applyAlignment="1" applyProtection="1">
      <alignment horizontal="center" vertical="center"/>
      <protection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166" fontId="1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13" borderId="1" xfId="0" applyFont="1" applyFill="1" applyBorder="1" applyAlignment="1" applyProtection="1">
      <alignment horizontal="center" vertical="center" wrapText="1"/>
      <protection/>
    </xf>
    <xf numFmtId="3" fontId="0" fillId="0" borderId="1" xfId="0" applyNumberFormat="1" applyFont="1" applyBorder="1" applyAlignment="1" applyProtection="1">
      <alignment horizontal="left" vertical="center" wrapText="1"/>
      <protection locked="0"/>
    </xf>
    <xf numFmtId="3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2" fillId="14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1" xfId="0" applyFont="1" applyFill="1" applyBorder="1" applyAlignment="1" applyProtection="1">
      <alignment vertical="center" wrapText="1"/>
      <protection/>
    </xf>
    <xf numFmtId="0" fontId="0" fillId="0" borderId="1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12" borderId="1" xfId="0" applyFont="1" applyFill="1" applyBorder="1" applyAlignment="1" applyProtection="1">
      <alignment horizontal="left" vertical="center" wrapText="1"/>
      <protection locked="0"/>
    </xf>
    <xf numFmtId="0" fontId="0" fillId="12" borderId="1" xfId="0" applyFont="1" applyFill="1" applyBorder="1" applyAlignment="1" applyProtection="1">
      <alignment horizontal="center" vertical="center"/>
      <protection locked="0"/>
    </xf>
    <xf numFmtId="3" fontId="0" fillId="12" borderId="1" xfId="0" applyNumberFormat="1" applyFont="1" applyFill="1" applyBorder="1" applyAlignment="1" applyProtection="1">
      <alignment horizontal="center" vertical="center"/>
      <protection locked="0"/>
    </xf>
    <xf numFmtId="0" fontId="0" fillId="12" borderId="4" xfId="0" applyFont="1" applyFill="1" applyBorder="1" applyAlignment="1" applyProtection="1">
      <alignment horizontal="left" vertical="center" wrapText="1"/>
      <protection locked="0"/>
    </xf>
    <xf numFmtId="0" fontId="0" fillId="12" borderId="4" xfId="0" applyFont="1" applyFill="1" applyBorder="1" applyAlignment="1" applyProtection="1">
      <alignment horizontal="center" vertical="center"/>
      <protection locked="0"/>
    </xf>
    <xf numFmtId="3" fontId="0" fillId="12" borderId="4" xfId="0" applyNumberFormat="1" applyFont="1" applyFill="1" applyBorder="1" applyAlignment="1" applyProtection="1">
      <alignment horizontal="center" vertical="center"/>
      <protection locked="0"/>
    </xf>
    <xf numFmtId="0" fontId="0" fillId="12" borderId="5" xfId="0" applyFont="1" applyFill="1" applyBorder="1" applyAlignment="1" applyProtection="1">
      <alignment horizontal="left" vertical="center" wrapText="1"/>
      <protection locked="0"/>
    </xf>
    <xf numFmtId="0" fontId="0" fillId="12" borderId="5" xfId="0" applyFont="1" applyFill="1" applyBorder="1" applyAlignment="1" applyProtection="1">
      <alignment horizontal="center" vertical="center"/>
      <protection locked="0"/>
    </xf>
    <xf numFmtId="3" fontId="0" fillId="12" borderId="5" xfId="0" applyNumberFormat="1" applyFont="1" applyFill="1" applyBorder="1" applyAlignment="1" applyProtection="1">
      <alignment horizontal="center" vertical="center"/>
      <protection locked="0"/>
    </xf>
    <xf numFmtId="0" fontId="0" fillId="12" borderId="3" xfId="0" applyFont="1" applyFill="1" applyBorder="1" applyAlignment="1" applyProtection="1">
      <alignment horizontal="left" vertical="center" wrapText="1"/>
      <protection locked="0"/>
    </xf>
    <xf numFmtId="0" fontId="0" fillId="12" borderId="3" xfId="0" applyFont="1" applyFill="1" applyBorder="1" applyAlignment="1" applyProtection="1">
      <alignment horizontal="center" vertical="center"/>
      <protection locked="0"/>
    </xf>
    <xf numFmtId="3" fontId="0" fillId="12" borderId="3" xfId="0" applyNumberFormat="1" applyFont="1" applyFill="1" applyBorder="1" applyAlignment="1" applyProtection="1">
      <alignment horizontal="center" vertical="center"/>
      <protection locked="0"/>
    </xf>
    <xf numFmtId="0" fontId="0" fillId="15" borderId="6" xfId="0" applyFont="1" applyFill="1" applyBorder="1" applyAlignment="1" applyProtection="1">
      <alignment horizontal="left" vertical="center" wrapText="1"/>
      <protection locked="0"/>
    </xf>
    <xf numFmtId="0" fontId="0" fillId="15" borderId="6" xfId="0" applyFont="1" applyFill="1" applyBorder="1" applyAlignment="1" applyProtection="1">
      <alignment horizontal="center" vertical="center"/>
      <protection locked="0"/>
    </xf>
    <xf numFmtId="3" fontId="0" fillId="15" borderId="6" xfId="0" applyNumberFormat="1" applyFont="1" applyFill="1" applyBorder="1" applyAlignment="1" applyProtection="1">
      <alignment horizontal="center" vertical="center"/>
      <protection locked="0"/>
    </xf>
    <xf numFmtId="0" fontId="0" fillId="15" borderId="1" xfId="0" applyFont="1" applyFill="1" applyBorder="1" applyAlignment="1" applyProtection="1">
      <alignment horizontal="left" vertical="center" wrapText="1"/>
      <protection locked="0"/>
    </xf>
    <xf numFmtId="3" fontId="0" fillId="15" borderId="1" xfId="0" applyNumberFormat="1" applyFont="1" applyFill="1" applyBorder="1" applyAlignment="1" applyProtection="1">
      <alignment horizontal="center" vertical="center"/>
      <protection locked="0"/>
    </xf>
    <xf numFmtId="0" fontId="0" fillId="15" borderId="1" xfId="0" applyFont="1" applyFill="1" applyBorder="1" applyAlignment="1" applyProtection="1">
      <alignment horizontal="center" vertical="center"/>
      <protection locked="0"/>
    </xf>
    <xf numFmtId="0" fontId="0" fillId="15" borderId="5" xfId="0" applyFont="1" applyFill="1" applyBorder="1" applyAlignment="1" applyProtection="1">
      <alignment horizontal="left" vertical="center" wrapText="1"/>
      <protection locked="0"/>
    </xf>
    <xf numFmtId="0" fontId="0" fillId="15" borderId="5" xfId="0" applyFont="1" applyFill="1" applyBorder="1" applyAlignment="1" applyProtection="1">
      <alignment horizontal="center" vertical="center"/>
      <protection locked="0"/>
    </xf>
    <xf numFmtId="3" fontId="0" fillId="15" borderId="5" xfId="0" applyNumberFormat="1" applyFont="1" applyFill="1" applyBorder="1" applyAlignment="1" applyProtection="1">
      <alignment horizontal="center" vertical="center"/>
      <protection locked="0"/>
    </xf>
    <xf numFmtId="0" fontId="0" fillId="15" borderId="4" xfId="0" applyFont="1" applyFill="1" applyBorder="1" applyAlignment="1" applyProtection="1">
      <alignment horizontal="left" vertical="center" wrapText="1"/>
      <protection locked="0"/>
    </xf>
    <xf numFmtId="0" fontId="0" fillId="15" borderId="4" xfId="0" applyFont="1" applyFill="1" applyBorder="1" applyAlignment="1" applyProtection="1">
      <alignment horizontal="center" vertical="center"/>
      <protection locked="0"/>
    </xf>
    <xf numFmtId="3" fontId="0" fillId="15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3" fontId="2" fillId="0" borderId="1" xfId="0" applyNumberFormat="1" applyFont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0" fillId="11" borderId="11" xfId="0" applyFont="1" applyFill="1" applyBorder="1" applyAlignment="1" applyProtection="1">
      <alignment vertical="center"/>
      <protection/>
    </xf>
    <xf numFmtId="0" fontId="0" fillId="11" borderId="11" xfId="0" applyFont="1" applyFill="1" applyBorder="1" applyAlignment="1" applyProtection="1">
      <alignment horizontal="left" vertical="center" wrapText="1"/>
      <protection/>
    </xf>
    <xf numFmtId="0" fontId="0" fillId="11" borderId="11" xfId="0" applyFont="1" applyFill="1" applyBorder="1" applyAlignment="1" applyProtection="1">
      <alignment horizontal="center" vertical="center"/>
      <protection/>
    </xf>
    <xf numFmtId="3" fontId="0" fillId="11" borderId="11" xfId="0" applyNumberFormat="1" applyFont="1" applyFill="1" applyBorder="1" applyAlignment="1" applyProtection="1">
      <alignment horizontal="center" vertical="center"/>
      <protection/>
    </xf>
    <xf numFmtId="0" fontId="0" fillId="11" borderId="14" xfId="0" applyFont="1" applyFill="1" applyBorder="1" applyAlignment="1" applyProtection="1">
      <alignment horizontal="center" vertical="center"/>
      <protection/>
    </xf>
    <xf numFmtId="3" fontId="2" fillId="0" borderId="1" xfId="0" applyNumberFormat="1" applyFont="1" applyBorder="1" applyAlignment="1" applyProtection="1">
      <alignment horizontal="center" vertical="center" wrapText="1"/>
      <protection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3" fontId="0" fillId="0" borderId="11" xfId="0" applyNumberFormat="1" applyFont="1" applyBorder="1" applyAlignment="1" applyProtection="1">
      <alignment horizontal="center" vertical="center"/>
      <protection/>
    </xf>
    <xf numFmtId="3" fontId="0" fillId="0" borderId="12" xfId="0" applyNumberFormat="1" applyFont="1" applyBorder="1" applyAlignment="1" applyProtection="1">
      <alignment horizontal="center" vertical="center"/>
      <protection/>
    </xf>
    <xf numFmtId="3" fontId="2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2" fillId="12" borderId="10" xfId="0" applyFont="1" applyFill="1" applyBorder="1" applyAlignment="1" applyProtection="1">
      <alignment vertical="center"/>
      <protection/>
    </xf>
    <xf numFmtId="0" fontId="0" fillId="12" borderId="10" xfId="0" applyFont="1" applyFill="1" applyBorder="1" applyAlignment="1" applyProtection="1">
      <alignment vertical="center"/>
      <protection/>
    </xf>
    <xf numFmtId="0" fontId="0" fillId="12" borderId="11" xfId="0" applyFont="1" applyFill="1" applyBorder="1" applyAlignment="1" applyProtection="1">
      <alignment horizontal="left" vertical="center" wrapText="1"/>
      <protection/>
    </xf>
    <xf numFmtId="0" fontId="0" fillId="12" borderId="11" xfId="0" applyFont="1" applyFill="1" applyBorder="1" applyAlignment="1" applyProtection="1">
      <alignment horizontal="center" vertical="center"/>
      <protection/>
    </xf>
    <xf numFmtId="3" fontId="0" fillId="12" borderId="11" xfId="0" applyNumberFormat="1" applyFont="1" applyFill="1" applyBorder="1" applyAlignment="1" applyProtection="1">
      <alignment horizontal="center" vertical="center"/>
      <protection/>
    </xf>
    <xf numFmtId="3" fontId="0" fillId="12" borderId="11" xfId="0" applyNumberFormat="1" applyFont="1" applyFill="1" applyBorder="1" applyAlignment="1" applyProtection="1">
      <alignment vertical="center"/>
      <protection/>
    </xf>
    <xf numFmtId="3" fontId="0" fillId="12" borderId="14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Border="1" applyAlignment="1" applyProtection="1">
      <alignment vertical="center" wrapText="1"/>
      <protection/>
    </xf>
    <xf numFmtId="3" fontId="2" fillId="0" borderId="6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horizontal="justify" vertical="center" wrapText="1"/>
      <protection/>
    </xf>
    <xf numFmtId="3" fontId="2" fillId="0" borderId="1" xfId="0" applyNumberFormat="1" applyFont="1" applyBorder="1" applyAlignment="1" applyProtection="1">
      <alignment horizontal="right" vertical="center" wrapText="1"/>
      <protection/>
    </xf>
    <xf numFmtId="3" fontId="2" fillId="16" borderId="1" xfId="0" applyNumberFormat="1" applyFont="1" applyFill="1" applyBorder="1" applyAlignment="1" applyProtection="1">
      <alignment vertical="center"/>
      <protection/>
    </xf>
    <xf numFmtId="164" fontId="2" fillId="16" borderId="1" xfId="0" applyNumberFormat="1" applyFont="1" applyFill="1" applyBorder="1" applyAlignment="1" applyProtection="1">
      <alignment horizontal="center" vertical="center"/>
      <protection/>
    </xf>
    <xf numFmtId="0" fontId="2" fillId="17" borderId="0" xfId="0" applyFont="1" applyFill="1" applyAlignment="1" applyProtection="1">
      <alignment vertical="center"/>
      <protection/>
    </xf>
    <xf numFmtId="0" fontId="0" fillId="17" borderId="0" xfId="0" applyFill="1" applyAlignment="1" applyProtection="1">
      <alignment vertical="center"/>
      <protection/>
    </xf>
    <xf numFmtId="0" fontId="0" fillId="17" borderId="0" xfId="0" applyFont="1" applyFill="1" applyAlignment="1" applyProtection="1">
      <alignment vertical="center"/>
      <protection/>
    </xf>
    <xf numFmtId="0" fontId="6" fillId="16" borderId="1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166" fontId="1" fillId="0" borderId="16" xfId="0" applyNumberFormat="1" applyFont="1" applyBorder="1" applyAlignment="1" applyProtection="1">
      <alignment horizontal="center" vertical="center" wrapText="1"/>
      <protection/>
    </xf>
    <xf numFmtId="166" fontId="1" fillId="0" borderId="17" xfId="0" applyNumberFormat="1" applyFont="1" applyBorder="1" applyAlignment="1" applyProtection="1">
      <alignment horizontal="center" vertical="center" wrapText="1"/>
      <protection/>
    </xf>
    <xf numFmtId="164" fontId="1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6" fillId="16" borderId="16" xfId="0" applyFont="1" applyFill="1" applyBorder="1" applyAlignment="1" applyProtection="1">
      <alignment vertical="center" wrapText="1"/>
      <protection/>
    </xf>
    <xf numFmtId="0" fontId="2" fillId="16" borderId="17" xfId="0" applyFont="1" applyFill="1" applyBorder="1" applyAlignment="1">
      <alignment vertical="center" wrapText="1"/>
    </xf>
    <xf numFmtId="0" fontId="6" fillId="16" borderId="16" xfId="0" applyFont="1" applyFill="1" applyBorder="1" applyAlignment="1" applyProtection="1">
      <alignment horizontal="center" vertical="center" wrapText="1"/>
      <protection/>
    </xf>
    <xf numFmtId="0" fontId="2" fillId="16" borderId="17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 applyProtection="1">
      <alignment horizontal="center" vertical="center" wrapText="1"/>
      <protection/>
    </xf>
    <xf numFmtId="0" fontId="2" fillId="16" borderId="1" xfId="0" applyFont="1" applyFill="1" applyBorder="1" applyAlignment="1">
      <alignment horizontal="center" vertical="center" wrapText="1"/>
    </xf>
    <xf numFmtId="0" fontId="7" fillId="16" borderId="16" xfId="0" applyFont="1" applyFill="1" applyBorder="1" applyAlignment="1" applyProtection="1">
      <alignment vertical="center"/>
      <protection/>
    </xf>
    <xf numFmtId="0" fontId="0" fillId="16" borderId="17" xfId="0" applyFill="1" applyBorder="1" applyAlignment="1">
      <alignment vertical="center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 wrapText="1"/>
      <protection/>
    </xf>
    <xf numFmtId="0" fontId="0" fillId="0" borderId="7" xfId="0" applyFont="1" applyBorder="1" applyAlignment="1" applyProtection="1">
      <alignment vertical="center" wrapText="1"/>
      <protection/>
    </xf>
    <xf numFmtId="0" fontId="0" fillId="0" borderId="6" xfId="0" applyFont="1" applyFill="1" applyBorder="1" applyAlignment="1" applyProtection="1">
      <alignment horizontal="left" vertical="center" wrapText="1" indent="1"/>
      <protection/>
    </xf>
    <xf numFmtId="0" fontId="0" fillId="0" borderId="18" xfId="0" applyFont="1" applyFill="1" applyBorder="1" applyAlignment="1" applyProtection="1">
      <alignment horizontal="left" vertical="center" wrapText="1" indent="1"/>
      <protection/>
    </xf>
    <xf numFmtId="0" fontId="0" fillId="0" borderId="3" xfId="0" applyFont="1" applyFill="1" applyBorder="1" applyAlignment="1" applyProtection="1">
      <alignment horizontal="left" vertical="center" wrapText="1" indent="1"/>
      <protection/>
    </xf>
    <xf numFmtId="0" fontId="0" fillId="0" borderId="7" xfId="0" applyFont="1" applyFill="1" applyBorder="1" applyAlignment="1" applyProtection="1">
      <alignment horizontal="left" vertical="center" wrapText="1" inden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0" fillId="0" borderId="2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23" xfId="0" applyFont="1" applyBorder="1" applyAlignment="1" applyProtection="1">
      <alignment vertical="center" wrapTex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3" fillId="8" borderId="0" xfId="0" applyFont="1" applyFill="1" applyAlignment="1" applyProtection="1">
      <alignment vertical="center"/>
      <protection locked="0"/>
    </xf>
    <xf numFmtId="0" fontId="0" fillId="8" borderId="0" xfId="0" applyFill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3" fontId="0" fillId="0" borderId="14" xfId="0" applyNumberFormat="1" applyFont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0" fontId="2" fillId="12" borderId="0" xfId="0" applyFont="1" applyFill="1" applyAlignment="1" applyProtection="1">
      <alignment vertical="center"/>
      <protection/>
    </xf>
    <xf numFmtId="0" fontId="0" fillId="12" borderId="0" xfId="0" applyFill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" fillId="8" borderId="0" xfId="0" applyFont="1" applyFill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17" borderId="0" xfId="0" applyFont="1" applyFill="1" applyAlignment="1" applyProtection="1">
      <alignment horizontal="center" vertical="center"/>
      <protection/>
    </xf>
    <xf numFmtId="0" fontId="10" fillId="17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/>
    </xf>
    <xf numFmtId="0" fontId="0" fillId="0" borderId="1" xfId="0" applyBorder="1" applyAlignment="1">
      <alignment horizontal="left" vertical="center"/>
    </xf>
    <xf numFmtId="0" fontId="2" fillId="5" borderId="1" xfId="0" applyFont="1" applyFill="1" applyBorder="1" applyAlignment="1" applyProtection="1">
      <alignment vertical="center"/>
      <protection/>
    </xf>
    <xf numFmtId="0" fontId="2" fillId="5" borderId="1" xfId="0" applyFont="1" applyFill="1" applyBorder="1" applyAlignment="1">
      <alignment vertical="center"/>
    </xf>
    <xf numFmtId="0" fontId="0" fillId="2" borderId="16" xfId="0" applyFont="1" applyFill="1" applyBorder="1" applyAlignment="1" applyProtection="1">
      <alignment horizontal="justify" vertical="center" wrapText="1"/>
      <protection/>
    </xf>
    <xf numFmtId="0" fontId="0" fillId="0" borderId="17" xfId="0" applyBorder="1" applyAlignment="1" applyProtection="1">
      <alignment horizontal="justify" vertical="center" wrapText="1"/>
      <protection/>
    </xf>
    <xf numFmtId="0" fontId="0" fillId="2" borderId="16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2" fillId="5" borderId="6" xfId="0" applyFont="1" applyFill="1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1" xfId="0" applyFont="1" applyFill="1" applyBorder="1" applyAlignment="1" applyProtection="1">
      <alignment horizontal="justify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horizontal="left" vertical="center"/>
      <protection/>
    </xf>
    <xf numFmtId="0" fontId="2" fillId="5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 applyProtection="1">
      <alignment horizontal="justify" vertical="center" wrapText="1"/>
      <protection/>
    </xf>
    <xf numFmtId="0" fontId="0" fillId="2" borderId="1" xfId="0" applyFont="1" applyFill="1" applyBorder="1" applyAlignment="1" applyProtection="1">
      <alignment horizontal="justify" vertical="center" wrapText="1"/>
      <protection/>
    </xf>
    <xf numFmtId="0" fontId="0" fillId="0" borderId="1" xfId="0" applyFill="1" applyBorder="1" applyAlignment="1" applyProtection="1">
      <alignment horizontal="left" vertical="center"/>
      <protection/>
    </xf>
    <xf numFmtId="0" fontId="0" fillId="0" borderId="1" xfId="0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center" vertical="center"/>
      <protection/>
    </xf>
    <xf numFmtId="0" fontId="2" fillId="5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justify" vertical="center" wrapText="1"/>
    </xf>
    <xf numFmtId="0" fontId="4" fillId="2" borderId="18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[0]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34"/>
  <sheetViews>
    <sheetView tabSelected="1" workbookViewId="0" topLeftCell="A1">
      <selection activeCell="C3" sqref="C3"/>
    </sheetView>
  </sheetViews>
  <sheetFormatPr defaultColWidth="9.140625" defaultRowHeight="12.75" outlineLevelRow="1" outlineLevelCol="1"/>
  <cols>
    <col min="1" max="1" width="3.421875" style="154" customWidth="1"/>
    <col min="2" max="2" width="8.00390625" style="154" customWidth="1"/>
    <col min="3" max="3" width="29.421875" style="154" customWidth="1"/>
    <col min="4" max="4" width="13.140625" style="154" customWidth="1"/>
    <col min="5" max="5" width="17.28125" style="155" customWidth="1"/>
    <col min="6" max="17" width="7.421875" style="156" customWidth="1"/>
    <col min="18" max="18" width="10.140625" style="154" customWidth="1"/>
    <col min="19" max="19" width="6.421875" style="154" customWidth="1"/>
    <col min="20" max="20" width="7.140625" style="154" hidden="1" customWidth="1"/>
    <col min="21" max="21" width="6.8515625" style="156" hidden="1" customWidth="1" outlineLevel="1"/>
    <col min="22" max="33" width="9.421875" style="156" hidden="1" customWidth="1" outlineLevel="1"/>
    <col min="34" max="34" width="13.140625" style="154" customWidth="1" collapsed="1"/>
    <col min="35" max="16384" width="9.140625" style="154" customWidth="1"/>
  </cols>
  <sheetData>
    <row r="2" spans="2:3" ht="12.75">
      <c r="B2" s="153" t="s">
        <v>74</v>
      </c>
      <c r="C2" s="153"/>
    </row>
    <row r="3" spans="2:55" ht="12.75">
      <c r="B3" s="157" t="s">
        <v>75</v>
      </c>
      <c r="C3" s="158">
        <v>2017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33" ht="12.75">
      <c r="B4" s="259" t="str">
        <f>'Memoria Aporte FIA al Ejecutor'!C6</f>
        <v>Coordinador Principal: indicar nombre aquí</v>
      </c>
      <c r="C4" s="260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aca="true" t="shared" si="0" ref="V4:AG19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33" ht="12.75">
      <c r="B5" s="259" t="str">
        <f>'Memoria Aporte FIA al Ejecutor'!C7</f>
        <v>Coordinador Alterno: indicar nombre aquí</v>
      </c>
      <c r="C5" s="260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aca="true" t="shared" si="1" ref="R5:R25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33" ht="12.75">
      <c r="B6" s="259" t="str">
        <f>'Memoria Aporte FIA al Ejecutor'!C8</f>
        <v>Equipo Técnico 1: indicar nombre aquí</v>
      </c>
      <c r="C6" s="260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33" ht="12.75">
      <c r="B7" s="259" t="str">
        <f>'Memoria Aporte FIA al Ejecutor'!C9</f>
        <v>Equipo Técnico 2: indicar nombre aquí</v>
      </c>
      <c r="C7" s="260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4" ht="12.75">
      <c r="B8" s="259" t="str">
        <f>'Memoria Aporte FIA al Ejecutor'!C10</f>
        <v>Equipo Técnico 3: indicar nombre aquí</v>
      </c>
      <c r="C8" s="260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33" ht="12.75">
      <c r="B9" s="259" t="str">
        <f>'Memoria Aporte FIA al Ejecutor'!C11</f>
        <v>Equipo Técnico 4: indicar nombre aquí</v>
      </c>
      <c r="C9" s="260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33" ht="12.75">
      <c r="B10" s="259" t="str">
        <f>'Memoria Aporte FIA al Ejecutor'!C12</f>
        <v>Equipo Técnico 5: indicar nombre aquí</v>
      </c>
      <c r="C10" s="260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33" ht="12.75">
      <c r="B11" s="259" t="str">
        <f>'Memoria Aporte FIA al Ejecutor'!C13</f>
        <v>Equipo Técnico 6: indicar nombre aquí</v>
      </c>
      <c r="C11" s="260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33" ht="12.75">
      <c r="B12" s="259" t="str">
        <f>'Memoria Aporte FIA al Ejecutor'!C14</f>
        <v>Equipo Técnico 7: indicar nombre aquí</v>
      </c>
      <c r="C12" s="260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33" ht="12.75">
      <c r="B13" s="259" t="str">
        <f>'Memoria Aporte FIA al Ejecutor'!C15</f>
        <v>Equipo Técnico 8: indicar nombre aquí</v>
      </c>
      <c r="C13" s="260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33" ht="12.75">
      <c r="B14" s="259" t="str">
        <f>'Memoria Aporte FIA al Ejecutor'!C16</f>
        <v>Equipo Técnico 9: indicar nombre aquí</v>
      </c>
      <c r="C14" s="260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33" ht="12.75">
      <c r="B15" s="259" t="str">
        <f>'Memoria Aporte FIA al Ejecutor'!C17</f>
        <v>Equipo Técnico 10: indicar nombre aquí</v>
      </c>
      <c r="C15" s="260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33" ht="12.75">
      <c r="B16" s="259" t="str">
        <f>'Memoria Aporte FIA al Ejecutor'!C18</f>
        <v>Equipo Técnico 11: indicar nombre aquí</v>
      </c>
      <c r="C16" s="260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ht="12.75">
      <c r="B17" s="259" t="str">
        <f>'Memoria Aporte FIA al Ejecutor'!C19</f>
        <v>Equipo Técnico 12: indicar nombre aquí</v>
      </c>
      <c r="C17" s="260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ht="12.75">
      <c r="B18" s="259" t="str">
        <f>'Memoria Aporte FIA al Ejecutor'!C20</f>
        <v>Equipo Técnico 13: indicar nombre aquí</v>
      </c>
      <c r="C18" s="260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ht="12.75">
      <c r="B19" s="259" t="str">
        <f>'Memoria Aporte FIA al Ejecutor'!C21</f>
        <v>Equipo Técnico 14: indicar nombre aquí</v>
      </c>
      <c r="C19" s="260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ht="12.75">
      <c r="B20" s="259" t="str">
        <f>'Memoria Aporte FIA al Ejecutor'!C22</f>
        <v>Equipo Técnico 15: indicar nombre aquí</v>
      </c>
      <c r="C20" s="260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aca="true" t="shared" si="2" ref="V20:AG25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ht="12.75">
      <c r="B21" s="259" t="str">
        <f>'Memoria Aporte FIA al Ejecutor'!C23</f>
        <v>Equipo Técnico 16: indicar nombre aquí</v>
      </c>
      <c r="C21" s="260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ht="12.75">
      <c r="B22" s="259" t="str">
        <f>'Memoria Aporte FIA al Ejecutor'!C24</f>
        <v>Equipo Técnico 17: indicar nombre aquí</v>
      </c>
      <c r="C22" s="260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ht="12.75">
      <c r="B23" s="259" t="str">
        <f>'Memoria Aporte FIA al Ejecutor'!C25</f>
        <v>Equipo Técnico 18: indicar nombre aquí</v>
      </c>
      <c r="C23" s="260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ht="12.75">
      <c r="B24" s="259" t="str">
        <f>'Memoria Aporte FIA al Ejecutor'!C26</f>
        <v>Equipo Técnico 19: indicar nombre aquí</v>
      </c>
      <c r="C24" s="260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ht="12.75">
      <c r="B25" s="259" t="str">
        <f>'Memoria Aporte FIA al Ejecutor'!C27</f>
        <v>Equipo Técnico 20: indicar nombre aquí</v>
      </c>
      <c r="C25" s="260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3:33" ht="12.75" hidden="1" outlineLevel="1">
      <c r="C26" s="169"/>
      <c r="D26" s="170"/>
      <c r="F26" s="171">
        <f>DATE(C3,1,1)</f>
        <v>42736</v>
      </c>
      <c r="G26" s="172">
        <f>F27+1</f>
        <v>42767</v>
      </c>
      <c r="H26" s="172">
        <f aca="true" t="shared" si="3" ref="H26:Q26">G27+1</f>
        <v>42795</v>
      </c>
      <c r="I26" s="172">
        <f t="shared" si="3"/>
        <v>42826</v>
      </c>
      <c r="J26" s="172">
        <f t="shared" si="3"/>
        <v>42856</v>
      </c>
      <c r="K26" s="172">
        <f t="shared" si="3"/>
        <v>42887</v>
      </c>
      <c r="L26" s="172">
        <f t="shared" si="3"/>
        <v>42917</v>
      </c>
      <c r="M26" s="172">
        <f t="shared" si="3"/>
        <v>42948</v>
      </c>
      <c r="N26" s="172">
        <f t="shared" si="3"/>
        <v>42979</v>
      </c>
      <c r="O26" s="172">
        <f t="shared" si="3"/>
        <v>43009</v>
      </c>
      <c r="P26" s="172">
        <f t="shared" si="3"/>
        <v>43040</v>
      </c>
      <c r="Q26" s="172">
        <f t="shared" si="3"/>
        <v>43070</v>
      </c>
      <c r="U26" s="156">
        <v>2</v>
      </c>
      <c r="V26" s="173">
        <f>F26</f>
        <v>42736</v>
      </c>
      <c r="W26" s="173">
        <f aca="true" t="shared" si="4" ref="W26:AG26">G26</f>
        <v>42767</v>
      </c>
      <c r="X26" s="173">
        <f t="shared" si="4"/>
        <v>42795</v>
      </c>
      <c r="Y26" s="173">
        <f t="shared" si="4"/>
        <v>42826</v>
      </c>
      <c r="Z26" s="173">
        <f t="shared" si="4"/>
        <v>42856</v>
      </c>
      <c r="AA26" s="173">
        <f t="shared" si="4"/>
        <v>42887</v>
      </c>
      <c r="AB26" s="173">
        <f t="shared" si="4"/>
        <v>42917</v>
      </c>
      <c r="AC26" s="173">
        <f t="shared" si="4"/>
        <v>42948</v>
      </c>
      <c r="AD26" s="173">
        <f t="shared" si="4"/>
        <v>42979</v>
      </c>
      <c r="AE26" s="173">
        <f t="shared" si="4"/>
        <v>43009</v>
      </c>
      <c r="AF26" s="173">
        <f t="shared" si="4"/>
        <v>43040</v>
      </c>
      <c r="AG26" s="173">
        <f t="shared" si="4"/>
        <v>43070</v>
      </c>
    </row>
    <row r="27" spans="3:17" ht="12.75" hidden="1" outlineLevel="1">
      <c r="C27" s="174"/>
      <c r="F27" s="171">
        <f>EDATE(F26,1)-1</f>
        <v>42766</v>
      </c>
      <c r="G27" s="171">
        <f aca="true" t="shared" si="5" ref="G27:Q27">EDATE(G26,1)-1</f>
        <v>42794</v>
      </c>
      <c r="H27" s="171">
        <f t="shared" si="5"/>
        <v>42825</v>
      </c>
      <c r="I27" s="171">
        <f t="shared" si="5"/>
        <v>42855</v>
      </c>
      <c r="J27" s="171">
        <f t="shared" si="5"/>
        <v>42886</v>
      </c>
      <c r="K27" s="171">
        <f t="shared" si="5"/>
        <v>42916</v>
      </c>
      <c r="L27" s="171">
        <f t="shared" si="5"/>
        <v>42947</v>
      </c>
      <c r="M27" s="171">
        <f t="shared" si="5"/>
        <v>42978</v>
      </c>
      <c r="N27" s="171">
        <f t="shared" si="5"/>
        <v>43008</v>
      </c>
      <c r="O27" s="171">
        <f t="shared" si="5"/>
        <v>43039</v>
      </c>
      <c r="P27" s="171">
        <f t="shared" si="5"/>
        <v>43069</v>
      </c>
      <c r="Q27" s="171">
        <f t="shared" si="5"/>
        <v>43100</v>
      </c>
    </row>
    <row r="28" spans="3:17" ht="12.75" collapsed="1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17" ht="12.75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18" ht="12.75">
      <c r="B30" s="157" t="s">
        <v>75</v>
      </c>
      <c r="C30" s="177">
        <f>C3+1</f>
        <v>2018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>
      <c r="B31" s="259" t="str">
        <f>'Memoria Aporte FIA al Ejecutor'!C6</f>
        <v>Coordinador Principal: indicar nombre aquí</v>
      </c>
      <c r="C31" s="261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aca="true" t="shared" si="6" ref="V31:AG4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>
      <c r="B32" s="259" t="str">
        <f>'Memoria Aporte FIA al Ejecutor'!C7</f>
        <v>Coordinador Alterno: indicar nombre aquí</v>
      </c>
      <c r="C32" s="261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aca="true" t="shared" si="7" ref="R32:R52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>
      <c r="B33" s="259" t="str">
        <f>'Memoria Aporte FIA al Ejecutor'!C8</f>
        <v>Equipo Técnico 1: indicar nombre aquí</v>
      </c>
      <c r="C33" s="261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>
      <c r="B34" s="259" t="str">
        <f>'Memoria Aporte FIA al Ejecutor'!C9</f>
        <v>Equipo Técnico 2: indicar nombre aquí</v>
      </c>
      <c r="C34" s="261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>
      <c r="B35" s="259" t="str">
        <f>'Memoria Aporte FIA al Ejecutor'!C10</f>
        <v>Equipo Técnico 3: indicar nombre aquí</v>
      </c>
      <c r="C35" s="261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>
      <c r="B36" s="259" t="str">
        <f>'Memoria Aporte FIA al Ejecutor'!C11</f>
        <v>Equipo Técnico 4: indicar nombre aquí</v>
      </c>
      <c r="C36" s="261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>
      <c r="B37" s="259" t="str">
        <f>'Memoria Aporte FIA al Ejecutor'!C12</f>
        <v>Equipo Técnico 5: indicar nombre aquí</v>
      </c>
      <c r="C37" s="261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>
      <c r="B38" s="259" t="str">
        <f>'Memoria Aporte FIA al Ejecutor'!C13</f>
        <v>Equipo Técnico 6: indicar nombre aquí</v>
      </c>
      <c r="C38" s="261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>
      <c r="B39" s="259" t="str">
        <f>'Memoria Aporte FIA al Ejecutor'!C14</f>
        <v>Equipo Técnico 7: indicar nombre aquí</v>
      </c>
      <c r="C39" s="261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>
      <c r="B40" s="259" t="str">
        <f>'Memoria Aporte FIA al Ejecutor'!C15</f>
        <v>Equipo Técnico 8: indicar nombre aquí</v>
      </c>
      <c r="C40" s="261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>
      <c r="B41" s="259" t="str">
        <f>'Memoria Aporte FIA al Ejecutor'!C16</f>
        <v>Equipo Técnico 9: indicar nombre aquí</v>
      </c>
      <c r="C41" s="261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>
      <c r="B42" s="259" t="str">
        <f>'Memoria Aporte FIA al Ejecutor'!C17</f>
        <v>Equipo Técnico 10: indicar nombre aquí</v>
      </c>
      <c r="C42" s="261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>
      <c r="B43" s="259" t="str">
        <f>'Memoria Aporte FIA al Ejecutor'!C18</f>
        <v>Equipo Técnico 11: indicar nombre aquí</v>
      </c>
      <c r="C43" s="261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>
      <c r="B44" s="259" t="str">
        <f>'Memoria Aporte FIA al Ejecutor'!C19</f>
        <v>Equipo Técnico 12: indicar nombre aquí</v>
      </c>
      <c r="C44" s="261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>
      <c r="B45" s="259" t="str">
        <f>'Memoria Aporte FIA al Ejecutor'!C20</f>
        <v>Equipo Técnico 13: indicar nombre aquí</v>
      </c>
      <c r="C45" s="261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>
      <c r="B46" s="259" t="str">
        <f>'Memoria Aporte FIA al Ejecutor'!C21</f>
        <v>Equipo Técnico 14: indicar nombre aquí</v>
      </c>
      <c r="C46" s="261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>
      <c r="B47" s="259" t="str">
        <f>'Memoria Aporte FIA al Ejecutor'!C22</f>
        <v>Equipo Técnico 15: indicar nombre aquí</v>
      </c>
      <c r="C47" s="261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aca="true" t="shared" si="8" ref="V47:AG52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>
      <c r="B48" s="259" t="str">
        <f>'Memoria Aporte FIA al Ejecutor'!C23</f>
        <v>Equipo Técnico 16: indicar nombre aquí</v>
      </c>
      <c r="C48" s="261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>
      <c r="B49" s="259" t="str">
        <f>'Memoria Aporte FIA al Ejecutor'!C24</f>
        <v>Equipo Técnico 17: indicar nombre aquí</v>
      </c>
      <c r="C49" s="261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>
      <c r="B50" s="259" t="str">
        <f>'Memoria Aporte FIA al Ejecutor'!C25</f>
        <v>Equipo Técnico 18: indicar nombre aquí</v>
      </c>
      <c r="C50" s="261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>
      <c r="B51" s="259" t="str">
        <f>'Memoria Aporte FIA al Ejecutor'!C26</f>
        <v>Equipo Técnico 19: indicar nombre aquí</v>
      </c>
      <c r="C51" s="261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>
      <c r="B52" s="259" t="str">
        <f>'Memoria Aporte FIA al Ejecutor'!C27</f>
        <v>Equipo Técnico 20: indicar nombre aquí</v>
      </c>
      <c r="C52" s="261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6:33" ht="12.75" hidden="1" outlineLevel="1">
      <c r="F53" s="171">
        <f>Q27+1</f>
        <v>43101</v>
      </c>
      <c r="G53" s="172">
        <f>F54+1</f>
        <v>43132</v>
      </c>
      <c r="H53" s="172">
        <f aca="true" t="shared" si="9" ref="H53:Q53">G54+1</f>
        <v>43160</v>
      </c>
      <c r="I53" s="172">
        <f t="shared" si="9"/>
        <v>43191</v>
      </c>
      <c r="J53" s="172">
        <f t="shared" si="9"/>
        <v>43221</v>
      </c>
      <c r="K53" s="172">
        <f t="shared" si="9"/>
        <v>43252</v>
      </c>
      <c r="L53" s="172">
        <f t="shared" si="9"/>
        <v>43282</v>
      </c>
      <c r="M53" s="172">
        <f t="shared" si="9"/>
        <v>43313</v>
      </c>
      <c r="N53" s="172">
        <f t="shared" si="9"/>
        <v>43344</v>
      </c>
      <c r="O53" s="172">
        <f t="shared" si="9"/>
        <v>43374</v>
      </c>
      <c r="P53" s="172">
        <f t="shared" si="9"/>
        <v>43405</v>
      </c>
      <c r="Q53" s="172">
        <f t="shared" si="9"/>
        <v>43435</v>
      </c>
      <c r="U53" s="156">
        <v>2</v>
      </c>
      <c r="V53" s="173">
        <f>F53</f>
        <v>43101</v>
      </c>
      <c r="W53" s="173">
        <f aca="true" t="shared" si="10" ref="W53:AG53">G53</f>
        <v>43132</v>
      </c>
      <c r="X53" s="173">
        <f t="shared" si="10"/>
        <v>43160</v>
      </c>
      <c r="Y53" s="173">
        <f t="shared" si="10"/>
        <v>43191</v>
      </c>
      <c r="Z53" s="173">
        <f t="shared" si="10"/>
        <v>43221</v>
      </c>
      <c r="AA53" s="173">
        <f t="shared" si="10"/>
        <v>43252</v>
      </c>
      <c r="AB53" s="173">
        <f t="shared" si="10"/>
        <v>43282</v>
      </c>
      <c r="AC53" s="173">
        <f t="shared" si="10"/>
        <v>43313</v>
      </c>
      <c r="AD53" s="173">
        <f t="shared" si="10"/>
        <v>43344</v>
      </c>
      <c r="AE53" s="173">
        <f t="shared" si="10"/>
        <v>43374</v>
      </c>
      <c r="AF53" s="173">
        <f t="shared" si="10"/>
        <v>43405</v>
      </c>
      <c r="AG53" s="173">
        <f t="shared" si="10"/>
        <v>43435</v>
      </c>
    </row>
    <row r="54" spans="3:17" ht="12.75" hidden="1" outlineLevel="1">
      <c r="C54" s="153"/>
      <c r="F54" s="171">
        <f>EDATE(F53,1)-1</f>
        <v>43131</v>
      </c>
      <c r="G54" s="171">
        <f>EDATE(G53,1)-1</f>
        <v>43159</v>
      </c>
      <c r="H54" s="171">
        <f aca="true" t="shared" si="11" ref="H54:Q54">EDATE(H53,1)-1</f>
        <v>43190</v>
      </c>
      <c r="I54" s="171">
        <f t="shared" si="11"/>
        <v>43220</v>
      </c>
      <c r="J54" s="171">
        <f t="shared" si="11"/>
        <v>43251</v>
      </c>
      <c r="K54" s="171">
        <f t="shared" si="11"/>
        <v>43281</v>
      </c>
      <c r="L54" s="171">
        <f t="shared" si="11"/>
        <v>43312</v>
      </c>
      <c r="M54" s="171">
        <f t="shared" si="11"/>
        <v>43343</v>
      </c>
      <c r="N54" s="171">
        <f t="shared" si="11"/>
        <v>43373</v>
      </c>
      <c r="O54" s="171">
        <f t="shared" si="11"/>
        <v>43404</v>
      </c>
      <c r="P54" s="171">
        <f t="shared" si="11"/>
        <v>43434</v>
      </c>
      <c r="Q54" s="171">
        <f t="shared" si="11"/>
        <v>43465</v>
      </c>
    </row>
    <row r="55" spans="3:33" s="178" customFormat="1" ht="12.75" collapsed="1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17" ht="12.75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18" ht="12.75">
      <c r="B57" s="157" t="s">
        <v>75</v>
      </c>
      <c r="C57" s="177">
        <f>C30+1</f>
        <v>2019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>
      <c r="B58" s="259" t="str">
        <f>'Memoria Aporte FIA al Ejecutor'!C6</f>
        <v>Coordinador Principal: indicar nombre aquí</v>
      </c>
      <c r="C58" s="261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aca="true" t="shared" si="12" ref="V58:AG73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>
      <c r="B59" s="259" t="str">
        <f>'Memoria Aporte FIA al Ejecutor'!C7</f>
        <v>Coordinador Alterno: indicar nombre aquí</v>
      </c>
      <c r="C59" s="261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aca="true" t="shared" si="13" ref="R59:R79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>
      <c r="B60" s="259" t="str">
        <f>'Memoria Aporte FIA al Ejecutor'!C8</f>
        <v>Equipo Técnico 1: indicar nombre aquí</v>
      </c>
      <c r="C60" s="261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>
      <c r="B61" s="259" t="str">
        <f>'Memoria Aporte FIA al Ejecutor'!C9</f>
        <v>Equipo Técnico 2: indicar nombre aquí</v>
      </c>
      <c r="C61" s="261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>
      <c r="B62" s="259" t="str">
        <f>'Memoria Aporte FIA al Ejecutor'!C10</f>
        <v>Equipo Técnico 3: indicar nombre aquí</v>
      </c>
      <c r="C62" s="261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>
      <c r="B63" s="259" t="str">
        <f>'Memoria Aporte FIA al Ejecutor'!C11</f>
        <v>Equipo Técnico 4: indicar nombre aquí</v>
      </c>
      <c r="C63" s="261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>
      <c r="B64" s="259" t="str">
        <f>'Memoria Aporte FIA al Ejecutor'!C12</f>
        <v>Equipo Técnico 5: indicar nombre aquí</v>
      </c>
      <c r="C64" s="261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>
      <c r="B65" s="259" t="str">
        <f>'Memoria Aporte FIA al Ejecutor'!C13</f>
        <v>Equipo Técnico 6: indicar nombre aquí</v>
      </c>
      <c r="C65" s="261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>
      <c r="B66" s="259" t="str">
        <f>'Memoria Aporte FIA al Ejecutor'!C14</f>
        <v>Equipo Técnico 7: indicar nombre aquí</v>
      </c>
      <c r="C66" s="261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>
      <c r="B67" s="259" t="str">
        <f>'Memoria Aporte FIA al Ejecutor'!C15</f>
        <v>Equipo Técnico 8: indicar nombre aquí</v>
      </c>
      <c r="C67" s="261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>
      <c r="B68" s="259" t="str">
        <f>'Memoria Aporte FIA al Ejecutor'!C16</f>
        <v>Equipo Técnico 9: indicar nombre aquí</v>
      </c>
      <c r="C68" s="261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>
      <c r="B69" s="259" t="str">
        <f>'Memoria Aporte FIA al Ejecutor'!C17</f>
        <v>Equipo Técnico 10: indicar nombre aquí</v>
      </c>
      <c r="C69" s="261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>
      <c r="B70" s="259" t="str">
        <f>'Memoria Aporte FIA al Ejecutor'!C18</f>
        <v>Equipo Técnico 11: indicar nombre aquí</v>
      </c>
      <c r="C70" s="261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>
      <c r="B71" s="259" t="str">
        <f>'Memoria Aporte FIA al Ejecutor'!C19</f>
        <v>Equipo Técnico 12: indicar nombre aquí</v>
      </c>
      <c r="C71" s="261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>
      <c r="B72" s="259" t="str">
        <f>'Memoria Aporte FIA al Ejecutor'!C20</f>
        <v>Equipo Técnico 13: indicar nombre aquí</v>
      </c>
      <c r="C72" s="261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>
      <c r="B73" s="259" t="str">
        <f>'Memoria Aporte FIA al Ejecutor'!C21</f>
        <v>Equipo Técnico 14: indicar nombre aquí</v>
      </c>
      <c r="C73" s="261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>
      <c r="B74" s="259" t="str">
        <f>'Memoria Aporte FIA al Ejecutor'!C22</f>
        <v>Equipo Técnico 15: indicar nombre aquí</v>
      </c>
      <c r="C74" s="261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aca="true" t="shared" si="14" ref="V74:AG79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>
      <c r="B75" s="259" t="str">
        <f>'Memoria Aporte FIA al Ejecutor'!C23</f>
        <v>Equipo Técnico 16: indicar nombre aquí</v>
      </c>
      <c r="C75" s="261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>
      <c r="B76" s="259" t="str">
        <f>'Memoria Aporte FIA al Ejecutor'!C24</f>
        <v>Equipo Técnico 17: indicar nombre aquí</v>
      </c>
      <c r="C76" s="261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>
      <c r="B77" s="259" t="str">
        <f>'Memoria Aporte FIA al Ejecutor'!C25</f>
        <v>Equipo Técnico 18: indicar nombre aquí</v>
      </c>
      <c r="C77" s="261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>
      <c r="B78" s="259" t="str">
        <f>'Memoria Aporte FIA al Ejecutor'!C26</f>
        <v>Equipo Técnico 19: indicar nombre aquí</v>
      </c>
      <c r="C78" s="261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>
      <c r="B79" s="259" t="str">
        <f>'Memoria Aporte FIA al Ejecutor'!C27</f>
        <v>Equipo Técnico 20: indicar nombre aquí</v>
      </c>
      <c r="C79" s="261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6:33" ht="12.75" hidden="1" outlineLevel="1">
      <c r="F80" s="171">
        <f>Q54+1</f>
        <v>43466</v>
      </c>
      <c r="G80" s="172">
        <f>F81+1</f>
        <v>43497</v>
      </c>
      <c r="H80" s="172">
        <f aca="true" t="shared" si="15" ref="H80:Q80">G81+1</f>
        <v>43525</v>
      </c>
      <c r="I80" s="172">
        <f t="shared" si="15"/>
        <v>43556</v>
      </c>
      <c r="J80" s="172">
        <f t="shared" si="15"/>
        <v>43586</v>
      </c>
      <c r="K80" s="172">
        <f t="shared" si="15"/>
        <v>43617</v>
      </c>
      <c r="L80" s="172">
        <f t="shared" si="15"/>
        <v>43647</v>
      </c>
      <c r="M80" s="172">
        <f t="shared" si="15"/>
        <v>43678</v>
      </c>
      <c r="N80" s="172">
        <f t="shared" si="15"/>
        <v>43709</v>
      </c>
      <c r="O80" s="172">
        <f t="shared" si="15"/>
        <v>43739</v>
      </c>
      <c r="P80" s="172">
        <f t="shared" si="15"/>
        <v>43770</v>
      </c>
      <c r="Q80" s="172">
        <f t="shared" si="15"/>
        <v>43800</v>
      </c>
      <c r="U80" s="156">
        <v>2</v>
      </c>
      <c r="V80" s="173">
        <f>F80</f>
        <v>43466</v>
      </c>
      <c r="W80" s="173">
        <f aca="true" t="shared" si="16" ref="W80:AG80">G80</f>
        <v>43497</v>
      </c>
      <c r="X80" s="173">
        <f t="shared" si="16"/>
        <v>43525</v>
      </c>
      <c r="Y80" s="173">
        <f t="shared" si="16"/>
        <v>43556</v>
      </c>
      <c r="Z80" s="173">
        <f t="shared" si="16"/>
        <v>43586</v>
      </c>
      <c r="AA80" s="173">
        <f t="shared" si="16"/>
        <v>43617</v>
      </c>
      <c r="AB80" s="173">
        <f t="shared" si="16"/>
        <v>43647</v>
      </c>
      <c r="AC80" s="173">
        <f t="shared" si="16"/>
        <v>43678</v>
      </c>
      <c r="AD80" s="173">
        <f t="shared" si="16"/>
        <v>43709</v>
      </c>
      <c r="AE80" s="173">
        <f t="shared" si="16"/>
        <v>43739</v>
      </c>
      <c r="AF80" s="173">
        <f t="shared" si="16"/>
        <v>43770</v>
      </c>
      <c r="AG80" s="173">
        <f t="shared" si="16"/>
        <v>43800</v>
      </c>
    </row>
    <row r="81" spans="3:17" ht="12.75" hidden="1" outlineLevel="1">
      <c r="C81" s="153"/>
      <c r="F81" s="171">
        <f>EDATE(F80,1)-1</f>
        <v>43496</v>
      </c>
      <c r="G81" s="171">
        <f>EDATE(G80,1)-1</f>
        <v>43524</v>
      </c>
      <c r="H81" s="171">
        <f aca="true" t="shared" si="17" ref="H81:Q81">EDATE(H80,1)-1</f>
        <v>43555</v>
      </c>
      <c r="I81" s="171">
        <f t="shared" si="17"/>
        <v>43585</v>
      </c>
      <c r="J81" s="171">
        <f t="shared" si="17"/>
        <v>43616</v>
      </c>
      <c r="K81" s="171">
        <f t="shared" si="17"/>
        <v>43646</v>
      </c>
      <c r="L81" s="171">
        <f t="shared" si="17"/>
        <v>43677</v>
      </c>
      <c r="M81" s="171">
        <f t="shared" si="17"/>
        <v>43708</v>
      </c>
      <c r="N81" s="171">
        <f t="shared" si="17"/>
        <v>43738</v>
      </c>
      <c r="O81" s="171">
        <f t="shared" si="17"/>
        <v>43769</v>
      </c>
      <c r="P81" s="171">
        <f t="shared" si="17"/>
        <v>43799</v>
      </c>
      <c r="Q81" s="171">
        <f t="shared" si="17"/>
        <v>43830</v>
      </c>
    </row>
    <row r="82" spans="3:33" s="178" customFormat="1" ht="12.75" collapsed="1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17" ht="12.75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18" ht="12.75">
      <c r="B84" s="157" t="s">
        <v>75</v>
      </c>
      <c r="C84" s="177">
        <f>C57+1</f>
        <v>2020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>
      <c r="B85" s="259" t="str">
        <f>'Memoria Aporte FIA al Ejecutor'!C6</f>
        <v>Coordinador Principal: indicar nombre aquí</v>
      </c>
      <c r="C85" s="261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aca="true" t="shared" si="18" ref="V85:AG100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>
      <c r="B86" s="259" t="str">
        <f>'Memoria Aporte FIA al Ejecutor'!C7</f>
        <v>Coordinador Alterno: indicar nombre aquí</v>
      </c>
      <c r="C86" s="261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aca="true" t="shared" si="19" ref="R86:R106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>
      <c r="B87" s="259" t="str">
        <f>'Memoria Aporte FIA al Ejecutor'!C8</f>
        <v>Equipo Técnico 1: indicar nombre aquí</v>
      </c>
      <c r="C87" s="261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>
      <c r="B88" s="259" t="str">
        <f>'Memoria Aporte FIA al Ejecutor'!C9</f>
        <v>Equipo Técnico 2: indicar nombre aquí</v>
      </c>
      <c r="C88" s="261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>
      <c r="B89" s="259" t="str">
        <f>'Memoria Aporte FIA al Ejecutor'!C10</f>
        <v>Equipo Técnico 3: indicar nombre aquí</v>
      </c>
      <c r="C89" s="261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>
      <c r="B90" s="259" t="str">
        <f>'Memoria Aporte FIA al Ejecutor'!C11</f>
        <v>Equipo Técnico 4: indicar nombre aquí</v>
      </c>
      <c r="C90" s="261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>
      <c r="B91" s="259" t="str">
        <f>'Memoria Aporte FIA al Ejecutor'!C12</f>
        <v>Equipo Técnico 5: indicar nombre aquí</v>
      </c>
      <c r="C91" s="261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>
      <c r="B92" s="259" t="str">
        <f>'Memoria Aporte FIA al Ejecutor'!C13</f>
        <v>Equipo Técnico 6: indicar nombre aquí</v>
      </c>
      <c r="C92" s="261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>
      <c r="B93" s="259" t="str">
        <f>'Memoria Aporte FIA al Ejecutor'!C14</f>
        <v>Equipo Técnico 7: indicar nombre aquí</v>
      </c>
      <c r="C93" s="261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>
      <c r="B94" s="259" t="str">
        <f>'Memoria Aporte FIA al Ejecutor'!C15</f>
        <v>Equipo Técnico 8: indicar nombre aquí</v>
      </c>
      <c r="C94" s="261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>
      <c r="B95" s="259" t="str">
        <f>'Memoria Aporte FIA al Ejecutor'!C16</f>
        <v>Equipo Técnico 9: indicar nombre aquí</v>
      </c>
      <c r="C95" s="261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>
      <c r="B96" s="259" t="str">
        <f>'Memoria Aporte FIA al Ejecutor'!C17</f>
        <v>Equipo Técnico 10: indicar nombre aquí</v>
      </c>
      <c r="C96" s="261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>
      <c r="B97" s="259" t="str">
        <f>'Memoria Aporte FIA al Ejecutor'!C18</f>
        <v>Equipo Técnico 11: indicar nombre aquí</v>
      </c>
      <c r="C97" s="261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>
      <c r="B98" s="259" t="str">
        <f>'Memoria Aporte FIA al Ejecutor'!C19</f>
        <v>Equipo Técnico 12: indicar nombre aquí</v>
      </c>
      <c r="C98" s="261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>
      <c r="B99" s="259" t="str">
        <f>'Memoria Aporte FIA al Ejecutor'!C20</f>
        <v>Equipo Técnico 13: indicar nombre aquí</v>
      </c>
      <c r="C99" s="261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>
      <c r="B100" s="259" t="str">
        <f>'Memoria Aporte FIA al Ejecutor'!C21</f>
        <v>Equipo Técnico 14: indicar nombre aquí</v>
      </c>
      <c r="C100" s="261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>
      <c r="B101" s="259" t="str">
        <f>'Memoria Aporte FIA al Ejecutor'!C22</f>
        <v>Equipo Técnico 15: indicar nombre aquí</v>
      </c>
      <c r="C101" s="261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aca="true" t="shared" si="20" ref="V101:AG106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>
      <c r="B102" s="259" t="str">
        <f>'Memoria Aporte FIA al Ejecutor'!C23</f>
        <v>Equipo Técnico 16: indicar nombre aquí</v>
      </c>
      <c r="C102" s="261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>
      <c r="B103" s="259" t="str">
        <f>'Memoria Aporte FIA al Ejecutor'!C24</f>
        <v>Equipo Técnico 17: indicar nombre aquí</v>
      </c>
      <c r="C103" s="261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>
      <c r="B104" s="259" t="str">
        <f>'Memoria Aporte FIA al Ejecutor'!C25</f>
        <v>Equipo Técnico 18: indicar nombre aquí</v>
      </c>
      <c r="C104" s="261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>
      <c r="B105" s="259" t="str">
        <f>'Memoria Aporte FIA al Ejecutor'!C26</f>
        <v>Equipo Técnico 19: indicar nombre aquí</v>
      </c>
      <c r="C105" s="261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>
      <c r="B106" s="259" t="str">
        <f>'Memoria Aporte FIA al Ejecutor'!C27</f>
        <v>Equipo Técnico 20: indicar nombre aquí</v>
      </c>
      <c r="C106" s="261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6:33" ht="12.75" hidden="1" outlineLevel="1">
      <c r="F107" s="171">
        <f>Q81+1</f>
        <v>43831</v>
      </c>
      <c r="G107" s="172">
        <f>F108+1</f>
        <v>43862</v>
      </c>
      <c r="H107" s="172">
        <f aca="true" t="shared" si="21" ref="H107:Q107">G108+1</f>
        <v>43891</v>
      </c>
      <c r="I107" s="172">
        <f t="shared" si="21"/>
        <v>43922</v>
      </c>
      <c r="J107" s="172">
        <f t="shared" si="21"/>
        <v>43952</v>
      </c>
      <c r="K107" s="172">
        <f t="shared" si="21"/>
        <v>43983</v>
      </c>
      <c r="L107" s="172">
        <f t="shared" si="21"/>
        <v>44013</v>
      </c>
      <c r="M107" s="172">
        <f t="shared" si="21"/>
        <v>44044</v>
      </c>
      <c r="N107" s="172">
        <f t="shared" si="21"/>
        <v>44075</v>
      </c>
      <c r="O107" s="172">
        <f t="shared" si="21"/>
        <v>44105</v>
      </c>
      <c r="P107" s="172">
        <f t="shared" si="21"/>
        <v>44136</v>
      </c>
      <c r="Q107" s="172">
        <f t="shared" si="21"/>
        <v>44166</v>
      </c>
      <c r="U107" s="156">
        <v>2</v>
      </c>
      <c r="V107" s="173">
        <f>F107</f>
        <v>43831</v>
      </c>
      <c r="W107" s="173">
        <f aca="true" t="shared" si="22" ref="W107:AG107">G107</f>
        <v>43862</v>
      </c>
      <c r="X107" s="173">
        <f t="shared" si="22"/>
        <v>43891</v>
      </c>
      <c r="Y107" s="173">
        <f t="shared" si="22"/>
        <v>43922</v>
      </c>
      <c r="Z107" s="173">
        <f t="shared" si="22"/>
        <v>43952</v>
      </c>
      <c r="AA107" s="173">
        <f t="shared" si="22"/>
        <v>43983</v>
      </c>
      <c r="AB107" s="173">
        <f t="shared" si="22"/>
        <v>44013</v>
      </c>
      <c r="AC107" s="173">
        <f t="shared" si="22"/>
        <v>44044</v>
      </c>
      <c r="AD107" s="173">
        <f t="shared" si="22"/>
        <v>44075</v>
      </c>
      <c r="AE107" s="173">
        <f t="shared" si="22"/>
        <v>44105</v>
      </c>
      <c r="AF107" s="173">
        <f t="shared" si="22"/>
        <v>44136</v>
      </c>
      <c r="AG107" s="173">
        <f t="shared" si="22"/>
        <v>44166</v>
      </c>
    </row>
    <row r="108" spans="3:17" ht="12.75" hidden="1" outlineLevel="1">
      <c r="C108" s="182"/>
      <c r="F108" s="171">
        <f>EDATE(F107,1)-1</f>
        <v>43861</v>
      </c>
      <c r="G108" s="171">
        <f>EDATE(G107,1)-1</f>
        <v>43890</v>
      </c>
      <c r="H108" s="171">
        <f aca="true" t="shared" si="23" ref="H108:Q108">EDATE(H107,1)-1</f>
        <v>43921</v>
      </c>
      <c r="I108" s="171">
        <f t="shared" si="23"/>
        <v>43951</v>
      </c>
      <c r="J108" s="171">
        <f t="shared" si="23"/>
        <v>43982</v>
      </c>
      <c r="K108" s="171">
        <f t="shared" si="23"/>
        <v>44012</v>
      </c>
      <c r="L108" s="171">
        <f t="shared" si="23"/>
        <v>44043</v>
      </c>
      <c r="M108" s="171">
        <f t="shared" si="23"/>
        <v>44074</v>
      </c>
      <c r="N108" s="171">
        <f t="shared" si="23"/>
        <v>44104</v>
      </c>
      <c r="O108" s="171">
        <f t="shared" si="23"/>
        <v>44135</v>
      </c>
      <c r="P108" s="171">
        <f t="shared" si="23"/>
        <v>44165</v>
      </c>
      <c r="Q108" s="171">
        <f t="shared" si="23"/>
        <v>44196</v>
      </c>
    </row>
    <row r="109" spans="3:33" s="178" customFormat="1" ht="12.75" collapsed="1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1" ht="12.75">
      <c r="B111" s="153" t="s">
        <v>93</v>
      </c>
    </row>
    <row r="112" spans="2:33" s="185" customFormat="1" ht="22.5">
      <c r="B112" s="266" t="s">
        <v>94</v>
      </c>
      <c r="C112" s="267"/>
      <c r="D112" s="258" t="s">
        <v>95</v>
      </c>
      <c r="E112" s="258" t="s">
        <v>96</v>
      </c>
      <c r="F112" s="268" t="s">
        <v>97</v>
      </c>
      <c r="G112" s="269"/>
      <c r="H112" s="270" t="s">
        <v>98</v>
      </c>
      <c r="I112" s="271"/>
      <c r="J112" s="184"/>
      <c r="K112" s="184"/>
      <c r="L112" s="184"/>
      <c r="M112" s="184"/>
      <c r="N112" s="184"/>
      <c r="O112" s="184"/>
      <c r="P112" s="184"/>
      <c r="Q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9" s="154" customFormat="1" ht="12.75">
      <c r="B113" s="272" t="str">
        <f>'Memoria Aporte FIA al Ejecutor'!C6</f>
        <v>Coordinador Principal: indicar nombre aquí</v>
      </c>
      <c r="C113" s="273"/>
      <c r="D113" s="186" t="str">
        <f>IF(COUNT(F4:Q4)+COUNT(F31:Q31)+COUNT(F58:Q58)+COUNT(F85:Q85)=0,"",COUNT(F4:Q4)+COUNT(F31:Q31)+COUNT(F58:Q58)+COUNT(F85:Q85))</f>
        <v/>
      </c>
      <c r="E113" s="187" t="str">
        <f>IF(COUNT(F4:Q4)&gt;0,HLOOKUP(1,V4:AG$26,U5,FALSE),IF(COUNT(F31:Q31)&gt;0,HLOOKUP(1,V31:AG$53,U32,FALSE),IF(COUNT(F58:Q58)&gt;0,HLOOKUP(1,V58:AG$80,U59,FALSE),IF(COUNT(F85:Q85)&gt;0,HLOOKUP(1,V85:AG$107,U86,FALSE),""))))</f>
        <v/>
      </c>
      <c r="F113" s="262" t="str">
        <f>IF(COUNT(F85:Q85)&gt;0,HLOOKUP(300,F85:Q$108,U85,TRUE),IF(COUNT(F58:Q58)&gt;0,HLOOKUP(300,F58:Q$81,U58,TRUE),IF(COUNT(F31:Q31)&gt;0,HLOOKUP(300,F31:Q$54,U31,TRUE),IF(COUNT(F4:Q4)&gt;0,HLOOKUP(300,F4:Q$27,U4,TRUE),""))))</f>
        <v/>
      </c>
      <c r="G113" s="263"/>
      <c r="H113" s="264" t="str">
        <f aca="true" t="shared" si="24" ref="H113:H134">IF(OR(D113&lt;=0,D113=""),"",(SUM(F4:Q4)+SUM(F31:Q31)+SUM(F58:Q58)+SUM(F85:Q85))/D113)</f>
        <v/>
      </c>
      <c r="I113" s="265"/>
    </row>
    <row r="114" spans="2:9" s="154" customFormat="1" ht="12.75">
      <c r="B114" s="272" t="str">
        <f>'Memoria Aporte FIA al Ejecutor'!C7</f>
        <v>Coordinador Alterno: indicar nombre aquí</v>
      </c>
      <c r="C114" s="273"/>
      <c r="D114" s="186" t="str">
        <f aca="true" t="shared" si="25" ref="D114:D134">IF(COUNT(F5:Q5)+COUNT(F32:Q32)+COUNT(F59:Q59)+COUNT(F86:Q86)=0,"",COUNT(F5:Q5)+COUNT(F32:Q32)+COUNT(F59:Q59)+COUNT(F86:Q86))</f>
        <v/>
      </c>
      <c r="E114" s="187" t="str">
        <f>IF(COUNT(F5:Q5)&gt;0,HLOOKUP(1,V5:AG$26,U6,FALSE),IF(COUNT(F32:Q32)&gt;0,HLOOKUP(1,V32:AG$53,U33,FALSE),IF(COUNT(F59:Q59)&gt;0,HLOOKUP(1,V59:AG$80,U60,FALSE),IF(COUNT(F86:Q86)&gt;0,HLOOKUP(1,V86:AG$107,U87,FALSE),""))))</f>
        <v/>
      </c>
      <c r="F114" s="262" t="str">
        <f>IF(COUNT(F86:Q86)&gt;0,HLOOKUP(300,F86:Q$108,U86,TRUE),IF(COUNT(F59:Q59)&gt;0,HLOOKUP(300,F59:Q$81,U59,TRUE),IF(COUNT(F32:Q32)&gt;0,HLOOKUP(300,F32:Q$54,U32,TRUE),IF(COUNT(F5:Q5)&gt;0,HLOOKUP(300,F5:Q$27,U5,TRUE),""))))</f>
        <v/>
      </c>
      <c r="G114" s="263"/>
      <c r="H114" s="264" t="str">
        <f t="shared" si="24"/>
        <v/>
      </c>
      <c r="I114" s="265"/>
    </row>
    <row r="115" spans="2:9" s="154" customFormat="1" ht="12.75">
      <c r="B115" s="272" t="str">
        <f>'Memoria Aporte FIA al Ejecutor'!C8</f>
        <v>Equipo Técnico 1: indicar nombre aquí</v>
      </c>
      <c r="C115" s="273"/>
      <c r="D115" s="186" t="str">
        <f t="shared" si="25"/>
        <v/>
      </c>
      <c r="E115" s="187" t="str">
        <f>IF(COUNT(F6:Q6)&gt;0,HLOOKUP(1,V6:AG$26,U7,FALSE),IF(COUNT(F33:Q33)&gt;0,HLOOKUP(1,V33:AG$53,U34,FALSE),IF(COUNT(F60:Q60)&gt;0,HLOOKUP(1,V60:AG$80,U61,FALSE),IF(COUNT(F87:Q87)&gt;0,HLOOKUP(1,V87:AG$107,U88,FALSE),""))))</f>
        <v/>
      </c>
      <c r="F115" s="262" t="str">
        <f>IF(COUNT(F87:Q87)&gt;0,HLOOKUP(300,F87:Q$108,U87,TRUE),IF(COUNT(F60:Q60)&gt;0,HLOOKUP(300,F60:Q$81,U60,TRUE),IF(COUNT(F33:Q33)&gt;0,HLOOKUP(300,F33:Q$54,U33,TRUE),IF(COUNT(F6:Q6)&gt;0,HLOOKUP(300,F6:Q$27,U6,TRUE),""))))</f>
        <v/>
      </c>
      <c r="G115" s="263"/>
      <c r="H115" s="264" t="str">
        <f t="shared" si="24"/>
        <v/>
      </c>
      <c r="I115" s="265"/>
    </row>
    <row r="116" spans="2:9" s="154" customFormat="1" ht="12.75">
      <c r="B116" s="272" t="str">
        <f>'Memoria Aporte FIA al Ejecutor'!C9</f>
        <v>Equipo Técnico 2: indicar nombre aquí</v>
      </c>
      <c r="C116" s="273"/>
      <c r="D116" s="186" t="str">
        <f t="shared" si="25"/>
        <v/>
      </c>
      <c r="E116" s="187" t="str">
        <f>IF(COUNT(F7:Q7)&gt;0,HLOOKUP(1,V7:AG$26,U8,FALSE),IF(COUNT(F34:Q34)&gt;0,HLOOKUP(1,V34:AG$53,U35,FALSE),IF(COUNT(F61:Q61)&gt;0,HLOOKUP(1,V61:AG$80,U62,FALSE),IF(COUNT(F88:Q88)&gt;0,HLOOKUP(1,V88:AG$107,U89,FALSE),""))))</f>
        <v/>
      </c>
      <c r="F116" s="262" t="str">
        <f>IF(COUNT(F88:Q88)&gt;0,HLOOKUP(300,F88:Q$108,U88,TRUE),IF(COUNT(F61:Q61)&gt;0,HLOOKUP(300,F61:Q$81,U61,TRUE),IF(COUNT(F34:Q34)&gt;0,HLOOKUP(300,F34:Q$54,U34,TRUE),IF(COUNT(F7:Q7)&gt;0,HLOOKUP(300,F7:Q$27,U7,TRUE),""))))</f>
        <v/>
      </c>
      <c r="G116" s="263"/>
      <c r="H116" s="264" t="str">
        <f t="shared" si="24"/>
        <v/>
      </c>
      <c r="I116" s="265"/>
    </row>
    <row r="117" spans="2:9" s="154" customFormat="1" ht="12.75">
      <c r="B117" s="272" t="str">
        <f>'Memoria Aporte FIA al Ejecutor'!C10</f>
        <v>Equipo Técnico 3: indicar nombre aquí</v>
      </c>
      <c r="C117" s="273"/>
      <c r="D117" s="186" t="str">
        <f t="shared" si="25"/>
        <v/>
      </c>
      <c r="E117" s="187" t="str">
        <f>IF(COUNT(F8:Q8)&gt;0,HLOOKUP(1,V8:AG$26,U9,FALSE),IF(COUNT(F35:Q35)&gt;0,HLOOKUP(1,V35:AG$53,U36,FALSE),IF(COUNT(F62:Q62)&gt;0,HLOOKUP(1,V62:AG$80,U63,FALSE),IF(COUNT(F89:Q89)&gt;0,HLOOKUP(1,V89:AG$107,U90,FALSE),""))))</f>
        <v/>
      </c>
      <c r="F117" s="262" t="str">
        <f>IF(COUNT(F89:Q89)&gt;0,HLOOKUP(300,F89:Q$108,U89,TRUE),IF(COUNT(F62:Q62)&gt;0,HLOOKUP(300,F62:Q$81,U62,TRUE),IF(COUNT(F35:Q35)&gt;0,HLOOKUP(300,F35:Q$54,U35,TRUE),IF(COUNT(F8:Q8)&gt;0,HLOOKUP(300,F8:Q$27,U8,TRUE),""))))</f>
        <v/>
      </c>
      <c r="G117" s="263"/>
      <c r="H117" s="264" t="str">
        <f t="shared" si="24"/>
        <v/>
      </c>
      <c r="I117" s="265"/>
    </row>
    <row r="118" spans="2:9" s="154" customFormat="1" ht="12.75">
      <c r="B118" s="272" t="str">
        <f>'Memoria Aporte FIA al Ejecutor'!C11</f>
        <v>Equipo Técnico 4: indicar nombre aquí</v>
      </c>
      <c r="C118" s="273"/>
      <c r="D118" s="186" t="str">
        <f t="shared" si="25"/>
        <v/>
      </c>
      <c r="E118" s="187" t="str">
        <f>IF(COUNT(F9:Q9)&gt;0,HLOOKUP(1,V9:AG$26,U10,FALSE),IF(COUNT(F36:Q36)&gt;0,HLOOKUP(1,V36:AG$53,U37,FALSE),IF(COUNT(F63:Q63)&gt;0,HLOOKUP(1,V63:AG$80,U64,FALSE),IF(COUNT(F90:Q90)&gt;0,HLOOKUP(1,V90:AG$107,U91,FALSE),""))))</f>
        <v/>
      </c>
      <c r="F118" s="262" t="str">
        <f>IF(COUNT(F90:Q90)&gt;0,HLOOKUP(300,F90:Q$108,U90,TRUE),IF(COUNT(F63:Q63)&gt;0,HLOOKUP(300,F63:Q$81,U63,TRUE),IF(COUNT(F36:Q36)&gt;0,HLOOKUP(300,F36:Q$54,U36,TRUE),IF(COUNT(F9:Q9)&gt;0,HLOOKUP(300,F9:Q$27,U9,TRUE),""))))</f>
        <v/>
      </c>
      <c r="G118" s="263"/>
      <c r="H118" s="264" t="str">
        <f t="shared" si="24"/>
        <v/>
      </c>
      <c r="I118" s="265"/>
    </row>
    <row r="119" spans="2:9" s="154" customFormat="1" ht="12.75">
      <c r="B119" s="272" t="str">
        <f>'Memoria Aporte FIA al Ejecutor'!C12</f>
        <v>Equipo Técnico 5: indicar nombre aquí</v>
      </c>
      <c r="C119" s="273"/>
      <c r="D119" s="186" t="str">
        <f t="shared" si="25"/>
        <v/>
      </c>
      <c r="E119" s="187" t="str">
        <f>IF(COUNT(F10:Q10)&gt;0,HLOOKUP(1,V10:AG$26,U11,FALSE),IF(COUNT(F37:Q37)&gt;0,HLOOKUP(1,V37:AG$53,U38,FALSE),IF(COUNT(F64:Q64)&gt;0,HLOOKUP(1,V64:AG$80,U65,FALSE),IF(COUNT(F91:Q91)&gt;0,HLOOKUP(1,V91:AG$107,U92,FALSE),""))))</f>
        <v/>
      </c>
      <c r="F119" s="262" t="str">
        <f>IF(COUNT(F91:Q91)&gt;0,HLOOKUP(300,F91:Q$108,U91,TRUE),IF(COUNT(F64:Q64)&gt;0,HLOOKUP(300,F64:Q$81,U64,TRUE),IF(COUNT(F37:Q37)&gt;0,HLOOKUP(300,F37:Q$54,U37,TRUE),IF(COUNT(F10:Q10)&gt;0,HLOOKUP(300,F10:Q$27,U10,TRUE),""))))</f>
        <v/>
      </c>
      <c r="G119" s="263"/>
      <c r="H119" s="264" t="str">
        <f t="shared" si="24"/>
        <v/>
      </c>
      <c r="I119" s="265"/>
    </row>
    <row r="120" spans="2:9" s="154" customFormat="1" ht="12.75">
      <c r="B120" s="272" t="str">
        <f>'Memoria Aporte FIA al Ejecutor'!C13</f>
        <v>Equipo Técnico 6: indicar nombre aquí</v>
      </c>
      <c r="C120" s="273"/>
      <c r="D120" s="186" t="str">
        <f t="shared" si="25"/>
        <v/>
      </c>
      <c r="E120" s="187" t="str">
        <f>IF(COUNT(F11:Q11)&gt;0,HLOOKUP(1,V11:AG$26,U12,FALSE),IF(COUNT(F38:Q38)&gt;0,HLOOKUP(1,V38:AG$53,U39,FALSE),IF(COUNT(F65:Q65)&gt;0,HLOOKUP(1,V65:AG$80,U66,FALSE),IF(COUNT(F92:Q92)&gt;0,HLOOKUP(1,V92:AG$107,U93,FALSE),""))))</f>
        <v/>
      </c>
      <c r="F120" s="262" t="str">
        <f>IF(COUNT(F92:Q92)&gt;0,HLOOKUP(300,F92:Q$108,U92,TRUE),IF(COUNT(F65:Q65)&gt;0,HLOOKUP(300,F65:Q$81,U65,TRUE),IF(COUNT(F38:Q38)&gt;0,HLOOKUP(300,F38:Q$54,U38,TRUE),IF(COUNT(F11:Q11)&gt;0,HLOOKUP(300,F11:Q$27,U11,TRUE),""))))</f>
        <v/>
      </c>
      <c r="G120" s="263"/>
      <c r="H120" s="264" t="str">
        <f t="shared" si="24"/>
        <v/>
      </c>
      <c r="I120" s="265"/>
    </row>
    <row r="121" spans="2:9" s="154" customFormat="1" ht="12.75">
      <c r="B121" s="272" t="str">
        <f>'Memoria Aporte FIA al Ejecutor'!C14</f>
        <v>Equipo Técnico 7: indicar nombre aquí</v>
      </c>
      <c r="C121" s="273"/>
      <c r="D121" s="186" t="str">
        <f t="shared" si="25"/>
        <v/>
      </c>
      <c r="E121" s="187" t="str">
        <f>IF(COUNT(F12:Q12)&gt;0,HLOOKUP(1,V12:AG$26,U13,FALSE),IF(COUNT(F39:Q39)&gt;0,HLOOKUP(1,V39:AG$53,U40,FALSE),IF(COUNT(F66:Q66)&gt;0,HLOOKUP(1,V66:AG$80,U67,FALSE),IF(COUNT(F93:Q93)&gt;0,HLOOKUP(1,V93:AG$107,U94,FALSE),""))))</f>
        <v/>
      </c>
      <c r="F121" s="262" t="str">
        <f>IF(COUNT(F93:Q93)&gt;0,HLOOKUP(300,F93:Q$108,U93,TRUE),IF(COUNT(F66:Q66)&gt;0,HLOOKUP(300,F66:Q$81,U66,TRUE),IF(COUNT(F39:Q39)&gt;0,HLOOKUP(300,F39:Q$54,U39,TRUE),IF(COUNT(F12:Q12)&gt;0,HLOOKUP(300,F12:Q$27,U12,TRUE),""))))</f>
        <v/>
      </c>
      <c r="G121" s="263"/>
      <c r="H121" s="264" t="str">
        <f t="shared" si="24"/>
        <v/>
      </c>
      <c r="I121" s="265"/>
    </row>
    <row r="122" spans="2:9" s="154" customFormat="1" ht="12.75">
      <c r="B122" s="272" t="str">
        <f>'Memoria Aporte FIA al Ejecutor'!C15</f>
        <v>Equipo Técnico 8: indicar nombre aquí</v>
      </c>
      <c r="C122" s="273"/>
      <c r="D122" s="186" t="str">
        <f t="shared" si="25"/>
        <v/>
      </c>
      <c r="E122" s="187" t="str">
        <f>IF(COUNT(F13:Q13)&gt;0,HLOOKUP(1,V13:AG$26,U14,FALSE),IF(COUNT(F40:Q40)&gt;0,HLOOKUP(1,V40:AG$53,U41,FALSE),IF(COUNT(F67:Q67)&gt;0,HLOOKUP(1,V67:AG$80,U68,FALSE),IF(COUNT(F94:Q94)&gt;0,HLOOKUP(1,V94:AG$107,U95,FALSE),""))))</f>
        <v/>
      </c>
      <c r="F122" s="262" t="str">
        <f>IF(COUNT(F94:Q94)&gt;0,HLOOKUP(300,F94:Q$108,U94,TRUE),IF(COUNT(F67:Q67)&gt;0,HLOOKUP(300,F67:Q$81,U67,TRUE),IF(COUNT(F40:Q40)&gt;0,HLOOKUP(300,F40:Q$54,U40,TRUE),IF(COUNT(F13:Q13)&gt;0,HLOOKUP(300,F13:Q$27,U13,TRUE),""))))</f>
        <v/>
      </c>
      <c r="G122" s="263"/>
      <c r="H122" s="264" t="str">
        <f t="shared" si="24"/>
        <v/>
      </c>
      <c r="I122" s="265"/>
    </row>
    <row r="123" spans="2:9" s="154" customFormat="1" ht="12.75">
      <c r="B123" s="272" t="str">
        <f>'Memoria Aporte FIA al Ejecutor'!C16</f>
        <v>Equipo Técnico 9: indicar nombre aquí</v>
      </c>
      <c r="C123" s="273"/>
      <c r="D123" s="186" t="str">
        <f t="shared" si="25"/>
        <v/>
      </c>
      <c r="E123" s="187" t="str">
        <f>IF(COUNT(F14:Q14)&gt;0,HLOOKUP(1,V14:AG$26,U15,FALSE),IF(COUNT(F41:Q41)&gt;0,HLOOKUP(1,V41:AG$53,U42,FALSE),IF(COUNT(F68:Q68)&gt;0,HLOOKUP(1,V68:AG$80,U69,FALSE),IF(COUNT(F95:Q95)&gt;0,HLOOKUP(1,V95:AG$107,U96,FALSE),""))))</f>
        <v/>
      </c>
      <c r="F123" s="262" t="str">
        <f>IF(COUNT(F95:Q95)&gt;0,HLOOKUP(300,F95:Q$108,U95,TRUE),IF(COUNT(F68:Q68)&gt;0,HLOOKUP(300,F68:Q$81,U68,TRUE),IF(COUNT(F41:Q41)&gt;0,HLOOKUP(300,F41:Q$54,U41,TRUE),IF(COUNT(F14:Q14)&gt;0,HLOOKUP(300,F14:Q$27,U14,TRUE),""))))</f>
        <v/>
      </c>
      <c r="G123" s="263"/>
      <c r="H123" s="264" t="str">
        <f t="shared" si="24"/>
        <v/>
      </c>
      <c r="I123" s="265"/>
    </row>
    <row r="124" spans="2:9" s="154" customFormat="1" ht="12.75">
      <c r="B124" s="272" t="str">
        <f>'Memoria Aporte FIA al Ejecutor'!C17</f>
        <v>Equipo Técnico 10: indicar nombre aquí</v>
      </c>
      <c r="C124" s="273"/>
      <c r="D124" s="186" t="str">
        <f t="shared" si="25"/>
        <v/>
      </c>
      <c r="E124" s="187" t="str">
        <f>IF(COUNT(F15:Q15)&gt;0,HLOOKUP(1,V15:AG$26,U16,FALSE),IF(COUNT(F42:Q42)&gt;0,HLOOKUP(1,V42:AG$53,U43,FALSE),IF(COUNT(F69:Q69)&gt;0,HLOOKUP(1,V69:AG$80,U70,FALSE),IF(COUNT(F96:Q96)&gt;0,HLOOKUP(1,V96:AG$107,U97,FALSE),""))))</f>
        <v/>
      </c>
      <c r="F124" s="262" t="str">
        <f>IF(COUNT(F96:Q96)&gt;0,HLOOKUP(300,F96:Q$108,U96,TRUE),IF(COUNT(F69:Q69)&gt;0,HLOOKUP(300,F69:Q$81,U69,TRUE),IF(COUNT(F42:Q42)&gt;0,HLOOKUP(300,F42:Q$54,U42,TRUE),IF(COUNT(F15:Q15)&gt;0,HLOOKUP(300,F15:Q$27,U15,TRUE),""))))</f>
        <v/>
      </c>
      <c r="G124" s="263"/>
      <c r="H124" s="264" t="str">
        <f t="shared" si="24"/>
        <v/>
      </c>
      <c r="I124" s="265"/>
    </row>
    <row r="125" spans="2:9" s="154" customFormat="1" ht="12.75">
      <c r="B125" s="272" t="str">
        <f>'Memoria Aporte FIA al Ejecutor'!C18</f>
        <v>Equipo Técnico 11: indicar nombre aquí</v>
      </c>
      <c r="C125" s="273"/>
      <c r="D125" s="186" t="str">
        <f t="shared" si="25"/>
        <v/>
      </c>
      <c r="E125" s="187" t="str">
        <f>IF(COUNT(F16:Q16)&gt;0,HLOOKUP(1,V16:AG$26,U17,FALSE),IF(COUNT(F43:Q43)&gt;0,HLOOKUP(1,V43:AG$53,U44,FALSE),IF(COUNT(F70:Q70)&gt;0,HLOOKUP(1,V70:AG$80,U71,FALSE),IF(COUNT(F97:Q97)&gt;0,HLOOKUP(1,V97:AG$107,U98,FALSE),""))))</f>
        <v/>
      </c>
      <c r="F125" s="262" t="str">
        <f>IF(COUNT(F97:Q97)&gt;0,HLOOKUP(300,F97:Q$108,U97,TRUE),IF(COUNT(F70:Q70)&gt;0,HLOOKUP(300,F70:Q$81,U70,TRUE),IF(COUNT(F43:Q43)&gt;0,HLOOKUP(300,F43:Q$54,U43,TRUE),IF(COUNT(F16:Q16)&gt;0,HLOOKUP(300,F16:Q$27,U16,TRUE),""))))</f>
        <v/>
      </c>
      <c r="G125" s="263"/>
      <c r="H125" s="264" t="str">
        <f t="shared" si="24"/>
        <v/>
      </c>
      <c r="I125" s="265"/>
    </row>
    <row r="126" spans="2:9" s="154" customFormat="1" ht="12.75">
      <c r="B126" s="272" t="str">
        <f>'Memoria Aporte FIA al Ejecutor'!C19</f>
        <v>Equipo Técnico 12: indicar nombre aquí</v>
      </c>
      <c r="C126" s="273"/>
      <c r="D126" s="186" t="str">
        <f t="shared" si="25"/>
        <v/>
      </c>
      <c r="E126" s="187" t="str">
        <f>IF(COUNT(F17:Q17)&gt;0,HLOOKUP(1,V17:AG$26,U18,FALSE),IF(COUNT(F44:Q44)&gt;0,HLOOKUP(1,V44:AG$53,U45,FALSE),IF(COUNT(F71:Q71)&gt;0,HLOOKUP(1,V71:AG$80,U72,FALSE),IF(COUNT(F98:Q98)&gt;0,HLOOKUP(1,V98:AG$107,U99,FALSE),""))))</f>
        <v/>
      </c>
      <c r="F126" s="262" t="str">
        <f>IF(COUNT(F98:Q98)&gt;0,HLOOKUP(300,F98:Q$108,U98,TRUE),IF(COUNT(F71:Q71)&gt;0,HLOOKUP(300,F71:Q$81,U71,TRUE),IF(COUNT(F44:Q44)&gt;0,HLOOKUP(300,F44:Q$54,U44,TRUE),IF(COUNT(F17:Q17)&gt;0,HLOOKUP(300,F17:Q$27,U17,TRUE),""))))</f>
        <v/>
      </c>
      <c r="G126" s="263"/>
      <c r="H126" s="264" t="str">
        <f t="shared" si="24"/>
        <v/>
      </c>
      <c r="I126" s="265"/>
    </row>
    <row r="127" spans="2:9" s="154" customFormat="1" ht="12.75">
      <c r="B127" s="272" t="str">
        <f>'Memoria Aporte FIA al Ejecutor'!C20</f>
        <v>Equipo Técnico 13: indicar nombre aquí</v>
      </c>
      <c r="C127" s="273"/>
      <c r="D127" s="186" t="str">
        <f t="shared" si="25"/>
        <v/>
      </c>
      <c r="E127" s="187" t="str">
        <f>IF(COUNT(F18:Q18)&gt;0,HLOOKUP(1,V18:AG$26,U19,FALSE),IF(COUNT(F45:Q45)&gt;0,HLOOKUP(1,V45:AG$53,U46,FALSE),IF(COUNT(F72:Q72)&gt;0,HLOOKUP(1,V72:AG$80,U73,FALSE),IF(COUNT(F99:Q99)&gt;0,HLOOKUP(1,V99:AG$107,U100,FALSE),""))))</f>
        <v/>
      </c>
      <c r="F127" s="262" t="str">
        <f>IF(COUNT(F99:Q99)&gt;0,HLOOKUP(300,F99:Q$108,U99,TRUE),IF(COUNT(F72:Q72)&gt;0,HLOOKUP(300,F72:Q$81,U72,TRUE),IF(COUNT(F45:Q45)&gt;0,HLOOKUP(300,F45:Q$54,U45,TRUE),IF(COUNT(F18:Q18)&gt;0,HLOOKUP(300,F18:Q$27,U18,TRUE),""))))</f>
        <v/>
      </c>
      <c r="G127" s="263"/>
      <c r="H127" s="264" t="str">
        <f t="shared" si="24"/>
        <v/>
      </c>
      <c r="I127" s="265"/>
    </row>
    <row r="128" spans="2:9" s="154" customFormat="1" ht="12.75">
      <c r="B128" s="272" t="str">
        <f>'Memoria Aporte FIA al Ejecutor'!C21</f>
        <v>Equipo Técnico 14: indicar nombre aquí</v>
      </c>
      <c r="C128" s="273"/>
      <c r="D128" s="186" t="str">
        <f t="shared" si="25"/>
        <v/>
      </c>
      <c r="E128" s="187" t="str">
        <f>IF(COUNT(F19:Q19)&gt;0,HLOOKUP(1,V19:AG$26,U20,FALSE),IF(COUNT(F46:Q46)&gt;0,HLOOKUP(1,V46:AG$53,U47,FALSE),IF(COUNT(F73:Q73)&gt;0,HLOOKUP(1,V73:AG$80,U74,FALSE),IF(COUNT(F100:Q100)&gt;0,HLOOKUP(1,V100:AG$107,U101,FALSE),""))))</f>
        <v/>
      </c>
      <c r="F128" s="262" t="str">
        <f>IF(COUNT(F100:Q100)&gt;0,HLOOKUP(300,F100:Q$108,U100,TRUE),IF(COUNT(F73:Q73)&gt;0,HLOOKUP(300,F73:Q$81,U73,TRUE),IF(COUNT(F46:Q46)&gt;0,HLOOKUP(300,F46:Q$54,U46,TRUE),IF(COUNT(F19:Q19)&gt;0,HLOOKUP(300,F19:Q$27,U19,TRUE),""))))</f>
        <v/>
      </c>
      <c r="G128" s="263"/>
      <c r="H128" s="264" t="str">
        <f t="shared" si="24"/>
        <v/>
      </c>
      <c r="I128" s="265"/>
    </row>
    <row r="129" spans="2:9" s="154" customFormat="1" ht="12.75">
      <c r="B129" s="272" t="str">
        <f>'Memoria Aporte FIA al Ejecutor'!C22</f>
        <v>Equipo Técnico 15: indicar nombre aquí</v>
      </c>
      <c r="C129" s="273"/>
      <c r="D129" s="186" t="str">
        <f t="shared" si="25"/>
        <v/>
      </c>
      <c r="E129" s="187" t="str">
        <f>IF(COUNT(F20:Q20)&gt;0,HLOOKUP(1,V20:AG$26,U21,FALSE),IF(COUNT(F47:Q47)&gt;0,HLOOKUP(1,V47:AG$53,U48,FALSE),IF(COUNT(F74:Q74)&gt;0,HLOOKUP(1,V74:AG$80,U75,FALSE),IF(COUNT(F101:Q101)&gt;0,HLOOKUP(1,V101:AG$107,U102,FALSE),""))))</f>
        <v/>
      </c>
      <c r="F129" s="262" t="str">
        <f>IF(COUNT(F101:Q101)&gt;0,HLOOKUP(300,F101:Q$108,U101,TRUE),IF(COUNT(F74:Q74)&gt;0,HLOOKUP(300,F74:Q$81,U74,TRUE),IF(COUNT(F47:Q47)&gt;0,HLOOKUP(300,F47:Q$54,U47,TRUE),IF(COUNT(F20:Q20)&gt;0,HLOOKUP(300,F20:Q$27,U20,TRUE),""))))</f>
        <v/>
      </c>
      <c r="G129" s="263"/>
      <c r="H129" s="264" t="str">
        <f t="shared" si="24"/>
        <v/>
      </c>
      <c r="I129" s="265"/>
    </row>
    <row r="130" spans="2:9" s="154" customFormat="1" ht="12.75">
      <c r="B130" s="272" t="str">
        <f>'Memoria Aporte FIA al Ejecutor'!C23</f>
        <v>Equipo Técnico 16: indicar nombre aquí</v>
      </c>
      <c r="C130" s="273"/>
      <c r="D130" s="186" t="str">
        <f t="shared" si="25"/>
        <v/>
      </c>
      <c r="E130" s="187" t="str">
        <f>IF(COUNT(F21:Q21)&gt;0,HLOOKUP(1,V21:AG$26,U22,FALSE),IF(COUNT(F48:Q48)&gt;0,HLOOKUP(1,V48:AG$53,U49,FALSE),IF(COUNT(F75:Q75)&gt;0,HLOOKUP(1,V75:AG$80,U76,FALSE),IF(COUNT(F102:Q102)&gt;0,HLOOKUP(1,V102:AG$107,U103,FALSE),""))))</f>
        <v/>
      </c>
      <c r="F130" s="262" t="str">
        <f>IF(COUNT(F102:Q102)&gt;0,HLOOKUP(300,F102:Q$108,U102,TRUE),IF(COUNT(F75:Q75)&gt;0,HLOOKUP(300,F75:Q$81,U75,TRUE),IF(COUNT(F48:Q48)&gt;0,HLOOKUP(300,F48:Q$54,U48,TRUE),IF(COUNT(F21:Q21)&gt;0,HLOOKUP(300,F21:Q$27,U21,TRUE),""))))</f>
        <v/>
      </c>
      <c r="G130" s="263"/>
      <c r="H130" s="264" t="str">
        <f t="shared" si="24"/>
        <v/>
      </c>
      <c r="I130" s="265"/>
    </row>
    <row r="131" spans="2:9" s="154" customFormat="1" ht="12.75">
      <c r="B131" s="272" t="str">
        <f>'Memoria Aporte FIA al Ejecutor'!C24</f>
        <v>Equipo Técnico 17: indicar nombre aquí</v>
      </c>
      <c r="C131" s="273"/>
      <c r="D131" s="186" t="str">
        <f t="shared" si="25"/>
        <v/>
      </c>
      <c r="E131" s="187" t="str">
        <f>IF(COUNT(F22:Q22)&gt;0,HLOOKUP(1,V22:AG$26,U23,FALSE),IF(COUNT(F49:Q49)&gt;0,HLOOKUP(1,V49:AG$53,U50,FALSE),IF(COUNT(F76:Q76)&gt;0,HLOOKUP(1,V76:AG$80,U77,FALSE),IF(COUNT(F103:Q103)&gt;0,HLOOKUP(1,V103:AG$107,U104,FALSE),""))))</f>
        <v/>
      </c>
      <c r="F131" s="262" t="str">
        <f>IF(COUNT(F103:Q103)&gt;0,HLOOKUP(300,F103:Q$108,U103,TRUE),IF(COUNT(F76:Q76)&gt;0,HLOOKUP(300,F76:Q$81,U76,TRUE),IF(COUNT(F49:Q49)&gt;0,HLOOKUP(300,F49:Q$54,U49,TRUE),IF(COUNT(F22:Q22)&gt;0,HLOOKUP(300,F22:Q$27,U22,TRUE),""))))</f>
        <v/>
      </c>
      <c r="G131" s="263"/>
      <c r="H131" s="264" t="str">
        <f t="shared" si="24"/>
        <v/>
      </c>
      <c r="I131" s="265"/>
    </row>
    <row r="132" spans="2:9" s="154" customFormat="1" ht="12.75">
      <c r="B132" s="272" t="str">
        <f>'Memoria Aporte FIA al Ejecutor'!C25</f>
        <v>Equipo Técnico 18: indicar nombre aquí</v>
      </c>
      <c r="C132" s="273"/>
      <c r="D132" s="186" t="str">
        <f t="shared" si="25"/>
        <v/>
      </c>
      <c r="E132" s="187" t="str">
        <f>IF(COUNT(F23:Q23)&gt;0,HLOOKUP(1,V23:AG$26,U24,FALSE),IF(COUNT(F50:Q50)&gt;0,HLOOKUP(1,V50:AG$53,U51,FALSE),IF(COUNT(F77:Q77)&gt;0,HLOOKUP(1,V77:AG$80,U78,FALSE),IF(COUNT(F104:Q104)&gt;0,HLOOKUP(1,V104:AG$107,U105,FALSE),""))))</f>
        <v/>
      </c>
      <c r="F132" s="262" t="str">
        <f>IF(COUNT(F104:Q104)&gt;0,HLOOKUP(300,F104:Q$108,U104,TRUE),IF(COUNT(F77:Q77)&gt;0,HLOOKUP(300,F77:Q$81,U77,TRUE),IF(COUNT(F50:Q50)&gt;0,HLOOKUP(300,F50:Q$54,U50,TRUE),IF(COUNT(F23:Q23)&gt;0,HLOOKUP(300,F23:Q$27,U23,TRUE),""))))</f>
        <v/>
      </c>
      <c r="G132" s="263"/>
      <c r="H132" s="264" t="str">
        <f t="shared" si="24"/>
        <v/>
      </c>
      <c r="I132" s="265"/>
    </row>
    <row r="133" spans="2:9" s="154" customFormat="1" ht="12.75">
      <c r="B133" s="272" t="str">
        <f>'Memoria Aporte FIA al Ejecutor'!C26</f>
        <v>Equipo Técnico 19: indicar nombre aquí</v>
      </c>
      <c r="C133" s="273"/>
      <c r="D133" s="186" t="str">
        <f t="shared" si="25"/>
        <v/>
      </c>
      <c r="E133" s="187" t="str">
        <f>IF(COUNT(F24:Q24)&gt;0,HLOOKUP(1,V24:AG$26,U25,FALSE),IF(COUNT(F51:Q51)&gt;0,HLOOKUP(1,V51:AG$53,U52,FALSE),IF(COUNT(F78:Q78)&gt;0,HLOOKUP(1,V78:AG$80,U79,FALSE),IF(COUNT(F105:Q105)&gt;0,HLOOKUP(1,V105:AG$107,U106,FALSE),""))))</f>
        <v/>
      </c>
      <c r="F133" s="262" t="str">
        <f>IF(COUNT(F105:Q105)&gt;0,HLOOKUP(300,F105:Q$108,U105,TRUE),IF(COUNT(F78:Q78)&gt;0,HLOOKUP(300,F78:Q$81,U78,TRUE),IF(COUNT(F51:Q51)&gt;0,HLOOKUP(300,F51:Q$54,U51,TRUE),IF(COUNT(F24:Q24)&gt;0,HLOOKUP(300,F24:Q$27,U24,TRUE),""))))</f>
        <v/>
      </c>
      <c r="G133" s="263"/>
      <c r="H133" s="264" t="str">
        <f t="shared" si="24"/>
        <v/>
      </c>
      <c r="I133" s="265"/>
    </row>
    <row r="134" spans="2:9" s="154" customFormat="1" ht="12.75">
      <c r="B134" s="272" t="str">
        <f>'Memoria Aporte FIA al Ejecutor'!C27</f>
        <v>Equipo Técnico 20: indicar nombre aquí</v>
      </c>
      <c r="C134" s="273"/>
      <c r="D134" s="186" t="str">
        <f t="shared" si="25"/>
        <v/>
      </c>
      <c r="E134" s="187" t="str">
        <f>IF(COUNT(F25:Q25)&gt;0,HLOOKUP(1,V25:AG$26,U26,FALSE),IF(COUNT(F52:Q52)&gt;0,HLOOKUP(1,V52:AG$53,U53,FALSE),IF(COUNT(F79:Q79)&gt;0,HLOOKUP(1,V79:AG$80,U80,FALSE),IF(COUNT(F106:Q106)&gt;0,HLOOKUP(1,V106:AG$107,U107,FALSE),""))))</f>
        <v/>
      </c>
      <c r="F134" s="262" t="str">
        <f>IF(COUNT(F106:Q106)&gt;0,HLOOKUP(300,F106:Q$108,U106,TRUE),IF(COUNT(F79:Q79)&gt;0,HLOOKUP(300,F79:Q$81,U79,TRUE),IF(COUNT(F52:Q52)&gt;0,HLOOKUP(300,F52:Q$54,U52,TRUE),IF(COUNT(F25:Q25)&gt;0,HLOOKUP(300,F25:Q$27,U25,TRUE),""))))</f>
        <v/>
      </c>
      <c r="G134" s="263"/>
      <c r="H134" s="264" t="str">
        <f t="shared" si="24"/>
        <v/>
      </c>
      <c r="I134" s="265"/>
    </row>
  </sheetData>
  <sheetProtection password="DF86" sheet="1" objects="1" scenarios="1"/>
  <mergeCells count="157"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05:C105"/>
    <mergeCell ref="B106:C106"/>
    <mergeCell ref="B115:C115"/>
    <mergeCell ref="B116:C116"/>
    <mergeCell ref="B117:C117"/>
    <mergeCell ref="B118:C118"/>
    <mergeCell ref="B114:C11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F132:G132"/>
    <mergeCell ref="H132:I132"/>
    <mergeCell ref="F133:G133"/>
    <mergeCell ref="H133:I133"/>
    <mergeCell ref="F134:G134"/>
    <mergeCell ref="H134:I134"/>
    <mergeCell ref="F129:G129"/>
    <mergeCell ref="H129:I129"/>
    <mergeCell ref="F130:G130"/>
    <mergeCell ref="H130:I130"/>
    <mergeCell ref="F131:G131"/>
    <mergeCell ref="H131:I131"/>
    <mergeCell ref="F126:G126"/>
    <mergeCell ref="H126:I126"/>
    <mergeCell ref="F127:G127"/>
    <mergeCell ref="H127:I127"/>
    <mergeCell ref="F128:G128"/>
    <mergeCell ref="H128:I128"/>
    <mergeCell ref="F123:G123"/>
    <mergeCell ref="H123:I123"/>
    <mergeCell ref="F124:G124"/>
    <mergeCell ref="H124:I124"/>
    <mergeCell ref="F125:G125"/>
    <mergeCell ref="H125:I125"/>
    <mergeCell ref="F120:G120"/>
    <mergeCell ref="H120:I120"/>
    <mergeCell ref="F121:G121"/>
    <mergeCell ref="H121:I121"/>
    <mergeCell ref="F122:G122"/>
    <mergeCell ref="H122:I122"/>
    <mergeCell ref="F117:G117"/>
    <mergeCell ref="H117:I117"/>
    <mergeCell ref="F118:G118"/>
    <mergeCell ref="H118:I118"/>
    <mergeCell ref="F119:G119"/>
    <mergeCell ref="H119:I119"/>
    <mergeCell ref="F114:G114"/>
    <mergeCell ref="H114:I114"/>
    <mergeCell ref="F115:G115"/>
    <mergeCell ref="H115:I115"/>
    <mergeCell ref="F116:G116"/>
    <mergeCell ref="H116:I116"/>
    <mergeCell ref="B112:C112"/>
    <mergeCell ref="F112:G112"/>
    <mergeCell ref="H112:I112"/>
    <mergeCell ref="B113:C113"/>
    <mergeCell ref="F113:G113"/>
    <mergeCell ref="H113:I113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B16:C16"/>
    <mergeCell ref="B17:C17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65</v>
      </c>
    </row>
    <row r="3" spans="2:4" ht="15">
      <c r="B3" s="314" t="s">
        <v>129</v>
      </c>
      <c r="C3" s="305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ht="12.75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74">
        <f>SUM(H196:H203)</f>
        <v>0</v>
      </c>
      <c r="J203" s="308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ht="12.75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ht="12.75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66</v>
      </c>
    </row>
    <row r="3" spans="2:4" ht="15">
      <c r="B3" s="314" t="s">
        <v>130</v>
      </c>
      <c r="C3" s="305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ht="12.75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74">
        <f>SUM(H196:H203)</f>
        <v>0</v>
      </c>
      <c r="J203" s="308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ht="12.75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ht="12.75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67</v>
      </c>
    </row>
    <row r="3" spans="2:4" ht="15">
      <c r="B3" s="314" t="s">
        <v>131</v>
      </c>
      <c r="C3" s="305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ht="12.75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74">
        <f>SUM(H196:H203)</f>
        <v>0</v>
      </c>
      <c r="J203" s="308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ht="12.75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ht="12.75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68</v>
      </c>
    </row>
    <row r="3" spans="2:4" ht="15">
      <c r="B3" s="314" t="s">
        <v>132</v>
      </c>
      <c r="C3" s="305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ht="12.75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74">
        <f>SUM(H196:H203)</f>
        <v>0</v>
      </c>
      <c r="J203" s="308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ht="12.75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ht="12.75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69</v>
      </c>
    </row>
    <row r="3" spans="2:4" ht="15">
      <c r="B3" s="314" t="s">
        <v>133</v>
      </c>
      <c r="C3" s="305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ht="12.75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74">
        <f>SUM(H196:H203)</f>
        <v>0</v>
      </c>
      <c r="J203" s="308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ht="12.75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ht="12.75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70</v>
      </c>
    </row>
    <row r="3" spans="2:4" ht="15">
      <c r="B3" s="314" t="s">
        <v>134</v>
      </c>
      <c r="C3" s="305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ht="12.75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74">
        <f>SUM(H196:H203)</f>
        <v>0</v>
      </c>
      <c r="J203" s="308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ht="12.75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ht="12.75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zoomScale="80" zoomScaleNormal="80" workbookViewId="0" topLeftCell="A1">
      <pane ySplit="15" topLeftCell="A16" activePane="bottomLeft" state="frozen"/>
      <selection pane="bottomLeft" activeCell="H45" sqref="H45"/>
    </sheetView>
  </sheetViews>
  <sheetFormatPr defaultColWidth="9.140625" defaultRowHeight="12.75"/>
  <cols>
    <col min="1" max="1" width="1.1484375" style="11" customWidth="1"/>
    <col min="2" max="2" width="12.7109375" style="11" customWidth="1"/>
    <col min="3" max="3" width="38.42187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15625" style="11" customWidth="1"/>
    <col min="11" max="16384" width="9.140625" style="11" customWidth="1"/>
  </cols>
  <sheetData>
    <row r="1" spans="7:9" ht="15.75">
      <c r="G1" s="319" t="s">
        <v>138</v>
      </c>
      <c r="H1" s="320"/>
      <c r="I1" s="320"/>
    </row>
    <row r="2" spans="2:3" ht="12.75">
      <c r="B2" s="255" t="s">
        <v>52</v>
      </c>
      <c r="C2" s="256"/>
    </row>
    <row r="3" spans="4:5" ht="12.75">
      <c r="D3" s="150" t="s">
        <v>44</v>
      </c>
      <c r="E3" s="150" t="s">
        <v>51</v>
      </c>
    </row>
    <row r="4" spans="2:5" ht="16.5" customHeight="1">
      <c r="B4" s="329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5" ht="16.5" customHeight="1">
      <c r="B5" s="330"/>
      <c r="C5" s="148" t="s">
        <v>136</v>
      </c>
      <c r="D5" s="13">
        <f>F51</f>
        <v>0</v>
      </c>
      <c r="E5" s="32" t="str">
        <f>IF(D5=0,"",D5*100/$D$10)</f>
        <v/>
      </c>
    </row>
    <row r="6" spans="2:5" ht="16.5" customHeight="1">
      <c r="B6" s="331"/>
      <c r="C6" s="148" t="s">
        <v>135</v>
      </c>
      <c r="D6" s="253">
        <f>D4+D5</f>
        <v>0</v>
      </c>
      <c r="E6" s="254" t="str">
        <f>IF(D6=0,"",D6*100/$D$10)</f>
        <v/>
      </c>
    </row>
    <row r="7" spans="2:5" ht="16.5" customHeight="1">
      <c r="B7" s="323" t="s">
        <v>49</v>
      </c>
      <c r="C7" s="147" t="s">
        <v>25</v>
      </c>
      <c r="D7" s="13">
        <f>H51</f>
        <v>0</v>
      </c>
      <c r="E7" s="32" t="str">
        <f aca="true" t="shared" si="0" ref="E7:E10">IF(D7=0,"",D7*100/$D$10)</f>
        <v/>
      </c>
    </row>
    <row r="8" spans="2:5" ht="16.5" customHeight="1">
      <c r="B8" s="324"/>
      <c r="C8" s="147" t="s">
        <v>40</v>
      </c>
      <c r="D8" s="13">
        <f>I51</f>
        <v>0</v>
      </c>
      <c r="E8" s="32" t="str">
        <f t="shared" si="0"/>
        <v/>
      </c>
    </row>
    <row r="9" spans="2:5" ht="16.5" customHeight="1">
      <c r="B9" s="324"/>
      <c r="C9" s="147" t="s">
        <v>50</v>
      </c>
      <c r="D9" s="253">
        <f>D7+D8</f>
        <v>0</v>
      </c>
      <c r="E9" s="254" t="str">
        <f t="shared" si="0"/>
        <v/>
      </c>
    </row>
    <row r="10" spans="2:5" ht="16.5" customHeight="1">
      <c r="B10" s="323" t="s">
        <v>24</v>
      </c>
      <c r="C10" s="324"/>
      <c r="D10" s="33">
        <f>D9+D6</f>
        <v>0</v>
      </c>
      <c r="E10" s="34" t="str">
        <f t="shared" si="0"/>
        <v/>
      </c>
    </row>
    <row r="12" spans="2:3" ht="12.75">
      <c r="B12" s="255" t="s">
        <v>46</v>
      </c>
      <c r="C12" s="257"/>
    </row>
    <row r="14" spans="2:10" ht="14.25" customHeight="1">
      <c r="B14" s="332" t="s">
        <v>13</v>
      </c>
      <c r="C14" s="332" t="s">
        <v>23</v>
      </c>
      <c r="D14" s="333" t="s">
        <v>41</v>
      </c>
      <c r="E14" s="315" t="s">
        <v>42</v>
      </c>
      <c r="F14" s="317"/>
      <c r="G14" s="318"/>
      <c r="H14" s="315" t="s">
        <v>43</v>
      </c>
      <c r="I14" s="316"/>
      <c r="J14" s="261"/>
    </row>
    <row r="15" spans="2:10" ht="14.25" customHeight="1">
      <c r="B15" s="332"/>
      <c r="C15" s="332"/>
      <c r="D15" s="333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ht="12.75">
      <c r="B16" s="336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ht="12.75">
      <c r="B17" s="337"/>
      <c r="C17" s="21" t="str">
        <f>'Memoria Aporte FIA al Ejecutor'!C7</f>
        <v>Coordinador Alterno: indicar nombre aquí</v>
      </c>
      <c r="D17" s="18">
        <f aca="true" t="shared" si="1" ref="D17:D50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aca="true" t="shared" si="2" ref="G17:G50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aca="true" t="shared" si="3" ref="J17:J50">H17+I17</f>
        <v>0</v>
      </c>
    </row>
    <row r="18" spans="2:10" ht="12.75">
      <c r="B18" s="337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ht="12.75">
      <c r="B19" s="337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ht="12.75">
      <c r="B20" s="337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ht="12.75">
      <c r="B21" s="337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ht="12.75">
      <c r="B22" s="337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ht="12.75">
      <c r="B23" s="337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ht="12.75">
      <c r="B24" s="337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ht="12.75">
      <c r="B25" s="337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ht="12.75">
      <c r="B26" s="337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ht="12.75">
      <c r="B27" s="337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ht="12.75">
      <c r="B28" s="337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ht="12.75">
      <c r="B29" s="337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ht="12.75">
      <c r="B30" s="337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ht="12.75">
      <c r="B31" s="337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ht="12.75">
      <c r="B32" s="337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ht="12.75">
      <c r="B33" s="337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ht="12.75">
      <c r="B34" s="337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ht="12.75">
      <c r="B35" s="337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ht="12.75">
      <c r="B36" s="337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ht="12.75">
      <c r="B37" s="337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ht="12.75">
      <c r="B38" s="337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ht="12.75">
      <c r="B39" s="337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ht="12.75">
      <c r="B40" s="337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ht="12.75">
      <c r="B41" s="327" t="s">
        <v>5</v>
      </c>
      <c r="C41" s="328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>
      <c r="B42" s="327" t="s">
        <v>6</v>
      </c>
      <c r="C42" s="328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>
      <c r="B43" s="327" t="s">
        <v>139</v>
      </c>
      <c r="C43" s="328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>
      <c r="B44" s="327" t="s">
        <v>8</v>
      </c>
      <c r="C44" s="328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>
      <c r="B45" s="327" t="s">
        <v>20</v>
      </c>
      <c r="C45" s="328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ht="12.75">
      <c r="B46" s="325" t="s">
        <v>9</v>
      </c>
      <c r="C46" s="326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ht="12.75">
      <c r="B47" s="325" t="s">
        <v>10</v>
      </c>
      <c r="C47" s="326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>
      <c r="B48" s="325" t="s">
        <v>11</v>
      </c>
      <c r="C48" s="326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>
      <c r="B49" s="325" t="s">
        <v>0</v>
      </c>
      <c r="C49" s="326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ht="12.75">
      <c r="B50" s="325" t="s">
        <v>4</v>
      </c>
      <c r="C50" s="326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ht="12.75">
      <c r="B51" s="332" t="s">
        <v>24</v>
      </c>
      <c r="C51" s="332"/>
      <c r="D51" s="35">
        <f>SUM(D16:D50)</f>
        <v>0</v>
      </c>
      <c r="E51" s="35">
        <f aca="true" t="shared" si="4" ref="E51:J51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ht="12.75">
      <c r="F52" s="146"/>
    </row>
    <row r="54" spans="2:3" ht="12.75">
      <c r="B54" s="255" t="s">
        <v>47</v>
      </c>
      <c r="C54" s="256"/>
    </row>
    <row r="56" spans="2:6" ht="12.75">
      <c r="B56" s="323" t="s">
        <v>45</v>
      </c>
      <c r="C56" s="324"/>
      <c r="D56" s="340" t="s">
        <v>44</v>
      </c>
      <c r="E56" s="341"/>
      <c r="F56" s="340" t="s">
        <v>24</v>
      </c>
    </row>
    <row r="57" spans="2:6" ht="12.75">
      <c r="B57" s="324"/>
      <c r="C57" s="324"/>
      <c r="D57" s="150" t="s">
        <v>25</v>
      </c>
      <c r="E57" s="150" t="s">
        <v>40</v>
      </c>
      <c r="F57" s="341"/>
    </row>
    <row r="58" spans="2:6" ht="12.75">
      <c r="B58" s="321" t="str">
        <f>IF('Memoria Aporte del Ejecutor'!B3="INDICAR AQUÍ NOMBRE EJECUTOR","EJECUTOR",'Memoria Aporte del Ejecutor'!B3)</f>
        <v>EJECUTOR</v>
      </c>
      <c r="C58" s="322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6" ht="12.75">
      <c r="B59" s="321" t="str">
        <f>IF('Memoria Aporte de Asociado 1'!B3="INDICAR AQUÍ NOMBRE ASOCIADO 1","Sin asociado 1",'Memoria Aporte de Asociado 1'!B3)</f>
        <v>Sin asociado 1</v>
      </c>
      <c r="C59" s="322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6" ht="12.75">
      <c r="B60" s="321" t="str">
        <f>IF('Memoria Aporte de Asociado 2'!B3="INDICAR AQUÍ NOMBRE ASOCIADO 2","Sin asociado 2",'Memoria Aporte de Asociado 2'!B3)</f>
        <v>Sin asociado 2</v>
      </c>
      <c r="C60" s="322"/>
      <c r="D60" s="13">
        <f>'Memoria Aporte de Asociado 2'!I126</f>
        <v>0</v>
      </c>
      <c r="E60" s="17">
        <f>'Memoria Aporte de Asociado 2'!I251</f>
        <v>0</v>
      </c>
      <c r="F60" s="18">
        <f aca="true" t="shared" si="5" ref="F60">D60+E60</f>
        <v>0</v>
      </c>
    </row>
    <row r="61" spans="2:6" ht="12.75">
      <c r="B61" s="321" t="str">
        <f>IF('Memoria Aporte de Asociado 3'!B3="INDICAR AQUÍ NOMBRE ASOCIADO 3","Sin asociado 3",'Memoria Aporte de Asociado 3'!B3)</f>
        <v>Sin asociado 3</v>
      </c>
      <c r="C61" s="322"/>
      <c r="D61" s="13">
        <f>'Memoria Aporte de Asociado 3'!I126</f>
        <v>0</v>
      </c>
      <c r="E61" s="17">
        <f>'Memoria Aporte de Asociado 3'!I251</f>
        <v>0</v>
      </c>
      <c r="F61" s="18">
        <f aca="true" t="shared" si="6" ref="F61:F68">D61+E61</f>
        <v>0</v>
      </c>
    </row>
    <row r="62" spans="2:6" ht="12.75">
      <c r="B62" s="321" t="str">
        <f>IF('Memoria Aporte de Asociado 4'!B3="INDICAR AQUÍ NOMBRE ASOCIADO 4","Sin asociado 4",'Memoria Aporte de Asociado 4'!B3)</f>
        <v>Sin asociado 4</v>
      </c>
      <c r="C62" s="322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6" ht="12.75">
      <c r="B63" s="321" t="str">
        <f>IF('Memoria Aporte de Asociado 5'!B3="INDICAR AQUÍ NOMBRE ASOCIADO 5","Sin asociado 5",'Memoria Aporte de Asociado 5'!B3)</f>
        <v>Sin asociado 5</v>
      </c>
      <c r="C63" s="322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6" ht="12.75">
      <c r="B64" s="321" t="str">
        <f>IF('Memoria Aporte de Asociado 6'!B3="INDICAR AQUÍ NOMBRE ASOCIADO 6","Sin asociado 6",'Memoria Aporte de Asociado 6'!B3)</f>
        <v>Sin asociado 6</v>
      </c>
      <c r="C64" s="322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ht="12.75">
      <c r="B65" s="338" t="str">
        <f>IF('Memoria Aporte de Asociado 7'!B3="INDICAR AQUÍ NOMBRE ASOCIADO 7","Sin asociado 7",'Memoria Aporte de Asociado 7'!B3)</f>
        <v>Sin asociado 7</v>
      </c>
      <c r="C65" s="339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ht="12.75">
      <c r="B66" s="338" t="str">
        <f>IF('Memoria Aporte de Asociado 8'!B3="INDICAR AQUÍ NOMBRE ASOCIADO 8","Sin asociado 8",'Memoria Aporte de Asociado 8'!B3)</f>
        <v>Sin asociado 8</v>
      </c>
      <c r="C66" s="339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ht="12.75">
      <c r="B67" s="338" t="str">
        <f>IF('Memoria Aporte de Asociado 9'!B3="INDICAR AQUÍ NOMBRE ASOCIADO 9","Sin asociado 9",'Memoria Aporte de Asociado 9'!B3)</f>
        <v>Sin asociado 9</v>
      </c>
      <c r="C67" s="339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ht="12.75">
      <c r="B68" s="338" t="str">
        <f>IF('Memoria Aporte de Asociado 10'!B3="INDICAR AQUÍ NOMBRE ASOCIADO 10","Sin asociado 10",'Memoria Aporte de Asociado 10'!B3)</f>
        <v>Sin asociado 10</v>
      </c>
      <c r="C68" s="339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ht="12.75">
      <c r="B69" s="334" t="s">
        <v>24</v>
      </c>
      <c r="C69" s="335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algorithmName="SHA-512" hashValue="6iBsDkB/qISxKEdjEVAXuv5+s3sT6Z9gzya7PpsgS1uBhotgwU0kbBAkZd0k8cEy16gi2PMNlP3ZoVF/Totgug==" saltValue="CzgBr1h4vfDSKEw7HVh5aQ==" spinCount="100000" sheet="1" objects="1" scenarios="1" formatColumns="0" formatRows="0"/>
  <mergeCells count="36"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</mergeCells>
  <printOptions/>
  <pageMargins left="0.7086614173228347" right="0.51" top="0.7480314960629921" bottom="0.7480314960629921" header="0.31496062992125984" footer="0.31496062992125984"/>
  <pageSetup fitToHeight="1" fitToWidth="1" horizontalDpi="600" verticalDpi="600" orientation="portrait" scale="6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40"/>
  <sheetViews>
    <sheetView zoomScale="80" zoomScaleNormal="80" workbookViewId="0" topLeftCell="A1">
      <selection activeCell="G40" sqref="G40"/>
    </sheetView>
  </sheetViews>
  <sheetFormatPr defaultColWidth="9.140625" defaultRowHeight="12.75"/>
  <cols>
    <col min="1" max="1" width="1.421875" style="1" customWidth="1"/>
    <col min="2" max="2" width="10.28125" style="1" customWidth="1"/>
    <col min="3" max="3" width="44.00390625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 customWidth="1"/>
  </cols>
  <sheetData>
    <row r="1" ht="12.75">
      <c r="F1" s="5"/>
    </row>
    <row r="2" spans="2:6" ht="12.75">
      <c r="B2" s="2" t="s">
        <v>71</v>
      </c>
      <c r="F2" s="5"/>
    </row>
    <row r="3" ht="12.75">
      <c r="F3" s="5"/>
    </row>
    <row r="4" spans="2:7" ht="39" customHeight="1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ht="12.75">
      <c r="B5" s="342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ht="12.75">
      <c r="B6" s="343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aca="true" t="shared" si="0" ref="G6:G39">SUM(D6:F6)</f>
        <v>0</v>
      </c>
    </row>
    <row r="7" spans="2:7" ht="12.75">
      <c r="B7" s="343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ht="12.75">
      <c r="B8" s="343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ht="12.75">
      <c r="B9" s="343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ht="12.75">
      <c r="B10" s="343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ht="12.75">
      <c r="B11" s="343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ht="12.75">
      <c r="B12" s="343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ht="12.75">
      <c r="B13" s="343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ht="12.75">
      <c r="B14" s="343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ht="12.75">
      <c r="B15" s="343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ht="12.75">
      <c r="B16" s="343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aca="true" t="shared" si="1" ref="G16:G25">SUM(D16:F16)</f>
        <v>0</v>
      </c>
    </row>
    <row r="17" spans="2:7" ht="12.75">
      <c r="B17" s="343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ht="12.75">
      <c r="B18" s="343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ht="12.75">
      <c r="B19" s="343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ht="12.75">
      <c r="B20" s="343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ht="12.75">
      <c r="B21" s="343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ht="12.75">
      <c r="B22" s="343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ht="12.75">
      <c r="B23" s="343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ht="12.75">
      <c r="B24" s="343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ht="12.75">
      <c r="B25" s="343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ht="12.75">
      <c r="B26" s="343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ht="12.75">
      <c r="B27" s="343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ht="12.75">
      <c r="B28" s="343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ht="12.75">
      <c r="B29" s="344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ht="12.75">
      <c r="B30" s="345" t="s">
        <v>29</v>
      </c>
      <c r="C30" s="346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ht="12.75">
      <c r="B31" s="345" t="s">
        <v>30</v>
      </c>
      <c r="C31" s="346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ht="12.75">
      <c r="B32" s="345" t="s">
        <v>31</v>
      </c>
      <c r="C32" s="346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ht="12.75">
      <c r="B33" s="345" t="s">
        <v>32</v>
      </c>
      <c r="C33" s="346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ht="12.75">
      <c r="B34" s="345" t="s">
        <v>33</v>
      </c>
      <c r="C34" s="346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ht="12.75">
      <c r="B35" s="347" t="s">
        <v>34</v>
      </c>
      <c r="C35" s="348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ht="12.75">
      <c r="B36" s="347" t="s">
        <v>35</v>
      </c>
      <c r="C36" s="348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ht="12.75">
      <c r="B37" s="347" t="s">
        <v>36</v>
      </c>
      <c r="C37" s="348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ht="12.75">
      <c r="B38" s="347" t="s">
        <v>37</v>
      </c>
      <c r="C38" s="348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ht="12.75">
      <c r="B39" s="347" t="s">
        <v>38</v>
      </c>
      <c r="C39" s="348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ht="12.75">
      <c r="B40" s="349" t="s">
        <v>24</v>
      </c>
      <c r="C40" s="349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39:C39"/>
    <mergeCell ref="B40:C40"/>
    <mergeCell ref="B34:C34"/>
    <mergeCell ref="B35:C35"/>
    <mergeCell ref="B36:C36"/>
    <mergeCell ref="B37:C37"/>
    <mergeCell ref="B38:C38"/>
    <mergeCell ref="B5:B29"/>
    <mergeCell ref="B30:C30"/>
    <mergeCell ref="B31:C31"/>
    <mergeCell ref="B32:C32"/>
    <mergeCell ref="B33:C33"/>
  </mergeCells>
  <printOptions/>
  <pageMargins left="0.32" right="0.17" top="0.7480314960629921" bottom="0.7480314960629921" header="0.31496062992125984" footer="0.31496062992125984"/>
  <pageSetup fitToHeight="1" fitToWidth="1" horizontalDpi="600" verticalDpi="600" orientation="portrait" scale="88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 topLeftCell="A2">
      <selection activeCell="I43" sqref="I43"/>
    </sheetView>
  </sheetViews>
  <sheetFormatPr defaultColWidth="9.140625" defaultRowHeight="12.75"/>
  <cols>
    <col min="1" max="1" width="1.421875" style="1" customWidth="1"/>
    <col min="2" max="2" width="10.28125" style="1" customWidth="1"/>
    <col min="3" max="3" width="36.281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 customWidth="1"/>
  </cols>
  <sheetData>
    <row r="1" ht="12.75">
      <c r="F1" s="5"/>
    </row>
    <row r="2" spans="2:6" ht="12.75">
      <c r="B2" s="2" t="s">
        <v>73</v>
      </c>
      <c r="F2" s="5"/>
    </row>
    <row r="3" ht="12.75">
      <c r="F3" s="5"/>
    </row>
    <row r="4" spans="2:15" ht="12.75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>
      <c r="B5" s="342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ht="12.75">
      <c r="B6" s="343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aca="true" t="shared" si="0" ref="O6:O39">SUM(D6:N6)</f>
        <v>0</v>
      </c>
    </row>
    <row r="7" spans="2:15" ht="12.75">
      <c r="B7" s="343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ht="12.75">
      <c r="B8" s="343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ht="12.75">
      <c r="B9" s="343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ht="12.75">
      <c r="B10" s="343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ht="12.75">
      <c r="B11" s="343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ht="12.75">
      <c r="B12" s="343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ht="12.75">
      <c r="B13" s="343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ht="12.75">
      <c r="B14" s="343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ht="12.75">
      <c r="B15" s="343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ht="12.75">
      <c r="B16" s="343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ht="12.75">
      <c r="B17" s="343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ht="12.75">
      <c r="B18" s="343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ht="12.75">
      <c r="B19" s="343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ht="12.75">
      <c r="B20" s="343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ht="12.75">
      <c r="B21" s="343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ht="12.75">
      <c r="B22" s="343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ht="12.75">
      <c r="B23" s="343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ht="12.75">
      <c r="B24" s="343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ht="12.75">
      <c r="B25" s="343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ht="12.75">
      <c r="B26" s="343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ht="12.75">
      <c r="B27" s="343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ht="12.75">
      <c r="B28" s="343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ht="12.75">
      <c r="B29" s="344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ht="12.75">
      <c r="B30" s="345" t="s">
        <v>29</v>
      </c>
      <c r="C30" s="346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ht="12.75">
      <c r="B31" s="345" t="s">
        <v>30</v>
      </c>
      <c r="C31" s="346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ht="12.75">
      <c r="B32" s="345" t="s">
        <v>31</v>
      </c>
      <c r="C32" s="346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ht="12.75">
      <c r="B33" s="345" t="s">
        <v>32</v>
      </c>
      <c r="C33" s="346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ht="12.75">
      <c r="B34" s="345" t="s">
        <v>33</v>
      </c>
      <c r="C34" s="346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ht="12.75">
      <c r="B35" s="347" t="s">
        <v>34</v>
      </c>
      <c r="C35" s="348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ht="12.75">
      <c r="B36" s="347" t="s">
        <v>35</v>
      </c>
      <c r="C36" s="348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ht="12.75">
      <c r="B37" s="347" t="s">
        <v>36</v>
      </c>
      <c r="C37" s="348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ht="12.75">
      <c r="B38" s="347" t="s">
        <v>37</v>
      </c>
      <c r="C38" s="348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ht="12.75">
      <c r="B39" s="347" t="s">
        <v>38</v>
      </c>
      <c r="C39" s="348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ht="12.75">
      <c r="B40" s="349" t="s">
        <v>24</v>
      </c>
      <c r="C40" s="349"/>
      <c r="D40" s="36">
        <f>SUM(D5:D39)</f>
        <v>0</v>
      </c>
      <c r="E40" s="36">
        <f aca="true" t="shared" si="1" ref="E40:O40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40:C40"/>
    <mergeCell ref="B32:C32"/>
    <mergeCell ref="B33:C33"/>
    <mergeCell ref="B34:C34"/>
    <mergeCell ref="B35:C35"/>
    <mergeCell ref="B36:C36"/>
    <mergeCell ref="B37:C37"/>
    <mergeCell ref="B5:B29"/>
    <mergeCell ref="B30:C30"/>
    <mergeCell ref="B31:C31"/>
    <mergeCell ref="B38:C38"/>
    <mergeCell ref="B39:C39"/>
  </mergeCells>
  <printOptions/>
  <pageMargins left="0.46" right="0.28" top="0.7480314960629921" bottom="0.7480314960629921" header="0.31496062992125984" footer="0.31496062992125984"/>
  <pageSetup fitToHeight="1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zoomScale="70" zoomScaleNormal="70" workbookViewId="0" topLeftCell="A1">
      <pane ySplit="5" topLeftCell="A117" activePane="bottomLeft" state="frozen"/>
      <selection pane="bottomLeft" activeCell="C6" sqref="C6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 customWidth="1"/>
  </cols>
  <sheetData>
    <row r="2" spans="2:13" ht="15">
      <c r="B2" s="113" t="s">
        <v>55</v>
      </c>
      <c r="I2" s="113"/>
      <c r="J2" s="46"/>
      <c r="K2" s="198"/>
      <c r="L2" s="46"/>
      <c r="M2" s="10"/>
    </row>
    <row r="3" spans="2:13" ht="15">
      <c r="B3" s="304" t="s">
        <v>126</v>
      </c>
      <c r="C3" s="305"/>
      <c r="D3" s="112" t="s">
        <v>61</v>
      </c>
      <c r="I3" s="296"/>
      <c r="J3" s="297"/>
      <c r="K3" s="113"/>
      <c r="L3" s="46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>
      <c r="B6" s="277" t="s">
        <v>53</v>
      </c>
      <c r="C6" s="152" t="s">
        <v>140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5"/>
      <c r="M6" s="190"/>
    </row>
    <row r="7" spans="2:13" ht="30" customHeight="1">
      <c r="B7" s="278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aca="true" t="shared" si="1" ref="I7:I14">H7</f>
        <v>0</v>
      </c>
      <c r="J7" s="40"/>
      <c r="L7" s="195"/>
      <c r="M7" s="191"/>
    </row>
    <row r="8" spans="2:13" ht="30" customHeight="1">
      <c r="B8" s="278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>
      <c r="B9" s="278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>
      <c r="B10" s="278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>
      <c r="B11" s="278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>
      <c r="B12" s="278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>
      <c r="B13" s="278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>
      <c r="B14" s="278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>
      <c r="B15" s="278"/>
      <c r="C15" s="152" t="s">
        <v>108</v>
      </c>
      <c r="D15" s="115"/>
      <c r="E15" s="22"/>
      <c r="F15" s="50"/>
      <c r="G15" s="50"/>
      <c r="H15" s="28">
        <f aca="true" t="shared" si="2" ref="H15:H26">F15*G15</f>
        <v>0</v>
      </c>
      <c r="I15" s="28">
        <f aca="true" t="shared" si="3" ref="I15:I26">H15</f>
        <v>0</v>
      </c>
      <c r="J15" s="40"/>
      <c r="L15" s="195"/>
      <c r="M15" s="191"/>
    </row>
    <row r="16" spans="2:13" ht="30" customHeight="1">
      <c r="B16" s="278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>
      <c r="B17" s="278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>
      <c r="B18" s="278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>
      <c r="B19" s="278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>
      <c r="B20" s="278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>
      <c r="B21" s="278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>
      <c r="B22" s="278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>
      <c r="B23" s="278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>
      <c r="B24" s="278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>
      <c r="B25" s="278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>
      <c r="B26" s="278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>
      <c r="B27" s="278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>
      <c r="B28" s="27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ht="12.75">
      <c r="B29" s="278"/>
      <c r="C29" s="28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ht="12.75">
      <c r="B30" s="278"/>
      <c r="C30" s="28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ht="12.75">
      <c r="B31" s="278"/>
      <c r="C31" s="281"/>
      <c r="D31" s="116"/>
      <c r="E31" s="52"/>
      <c r="F31" s="53"/>
      <c r="G31" s="53"/>
      <c r="H31" s="28">
        <f aca="true" t="shared" si="4" ref="H31">F31*G31</f>
        <v>0</v>
      </c>
      <c r="I31" s="42"/>
      <c r="J31" s="40"/>
      <c r="L31" s="196"/>
      <c r="M31" s="192"/>
    </row>
    <row r="32" spans="2:13" ht="12.75">
      <c r="B32" s="278"/>
      <c r="C32" s="28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ht="12.75">
      <c r="B33" s="278"/>
      <c r="C33" s="28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ht="12.75">
      <c r="B34" s="278"/>
      <c r="C34" s="28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ht="12.75">
      <c r="B35" s="278"/>
      <c r="C35" s="281"/>
      <c r="D35" s="116"/>
      <c r="E35" s="52"/>
      <c r="F35" s="53"/>
      <c r="G35" s="53"/>
      <c r="H35" s="28">
        <f aca="true" t="shared" si="5" ref="H35">F35*G35</f>
        <v>0</v>
      </c>
      <c r="I35" s="42"/>
      <c r="L35" s="196"/>
      <c r="M35" s="192"/>
    </row>
    <row r="36" spans="2:13" ht="12.75">
      <c r="B36" s="278"/>
      <c r="C36" s="281"/>
      <c r="D36" s="116"/>
      <c r="E36" s="52"/>
      <c r="F36" s="53"/>
      <c r="G36" s="53"/>
      <c r="H36" s="28">
        <f aca="true" t="shared" si="6" ref="H36">F36*G36</f>
        <v>0</v>
      </c>
      <c r="I36" s="42"/>
      <c r="L36" s="196"/>
      <c r="M36" s="192"/>
    </row>
    <row r="37" spans="2:13" ht="13.5" thickBot="1">
      <c r="B37" s="278"/>
      <c r="C37" s="28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>
      <c r="B38" s="279"/>
      <c r="C38" s="28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ht="12.75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ht="12.75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ht="12.75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ht="12.75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ht="12.75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ht="12.75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ht="12.75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ht="12.75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ht="12.75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ht="12.75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ht="12.75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ht="12.75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ht="12.75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ht="12.75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ht="12.75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ht="12.75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ht="12.75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ht="12.75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ht="12.75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ht="12.75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>
      <c r="B60" s="288"/>
      <c r="C60" s="289"/>
      <c r="D60" s="121"/>
      <c r="E60" s="62"/>
      <c r="F60" s="63"/>
      <c r="G60" s="63"/>
      <c r="H60" s="29">
        <f t="shared" si="0"/>
        <v>0</v>
      </c>
      <c r="I60" s="274">
        <f>SUM(H39:H60)</f>
        <v>0</v>
      </c>
      <c r="J60" s="275"/>
      <c r="L60" s="196"/>
      <c r="M60" s="192"/>
    </row>
    <row r="61" spans="2:13" ht="12.75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ht="12.75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ht="12.75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ht="12.75">
      <c r="B64" s="292"/>
      <c r="C64" s="293"/>
      <c r="D64" s="116"/>
      <c r="E64" s="51"/>
      <c r="F64" s="53"/>
      <c r="G64" s="53"/>
      <c r="H64" s="28">
        <f aca="true" t="shared" si="7" ref="H64">F64*G64</f>
        <v>0</v>
      </c>
      <c r="I64" s="42"/>
      <c r="J64" s="45"/>
      <c r="L64" s="196"/>
      <c r="M64" s="192"/>
    </row>
    <row r="65" spans="2:13" ht="13.5" thickBot="1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>
      <c r="B66" s="294"/>
      <c r="C66" s="295"/>
      <c r="D66" s="117"/>
      <c r="E66" s="54"/>
      <c r="F66" s="55"/>
      <c r="G66" s="55"/>
      <c r="H66" s="29">
        <f t="shared" si="0"/>
        <v>0</v>
      </c>
      <c r="I66" s="274">
        <f>SUM(H61:H66)</f>
        <v>0</v>
      </c>
      <c r="J66" s="276"/>
      <c r="L66" s="196"/>
      <c r="M66" s="193"/>
    </row>
    <row r="67" spans="2:13" ht="12.75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ht="12.75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ht="12.75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ht="12.75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ht="12.75">
      <c r="B71" s="286"/>
      <c r="C71" s="287"/>
      <c r="D71" s="120"/>
      <c r="E71" s="60"/>
      <c r="F71" s="61"/>
      <c r="G71" s="61"/>
      <c r="H71" s="28">
        <f aca="true" t="shared" si="8" ref="H71">F71*G71</f>
        <v>0</v>
      </c>
      <c r="I71" s="42"/>
      <c r="J71" s="45"/>
      <c r="L71" s="196"/>
      <c r="M71" s="192"/>
    </row>
    <row r="72" spans="2:13" ht="12.75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>
      <c r="B74" s="288"/>
      <c r="C74" s="289"/>
      <c r="D74" s="121"/>
      <c r="E74" s="62"/>
      <c r="F74" s="63"/>
      <c r="G74" s="63"/>
      <c r="H74" s="29">
        <f t="shared" si="0"/>
        <v>0</v>
      </c>
      <c r="I74" s="274">
        <f>SUM(H67:H74)</f>
        <v>0</v>
      </c>
      <c r="J74" s="275"/>
      <c r="L74" s="196"/>
      <c r="M74" s="192"/>
    </row>
    <row r="75" spans="2:13" ht="12.75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ht="12.75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ht="12.75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ht="12.75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ht="12.75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ht="12.75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ht="12.75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ht="12.75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ht="12.75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ht="12.75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ht="12.75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ht="12.75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ht="12.75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ht="12.75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ht="12.75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ht="12.75">
      <c r="B90" s="286"/>
      <c r="C90" s="287"/>
      <c r="D90" s="125"/>
      <c r="E90" s="70"/>
      <c r="F90" s="71"/>
      <c r="G90" s="71"/>
      <c r="H90" s="28">
        <f aca="true" t="shared" si="9" ref="H90">F90*G90</f>
        <v>0</v>
      </c>
      <c r="I90" s="42"/>
      <c r="J90" s="45"/>
      <c r="L90" s="196"/>
      <c r="M90" s="193"/>
    </row>
    <row r="91" spans="2:13" ht="12.75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ht="12.75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ht="12.75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ht="12.75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ht="12.75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ht="12.75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ht="12.75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ht="12.75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ht="12.75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ht="12.75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>
      <c r="B102" s="288"/>
      <c r="C102" s="289"/>
      <c r="D102" s="127"/>
      <c r="E102" s="74"/>
      <c r="F102" s="75"/>
      <c r="G102" s="75"/>
      <c r="H102" s="29">
        <f t="shared" si="0"/>
        <v>0</v>
      </c>
      <c r="I102" s="274">
        <f>SUM(H75:H102)</f>
        <v>0</v>
      </c>
      <c r="J102" s="275"/>
      <c r="L102" s="196"/>
      <c r="M102" s="192"/>
    </row>
    <row r="103" spans="2:13" ht="12.75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ht="12.75">
      <c r="B104" s="292"/>
      <c r="C104" s="293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ht="12.75">
      <c r="B105" s="292"/>
      <c r="C105" s="293"/>
      <c r="D105" s="120"/>
      <c r="E105" s="60"/>
      <c r="F105" s="61"/>
      <c r="G105" s="61"/>
      <c r="H105" s="28">
        <f aca="true" t="shared" si="10" ref="H105:H107">F105*G105</f>
        <v>0</v>
      </c>
      <c r="I105" s="42"/>
      <c r="J105" s="45"/>
      <c r="L105" s="196"/>
      <c r="M105" s="192"/>
    </row>
    <row r="106" spans="2:13" ht="12.75">
      <c r="B106" s="292"/>
      <c r="C106" s="293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ht="12.75">
      <c r="B107" s="292"/>
      <c r="C107" s="293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ht="12.75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>
      <c r="B110" s="294"/>
      <c r="C110" s="295"/>
      <c r="D110" s="121"/>
      <c r="E110" s="62"/>
      <c r="F110" s="63"/>
      <c r="G110" s="63"/>
      <c r="H110" s="39">
        <f t="shared" si="0"/>
        <v>0</v>
      </c>
      <c r="I110" s="274">
        <f>SUM(H103:H110)</f>
        <v>0</v>
      </c>
      <c r="J110" s="275"/>
      <c r="L110" s="196"/>
      <c r="M110" s="192"/>
    </row>
    <row r="111" spans="2:13" ht="12.75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ht="12.75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ht="12.75">
      <c r="B113" s="292"/>
      <c r="C113" s="293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ht="12.75">
      <c r="B114" s="292"/>
      <c r="C114" s="293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ht="12.75">
      <c r="B115" s="292"/>
      <c r="C115" s="293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ht="12.75">
      <c r="B116" s="292"/>
      <c r="C116" s="293"/>
      <c r="D116" s="125"/>
      <c r="E116" s="70"/>
      <c r="F116" s="71"/>
      <c r="G116" s="71"/>
      <c r="H116" s="28">
        <f aca="true" t="shared" si="11" ref="H116">F116*G116</f>
        <v>0</v>
      </c>
      <c r="I116" s="42"/>
      <c r="J116" s="45"/>
      <c r="L116" s="196"/>
      <c r="M116" s="192"/>
    </row>
    <row r="117" spans="2:13" ht="13.5" thickBot="1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>
      <c r="B118" s="294"/>
      <c r="C118" s="295"/>
      <c r="D118" s="127"/>
      <c r="E118" s="80"/>
      <c r="F118" s="75"/>
      <c r="G118" s="75"/>
      <c r="H118" s="39">
        <f t="shared" si="0"/>
        <v>0</v>
      </c>
      <c r="I118" s="274">
        <f>SUM(H111:H118)</f>
        <v>0</v>
      </c>
      <c r="J118" s="275"/>
      <c r="L118" s="196"/>
      <c r="M118" s="192"/>
    </row>
    <row r="119" spans="2:13" ht="12.75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ht="12.75">
      <c r="B120" s="306"/>
      <c r="C120" s="307"/>
      <c r="D120" s="120"/>
      <c r="E120" s="60"/>
      <c r="F120" s="61"/>
      <c r="G120" s="61"/>
      <c r="H120" s="28">
        <f aca="true" t="shared" si="12" ref="H120">F120*G120</f>
        <v>0</v>
      </c>
      <c r="I120" s="42"/>
      <c r="J120" s="45"/>
      <c r="L120" s="196"/>
      <c r="M120" s="192"/>
    </row>
    <row r="121" spans="2:13" ht="12.75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>
      <c r="B123" s="294"/>
      <c r="C123" s="295"/>
      <c r="D123" s="121"/>
      <c r="E123" s="62"/>
      <c r="F123" s="63"/>
      <c r="G123" s="63"/>
      <c r="H123" s="39">
        <f t="shared" si="0"/>
        <v>0</v>
      </c>
      <c r="I123" s="274">
        <f>SUM(H119:H123)</f>
        <v>0</v>
      </c>
      <c r="J123" s="275"/>
      <c r="L123" s="196"/>
      <c r="M123" s="192"/>
    </row>
    <row r="124" spans="2:13" ht="12.75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ht="12.75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ht="12.75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ht="12.75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ht="12.75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ht="12.75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ht="12.75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>
      <c r="B132" s="294"/>
      <c r="C132" s="295"/>
      <c r="D132" s="127"/>
      <c r="E132" s="74"/>
      <c r="F132" s="75"/>
      <c r="G132" s="75"/>
      <c r="H132" s="39">
        <f t="shared" si="0"/>
        <v>0</v>
      </c>
      <c r="I132" s="274">
        <f>SUM(H124:H132)</f>
        <v>0</v>
      </c>
      <c r="J132" s="275"/>
      <c r="L132" s="196"/>
      <c r="M132" s="192"/>
    </row>
    <row r="133" spans="2:13" ht="12.75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>
      <c r="B135" s="294"/>
      <c r="C135" s="295"/>
      <c r="D135" s="121"/>
      <c r="E135" s="62"/>
      <c r="F135" s="63"/>
      <c r="G135" s="63"/>
      <c r="H135" s="39">
        <f t="shared" si="0"/>
        <v>0</v>
      </c>
      <c r="I135" s="274">
        <f>SUM(H133:H135)</f>
        <v>0</v>
      </c>
      <c r="J135" s="275"/>
      <c r="L135" s="196"/>
      <c r="M135" s="192"/>
    </row>
    <row r="136" spans="2:13" ht="12.75">
      <c r="B136" s="298" t="s">
        <v>4</v>
      </c>
      <c r="C136" s="299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>
      <c r="B137" s="300"/>
      <c r="C137" s="301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>
      <c r="B138" s="302"/>
      <c r="C138" s="303"/>
      <c r="D138" s="127"/>
      <c r="E138" s="74"/>
      <c r="F138" s="75"/>
      <c r="G138" s="75"/>
      <c r="H138" s="39">
        <f>F138*G138</f>
        <v>0</v>
      </c>
      <c r="I138" s="274">
        <f>SUM(H136:H138)</f>
        <v>0</v>
      </c>
      <c r="J138" s="275"/>
      <c r="L138" s="196"/>
      <c r="M138" s="192"/>
    </row>
    <row r="139" spans="6:13" ht="13.5" thickBot="1">
      <c r="F139" s="41"/>
      <c r="G139" s="41"/>
      <c r="H139" s="42"/>
      <c r="I139" s="42"/>
      <c r="J139" s="45"/>
      <c r="L139" s="196"/>
      <c r="M139" s="192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74">
        <f>SUM(J38+I60+I66+I74+I102+I110+I118+I123+I132+I135+I138)</f>
        <v>0</v>
      </c>
      <c r="J140" s="276"/>
      <c r="L140" s="196"/>
      <c r="M140" s="192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password="DF86" sheet="1" objects="1" scenarios="1" formatColumns="0" formatRows="0"/>
  <mergeCells count="26"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  <mergeCell ref="B6:B38"/>
    <mergeCell ref="C29:C33"/>
    <mergeCell ref="C34:C38"/>
    <mergeCell ref="B39:C60"/>
    <mergeCell ref="B61:C66"/>
    <mergeCell ref="I60:J60"/>
    <mergeCell ref="I66:J66"/>
    <mergeCell ref="I74:J74"/>
    <mergeCell ref="I102:J102"/>
    <mergeCell ref="I110:J110"/>
  </mergeCells>
  <printOptions/>
  <pageMargins left="0.7480314960629921" right="0.7480314960629921" top="0.984251968503937" bottom="0.984251968503937" header="0" footer="0"/>
  <pageSetup fitToHeight="3" fitToWidth="2" horizontalDpi="600" verticalDpi="600" orientation="portrait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 topLeftCell="A1">
      <pane ySplit="5" topLeftCell="A99" activePane="bottomLeft" state="frozen"/>
      <selection pane="topLeft" activeCell="L1" sqref="L1:M1048576"/>
      <selection pane="bottomLeft" activeCell="D6" sqref="D6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 customWidth="1"/>
  </cols>
  <sheetData>
    <row r="2" spans="2:13" ht="15">
      <c r="B2" s="113" t="s">
        <v>57</v>
      </c>
      <c r="I2" s="113"/>
      <c r="J2" s="10"/>
      <c r="K2" s="114"/>
      <c r="M2" s="10"/>
    </row>
    <row r="3" spans="2:13" ht="15">
      <c r="B3" s="304" t="s">
        <v>124</v>
      </c>
      <c r="C3" s="305"/>
      <c r="D3" s="112" t="s">
        <v>61</v>
      </c>
      <c r="I3" s="296"/>
      <c r="J3" s="297"/>
      <c r="K3" s="113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>
      <c r="B6" s="277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5"/>
      <c r="M6" s="190"/>
    </row>
    <row r="7" spans="2:13" ht="30" customHeight="1">
      <c r="B7" s="278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aca="true" t="shared" si="1" ref="I7:I26">H7</f>
        <v>0</v>
      </c>
      <c r="J7" s="40"/>
      <c r="L7" s="195"/>
      <c r="M7" s="191"/>
    </row>
    <row r="8" spans="2:13" ht="30" customHeight="1">
      <c r="B8" s="278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>
      <c r="B9" s="278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>
      <c r="B10" s="278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>
      <c r="B11" s="278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>
      <c r="B12" s="278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>
      <c r="B13" s="278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>
      <c r="B14" s="278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>
      <c r="B15" s="278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>
      <c r="B16" s="278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>
      <c r="B17" s="278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>
      <c r="B18" s="278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>
      <c r="B19" s="278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>
      <c r="B20" s="278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>
      <c r="B21" s="278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>
      <c r="B22" s="278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>
      <c r="B23" s="278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>
      <c r="B24" s="278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>
      <c r="B25" s="278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>
      <c r="B26" s="278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>
      <c r="B27" s="278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>
      <c r="B28" s="27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ht="12.75">
      <c r="B29" s="278"/>
      <c r="C29" s="28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ht="12.75">
      <c r="B30" s="278"/>
      <c r="C30" s="28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ht="12.75">
      <c r="B31" s="278"/>
      <c r="C31" s="281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ht="12.75">
      <c r="B32" s="278"/>
      <c r="C32" s="28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ht="12.75">
      <c r="B33" s="278"/>
      <c r="C33" s="28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ht="12.75">
      <c r="B34" s="278"/>
      <c r="C34" s="28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ht="12.75">
      <c r="B35" s="278"/>
      <c r="C35" s="281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ht="12.75">
      <c r="B36" s="278"/>
      <c r="C36" s="281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>
      <c r="B37" s="278"/>
      <c r="C37" s="28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>
      <c r="B38" s="279"/>
      <c r="C38" s="28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ht="12.75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ht="12.75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ht="12.75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ht="12.75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ht="12.75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ht="12.75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ht="12.75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ht="12.75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ht="12.75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ht="12.75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ht="12.75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ht="12.75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ht="12.75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ht="12.75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ht="12.75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ht="12.75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ht="12.75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ht="12.75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ht="12.75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ht="12.75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>
      <c r="B60" s="288"/>
      <c r="C60" s="289"/>
      <c r="D60" s="121"/>
      <c r="E60" s="62"/>
      <c r="F60" s="63"/>
      <c r="G60" s="63"/>
      <c r="H60" s="29">
        <f t="shared" si="0"/>
        <v>0</v>
      </c>
      <c r="I60" s="274">
        <f>SUM(H39:H60)</f>
        <v>0</v>
      </c>
      <c r="J60" s="275"/>
      <c r="L60" s="196"/>
      <c r="M60" s="192"/>
    </row>
    <row r="61" spans="2:13" ht="12.75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ht="12.75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ht="12.75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ht="12.75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>
      <c r="B66" s="294"/>
      <c r="C66" s="295"/>
      <c r="D66" s="117"/>
      <c r="E66" s="54"/>
      <c r="F66" s="55"/>
      <c r="G66" s="55"/>
      <c r="H66" s="29">
        <f t="shared" si="0"/>
        <v>0</v>
      </c>
      <c r="I66" s="274">
        <f>SUM(H61:H66)</f>
        <v>0</v>
      </c>
      <c r="J66" s="276"/>
      <c r="L66" s="196"/>
      <c r="M66" s="193"/>
    </row>
    <row r="67" spans="2:13" ht="12.75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ht="12.75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ht="12.75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ht="12.75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ht="12.75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ht="12.75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>
      <c r="B74" s="288"/>
      <c r="C74" s="289"/>
      <c r="D74" s="121"/>
      <c r="E74" s="62"/>
      <c r="F74" s="63"/>
      <c r="G74" s="63"/>
      <c r="H74" s="29">
        <f t="shared" si="0"/>
        <v>0</v>
      </c>
      <c r="I74" s="274">
        <f>SUM(H67:H74)</f>
        <v>0</v>
      </c>
      <c r="J74" s="275"/>
      <c r="L74" s="196"/>
      <c r="M74" s="192"/>
    </row>
    <row r="75" spans="2:13" ht="12.75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ht="12.75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ht="12.75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ht="12.75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ht="12.75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ht="12.75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ht="12.75">
      <c r="B81" s="286"/>
      <c r="C81" s="287"/>
      <c r="D81" s="124"/>
      <c r="E81" s="68"/>
      <c r="F81" s="69"/>
      <c r="G81" s="69"/>
      <c r="H81" s="37">
        <f aca="true" t="shared" si="2" ref="H81">F81*G81</f>
        <v>0</v>
      </c>
      <c r="I81" s="42"/>
      <c r="J81" s="45"/>
      <c r="L81" s="196"/>
      <c r="M81" s="192"/>
    </row>
    <row r="82" spans="2:13" ht="12.75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ht="12.75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ht="12.75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ht="12.75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ht="12.75">
      <c r="B86" s="286"/>
      <c r="C86" s="287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ht="12.75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ht="12.75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ht="12.75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ht="12.75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ht="12.75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ht="12.75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ht="12.75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ht="12.75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ht="12.75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ht="12.75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ht="12.75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ht="12.75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ht="12.75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ht="12.75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>
      <c r="B102" s="288"/>
      <c r="C102" s="289"/>
      <c r="D102" s="127"/>
      <c r="E102" s="74"/>
      <c r="F102" s="75"/>
      <c r="G102" s="75"/>
      <c r="H102" s="29">
        <f t="shared" si="0"/>
        <v>0</v>
      </c>
      <c r="I102" s="274">
        <f>SUM(H75:H102)</f>
        <v>0</v>
      </c>
      <c r="J102" s="275"/>
      <c r="L102" s="196"/>
      <c r="M102" s="192"/>
    </row>
    <row r="103" spans="2:13" ht="12.75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ht="12.75">
      <c r="B104" s="306"/>
      <c r="C104" s="307"/>
      <c r="D104" s="120"/>
      <c r="E104" s="79"/>
      <c r="F104" s="61"/>
      <c r="G104" s="61"/>
      <c r="H104" s="28">
        <f aca="true" t="shared" si="3" ref="H104:H106">F104*G104</f>
        <v>0</v>
      </c>
      <c r="I104" s="42"/>
      <c r="J104" s="45"/>
      <c r="L104" s="196"/>
      <c r="M104" s="192"/>
    </row>
    <row r="105" spans="2:13" ht="12.75">
      <c r="B105" s="306"/>
      <c r="C105" s="307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ht="12.75">
      <c r="B106" s="306"/>
      <c r="C106" s="307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ht="12.75">
      <c r="B107" s="292"/>
      <c r="C107" s="293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ht="12.75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>
      <c r="B110" s="294"/>
      <c r="C110" s="295"/>
      <c r="D110" s="121"/>
      <c r="E110" s="62"/>
      <c r="F110" s="63"/>
      <c r="G110" s="63"/>
      <c r="H110" s="39">
        <f t="shared" si="0"/>
        <v>0</v>
      </c>
      <c r="I110" s="274">
        <f>SUM(H103:H110)</f>
        <v>0</v>
      </c>
      <c r="J110" s="275"/>
      <c r="L110" s="196"/>
      <c r="M110" s="192"/>
    </row>
    <row r="111" spans="2:13" ht="12.75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ht="12.75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ht="12.75">
      <c r="B113" s="292"/>
      <c r="C113" s="293"/>
      <c r="D113" s="125"/>
      <c r="E113" s="70"/>
      <c r="F113" s="71"/>
      <c r="G113" s="71"/>
      <c r="H113" s="28">
        <f aca="true" t="shared" si="4" ref="H113:H115">F113*G113</f>
        <v>0</v>
      </c>
      <c r="I113" s="42"/>
      <c r="J113" s="45"/>
      <c r="L113" s="196"/>
      <c r="M113" s="192"/>
    </row>
    <row r="114" spans="2:13" ht="12.75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ht="12.75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ht="12.75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>
      <c r="B118" s="294"/>
      <c r="C118" s="295"/>
      <c r="D118" s="127"/>
      <c r="E118" s="80"/>
      <c r="F118" s="75"/>
      <c r="G118" s="75"/>
      <c r="H118" s="39">
        <f t="shared" si="0"/>
        <v>0</v>
      </c>
      <c r="I118" s="274">
        <f>SUM(H111:H118)</f>
        <v>0</v>
      </c>
      <c r="J118" s="275"/>
      <c r="L118" s="196"/>
      <c r="M118" s="192"/>
    </row>
    <row r="119" spans="2:13" ht="12.75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ht="12.75">
      <c r="B120" s="306"/>
      <c r="C120" s="307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ht="12.75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>
      <c r="B123" s="294"/>
      <c r="C123" s="295"/>
      <c r="D123" s="121"/>
      <c r="E123" s="62"/>
      <c r="F123" s="63"/>
      <c r="G123" s="63"/>
      <c r="H123" s="39">
        <f t="shared" si="0"/>
        <v>0</v>
      </c>
      <c r="I123" s="274">
        <f>SUM(H119:H123)</f>
        <v>0</v>
      </c>
      <c r="J123" s="275"/>
      <c r="L123" s="196"/>
      <c r="M123" s="192"/>
    </row>
    <row r="124" spans="2:13" ht="12.75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ht="12.75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ht="12.75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ht="12.75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ht="12.75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ht="12.75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ht="12.75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>
      <c r="B132" s="294"/>
      <c r="C132" s="295"/>
      <c r="D132" s="127"/>
      <c r="E132" s="74"/>
      <c r="F132" s="75"/>
      <c r="G132" s="75"/>
      <c r="H132" s="39">
        <f t="shared" si="0"/>
        <v>0</v>
      </c>
      <c r="I132" s="274">
        <f>SUM(H124:H132)</f>
        <v>0</v>
      </c>
      <c r="J132" s="275"/>
      <c r="L132" s="196"/>
      <c r="M132" s="192"/>
    </row>
    <row r="133" spans="2:13" ht="12.75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>
      <c r="B135" s="294"/>
      <c r="C135" s="295"/>
      <c r="D135" s="121"/>
      <c r="E135" s="62"/>
      <c r="F135" s="63"/>
      <c r="G135" s="63"/>
      <c r="H135" s="39">
        <f t="shared" si="0"/>
        <v>0</v>
      </c>
      <c r="I135" s="274">
        <f>SUM(H133:H135)</f>
        <v>0</v>
      </c>
      <c r="J135" s="275"/>
      <c r="L135" s="196"/>
      <c r="M135" s="192"/>
    </row>
    <row r="136" spans="2:13" ht="12.75">
      <c r="B136" s="298" t="s">
        <v>4</v>
      </c>
      <c r="C136" s="299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>
      <c r="B137" s="300"/>
      <c r="C137" s="301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>
      <c r="B138" s="302"/>
      <c r="C138" s="303"/>
      <c r="D138" s="127"/>
      <c r="E138" s="74"/>
      <c r="F138" s="75"/>
      <c r="G138" s="75"/>
      <c r="H138" s="39">
        <f>F138*G138</f>
        <v>0</v>
      </c>
      <c r="I138" s="274">
        <f>SUM(H136:H138)</f>
        <v>0</v>
      </c>
      <c r="J138" s="275"/>
      <c r="L138" s="196"/>
      <c r="M138" s="192"/>
    </row>
    <row r="139" spans="6:13" ht="13.5" thickBot="1">
      <c r="F139" s="41"/>
      <c r="G139" s="41"/>
      <c r="H139" s="42"/>
      <c r="I139" s="42"/>
      <c r="J139" s="45"/>
      <c r="L139" s="196"/>
      <c r="M139" s="192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74">
        <f>SUM(J38+I60+I66+I74+I102+I110+I118+I123+I132+I135+I138)</f>
        <v>0</v>
      </c>
      <c r="J140" s="276"/>
      <c r="L140" s="196"/>
      <c r="M140" s="192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password="DF86" sheet="1" objects="1" scenarios="1" formatColumns="0" formatRows="0"/>
  <mergeCells count="26"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 topLeftCell="A1">
      <pane ySplit="5" topLeftCell="A9" activePane="bottomLeft" state="frozen"/>
      <selection pane="bottomLeft" activeCell="D6" sqref="D6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 customWidth="1"/>
  </cols>
  <sheetData>
    <row r="2" spans="2:13" ht="15">
      <c r="B2" s="113" t="s">
        <v>56</v>
      </c>
      <c r="I2" s="113"/>
      <c r="J2" s="46"/>
      <c r="K2" s="198"/>
      <c r="L2" s="46"/>
      <c r="M2" s="10"/>
    </row>
    <row r="3" spans="2:13" ht="15">
      <c r="B3" s="304" t="s">
        <v>125</v>
      </c>
      <c r="C3" s="305"/>
      <c r="D3" s="112" t="s">
        <v>61</v>
      </c>
      <c r="I3" s="296"/>
      <c r="J3" s="297"/>
      <c r="K3" s="113"/>
      <c r="L3" s="46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>
      <c r="B6" s="277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5"/>
      <c r="M6" s="190"/>
    </row>
    <row r="7" spans="2:13" ht="30" customHeight="1">
      <c r="B7" s="278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aca="true" t="shared" si="1" ref="I7:I26">H7</f>
        <v>0</v>
      </c>
      <c r="J7" s="40"/>
      <c r="L7" s="195"/>
      <c r="M7" s="191"/>
    </row>
    <row r="8" spans="2:13" ht="30" customHeight="1">
      <c r="B8" s="278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>
      <c r="B9" s="278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>
      <c r="B10" s="278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>
      <c r="B11" s="278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>
      <c r="B12" s="278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>
      <c r="B13" s="278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>
      <c r="B14" s="278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>
      <c r="B15" s="278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>
      <c r="B16" s="278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>
      <c r="B17" s="278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>
      <c r="B18" s="278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>
      <c r="B19" s="278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>
      <c r="B20" s="278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>
      <c r="B21" s="278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>
      <c r="B22" s="278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>
      <c r="B23" s="278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>
      <c r="B24" s="278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>
      <c r="B25" s="278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>
      <c r="B26" s="278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>
      <c r="B27" s="278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>
      <c r="B28" s="27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ht="12.75">
      <c r="B29" s="278"/>
      <c r="C29" s="28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ht="12.75">
      <c r="B30" s="278"/>
      <c r="C30" s="28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ht="12.75">
      <c r="B31" s="278"/>
      <c r="C31" s="281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ht="12.75">
      <c r="B32" s="278"/>
      <c r="C32" s="28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ht="12.75">
      <c r="B33" s="278"/>
      <c r="C33" s="28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ht="12.75">
      <c r="B34" s="278"/>
      <c r="C34" s="28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ht="12.75">
      <c r="B35" s="278"/>
      <c r="C35" s="281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ht="12.75">
      <c r="B36" s="278"/>
      <c r="C36" s="281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>
      <c r="B37" s="278"/>
      <c r="C37" s="28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>
      <c r="B38" s="279"/>
      <c r="C38" s="28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ht="12.75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ht="12.75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ht="12.75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ht="12.75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ht="12.75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ht="12.75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ht="12.75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ht="12.75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ht="12.75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ht="12.75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ht="12.75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ht="12.75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ht="12.75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ht="12.75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ht="12.75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ht="12.75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ht="12.75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ht="12.75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ht="12.75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ht="12.75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>
      <c r="B60" s="288"/>
      <c r="C60" s="289"/>
      <c r="D60" s="121"/>
      <c r="E60" s="62"/>
      <c r="F60" s="63"/>
      <c r="G60" s="63"/>
      <c r="H60" s="29">
        <f t="shared" si="0"/>
        <v>0</v>
      </c>
      <c r="I60" s="274">
        <f>SUM(H39:H60)</f>
        <v>0</v>
      </c>
      <c r="J60" s="275"/>
      <c r="L60" s="196"/>
      <c r="M60" s="192"/>
    </row>
    <row r="61" spans="2:13" ht="12.75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ht="12.75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ht="12.75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ht="12.75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>
      <c r="B66" s="294"/>
      <c r="C66" s="295"/>
      <c r="D66" s="117"/>
      <c r="E66" s="54"/>
      <c r="F66" s="55"/>
      <c r="G66" s="55"/>
      <c r="H66" s="29">
        <f t="shared" si="0"/>
        <v>0</v>
      </c>
      <c r="I66" s="274">
        <f>SUM(H61:H66)</f>
        <v>0</v>
      </c>
      <c r="J66" s="276"/>
      <c r="L66" s="196"/>
      <c r="M66" s="193"/>
    </row>
    <row r="67" spans="2:13" ht="12.75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ht="12.75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ht="12.75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ht="12.75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ht="12.75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ht="12.75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>
      <c r="B74" s="288"/>
      <c r="C74" s="289"/>
      <c r="D74" s="121"/>
      <c r="E74" s="62"/>
      <c r="F74" s="63"/>
      <c r="G74" s="63"/>
      <c r="H74" s="29">
        <f t="shared" si="0"/>
        <v>0</v>
      </c>
      <c r="I74" s="274">
        <f>SUM(H67:H74)</f>
        <v>0</v>
      </c>
      <c r="J74" s="275"/>
      <c r="L74" s="196"/>
      <c r="M74" s="192"/>
    </row>
    <row r="75" spans="2:13" ht="12.75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ht="12.75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ht="12.75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ht="12.75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ht="12.75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ht="12.75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ht="12.75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ht="12.75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ht="12.75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ht="12.75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ht="12.75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ht="12.75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ht="12.75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ht="12.75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ht="12.75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ht="12.75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ht="12.75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ht="12.75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ht="12.75">
      <c r="B93" s="286"/>
      <c r="C93" s="287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ht="12.75">
      <c r="B94" s="286"/>
      <c r="C94" s="287"/>
      <c r="D94" s="126"/>
      <c r="E94" s="72"/>
      <c r="F94" s="73"/>
      <c r="G94" s="73"/>
      <c r="H94" s="28">
        <f aca="true" t="shared" si="2" ref="H94">F94*G94</f>
        <v>0</v>
      </c>
      <c r="I94" s="42"/>
      <c r="J94" s="45"/>
      <c r="L94" s="196"/>
      <c r="M94" s="192"/>
    </row>
    <row r="95" spans="2:13" ht="12.75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ht="12.75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ht="12.75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ht="12.75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ht="12.75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ht="12.75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>
      <c r="B102" s="288"/>
      <c r="C102" s="289"/>
      <c r="D102" s="127"/>
      <c r="E102" s="74"/>
      <c r="F102" s="75"/>
      <c r="G102" s="75"/>
      <c r="H102" s="29">
        <f t="shared" si="0"/>
        <v>0</v>
      </c>
      <c r="I102" s="274">
        <f>SUM(H75:H102)</f>
        <v>0</v>
      </c>
      <c r="J102" s="275"/>
      <c r="L102" s="196"/>
      <c r="M102" s="192"/>
    </row>
    <row r="103" spans="2:13" ht="12.75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ht="12.75">
      <c r="B104" s="306"/>
      <c r="C104" s="307"/>
      <c r="D104" s="120"/>
      <c r="E104" s="79"/>
      <c r="F104" s="61"/>
      <c r="G104" s="61"/>
      <c r="H104" s="28">
        <f aca="true" t="shared" si="3" ref="H104:H107">F104*G104</f>
        <v>0</v>
      </c>
      <c r="I104" s="42"/>
      <c r="J104" s="45"/>
      <c r="L104" s="196"/>
      <c r="M104" s="192"/>
    </row>
    <row r="105" spans="2:13" ht="12.75">
      <c r="B105" s="306"/>
      <c r="C105" s="307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ht="12.75">
      <c r="B106" s="306"/>
      <c r="C106" s="307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ht="12.75">
      <c r="B107" s="292"/>
      <c r="C107" s="293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ht="12.75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>
      <c r="B110" s="294"/>
      <c r="C110" s="295"/>
      <c r="D110" s="121"/>
      <c r="E110" s="62"/>
      <c r="F110" s="63"/>
      <c r="G110" s="63"/>
      <c r="H110" s="39">
        <f t="shared" si="0"/>
        <v>0</v>
      </c>
      <c r="I110" s="274">
        <f>SUM(H103:H110)</f>
        <v>0</v>
      </c>
      <c r="J110" s="275"/>
      <c r="L110" s="196"/>
      <c r="M110" s="192"/>
    </row>
    <row r="111" spans="2:13" ht="12.75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ht="12.75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ht="12.75">
      <c r="B113" s="292"/>
      <c r="C113" s="293"/>
      <c r="D113" s="125"/>
      <c r="E113" s="70"/>
      <c r="F113" s="71"/>
      <c r="G113" s="71"/>
      <c r="H113" s="28">
        <f aca="true" t="shared" si="4" ref="H113:H115">F113*G113</f>
        <v>0</v>
      </c>
      <c r="I113" s="42"/>
      <c r="J113" s="45"/>
      <c r="L113" s="196"/>
      <c r="M113" s="192"/>
    </row>
    <row r="114" spans="2:13" ht="12.75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ht="12.75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ht="12.75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>
      <c r="B118" s="294"/>
      <c r="C118" s="295"/>
      <c r="D118" s="127"/>
      <c r="E118" s="80"/>
      <c r="F118" s="75"/>
      <c r="G118" s="75"/>
      <c r="H118" s="39">
        <f t="shared" si="0"/>
        <v>0</v>
      </c>
      <c r="I118" s="274">
        <f>SUM(H111:H118)</f>
        <v>0</v>
      </c>
      <c r="J118" s="275"/>
      <c r="L118" s="196"/>
      <c r="M118" s="192"/>
    </row>
    <row r="119" spans="2:13" ht="12.75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ht="12.75">
      <c r="B120" s="306"/>
      <c r="C120" s="307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ht="12.75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>
      <c r="B123" s="294"/>
      <c r="C123" s="295"/>
      <c r="D123" s="121"/>
      <c r="E123" s="62"/>
      <c r="F123" s="63"/>
      <c r="G123" s="63"/>
      <c r="H123" s="39">
        <f t="shared" si="0"/>
        <v>0</v>
      </c>
      <c r="I123" s="274">
        <f>SUM(H119:H123)</f>
        <v>0</v>
      </c>
      <c r="J123" s="275"/>
      <c r="L123" s="196"/>
      <c r="M123" s="192"/>
    </row>
    <row r="124" spans="2:13" ht="12.75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ht="12.75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ht="12.75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ht="12.75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ht="12.75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ht="12.75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ht="12.75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>
      <c r="B132" s="294"/>
      <c r="C132" s="295"/>
      <c r="D132" s="127"/>
      <c r="E132" s="74"/>
      <c r="F132" s="75"/>
      <c r="G132" s="75"/>
      <c r="H132" s="39">
        <f t="shared" si="0"/>
        <v>0</v>
      </c>
      <c r="I132" s="274">
        <f>SUM(H124:H132)</f>
        <v>0</v>
      </c>
      <c r="J132" s="275"/>
      <c r="L132" s="196"/>
      <c r="M132" s="192"/>
    </row>
    <row r="133" spans="2:13" ht="12.75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>
      <c r="B135" s="294"/>
      <c r="C135" s="295"/>
      <c r="D135" s="121"/>
      <c r="E135" s="62"/>
      <c r="F135" s="63"/>
      <c r="G135" s="63"/>
      <c r="H135" s="39">
        <f t="shared" si="0"/>
        <v>0</v>
      </c>
      <c r="I135" s="274">
        <f>SUM(H133:H135)</f>
        <v>0</v>
      </c>
      <c r="J135" s="275"/>
      <c r="L135" s="196"/>
      <c r="M135" s="192"/>
    </row>
    <row r="136" spans="2:13" ht="12.75">
      <c r="B136" s="298" t="s">
        <v>4</v>
      </c>
      <c r="C136" s="299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>
      <c r="B137" s="300"/>
      <c r="C137" s="301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>
      <c r="B138" s="302"/>
      <c r="C138" s="303"/>
      <c r="D138" s="127"/>
      <c r="E138" s="74"/>
      <c r="F138" s="75"/>
      <c r="G138" s="75"/>
      <c r="H138" s="39">
        <f>F138*G138</f>
        <v>0</v>
      </c>
      <c r="I138" s="274">
        <f>SUM(H136:H138)</f>
        <v>0</v>
      </c>
      <c r="J138" s="275"/>
      <c r="L138" s="196"/>
      <c r="M138" s="192"/>
    </row>
    <row r="139" spans="6:13" ht="13.5" thickBot="1">
      <c r="F139" s="41"/>
      <c r="G139" s="41"/>
      <c r="H139" s="42"/>
      <c r="I139" s="42"/>
      <c r="J139" s="45"/>
      <c r="L139" s="196"/>
      <c r="M139" s="192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74">
        <f>SUM(J38+I60+I66+I74+I102+I110+I118+I123+I132+I135+I138)</f>
        <v>0</v>
      </c>
      <c r="J140" s="276"/>
      <c r="L140" s="196"/>
      <c r="M140" s="192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password="DF86" sheet="1" objects="1" scenarios="1" formatColumns="0" formatRows="0"/>
  <mergeCells count="26">
    <mergeCell ref="B133:C135"/>
    <mergeCell ref="I135:J135"/>
    <mergeCell ref="B136:C138"/>
    <mergeCell ref="I138:J138"/>
    <mergeCell ref="I140:J140"/>
    <mergeCell ref="B3:C3"/>
    <mergeCell ref="I3:J3"/>
    <mergeCell ref="B6:B38"/>
    <mergeCell ref="C29:C33"/>
    <mergeCell ref="C34:C38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I123:J123"/>
    <mergeCell ref="B111:C118"/>
    <mergeCell ref="B119:C123"/>
    <mergeCell ref="B124:C132"/>
    <mergeCell ref="I132:J13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 topLeftCell="A1">
      <pane ySplit="5" topLeftCell="A87" activePane="bottomLeft" state="frozen"/>
      <selection pane="topLeft" activeCell="L1" sqref="L1:M1048576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62</v>
      </c>
    </row>
    <row r="3" spans="2:4" ht="15">
      <c r="B3" s="310" t="str">
        <f>'Memoria Aporte FIA al Ejecutor'!B3</f>
        <v>INDICAR AQUÍ NOMBRE EJECUTOR</v>
      </c>
      <c r="C3" s="311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12.75">
      <c r="B8" s="9"/>
    </row>
    <row r="9" spans="2:13" ht="25.5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16">H11</f>
        <v>0</v>
      </c>
      <c r="J11" s="45"/>
      <c r="K11" s="233"/>
      <c r="L11" s="195"/>
      <c r="M11" s="250"/>
    </row>
    <row r="12" spans="2:13" ht="30" customHeight="1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aca="true" t="shared" si="2" ref="I17:I32">H17</f>
        <v>0</v>
      </c>
      <c r="J17" s="45"/>
      <c r="K17" s="233"/>
      <c r="L17" s="195"/>
      <c r="M17" s="250"/>
    </row>
    <row r="18" spans="2:13" ht="30" customHeight="1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3" ref="H21:H30">F21*G21</f>
        <v>0</v>
      </c>
      <c r="I21" s="28">
        <f aca="true" t="shared" si="4" ref="I21:I30">H21</f>
        <v>0</v>
      </c>
      <c r="J21" s="45"/>
      <c r="K21" s="233"/>
      <c r="L21" s="195"/>
      <c r="M21" s="250"/>
    </row>
    <row r="22" spans="2:13" ht="30" customHeight="1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ht="12.75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78"/>
      <c r="C34" s="281"/>
      <c r="D34" s="131"/>
      <c r="E34" s="52"/>
      <c r="F34" s="94"/>
      <c r="G34" s="94"/>
      <c r="H34" s="28">
        <f aca="true" t="shared" si="5" ref="H34:H35">F34*G34</f>
        <v>0</v>
      </c>
      <c r="I34" s="26"/>
      <c r="J34" s="45"/>
      <c r="K34" s="233"/>
      <c r="L34" s="195"/>
      <c r="M34" s="250"/>
    </row>
    <row r="35" spans="2:13" ht="12.75">
      <c r="B35" s="278"/>
      <c r="C35" s="281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ht="12.75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78"/>
      <c r="C39" s="281"/>
      <c r="D39" s="131"/>
      <c r="E39" s="52"/>
      <c r="F39" s="94"/>
      <c r="G39" s="94"/>
      <c r="H39" s="28">
        <f aca="true" t="shared" si="6" ref="H39">F39*G39</f>
        <v>0</v>
      </c>
      <c r="I39" s="42"/>
      <c r="J39" s="45"/>
      <c r="K39" s="233"/>
      <c r="L39" s="196"/>
      <c r="M39" s="250"/>
    </row>
    <row r="40" spans="2:13" ht="12.75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aca="true" t="shared" si="7" ref="H44:H56">F44*G44</f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ht="12.75">
      <c r="B47" s="286"/>
      <c r="C47" s="287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aca="true" t="shared" si="8" ref="H52:H53">F52*G52</f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5.6" customHeight="1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aca="true" t="shared" si="9" ref="H67:H68">F67*G67</f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aca="true" t="shared" si="10" ref="H74">F74*G74</f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2.75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06"/>
      <c r="C90" s="307"/>
      <c r="D90" s="130"/>
      <c r="E90" s="85"/>
      <c r="F90" s="97"/>
      <c r="G90" s="97"/>
      <c r="H90" s="28">
        <f aca="true" t="shared" si="11" ref="H90:H92">F90*G90</f>
        <v>0</v>
      </c>
      <c r="I90" s="42"/>
      <c r="J90" s="45"/>
      <c r="K90" s="233"/>
      <c r="L90" s="195"/>
      <c r="M90" s="250"/>
    </row>
    <row r="91" spans="2:13" ht="12.75">
      <c r="B91" s="306"/>
      <c r="C91" s="307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ht="12.75">
      <c r="B92" s="306"/>
      <c r="C92" s="307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06"/>
      <c r="C99" s="307"/>
      <c r="D99" s="140"/>
      <c r="E99" s="92"/>
      <c r="F99" s="105"/>
      <c r="G99" s="105"/>
      <c r="H99" s="28">
        <f aca="true" t="shared" si="12" ref="H99:H101">F99*G99</f>
        <v>0</v>
      </c>
      <c r="I99" s="42"/>
      <c r="J99" s="45"/>
      <c r="K99" s="233"/>
      <c r="L99" s="195"/>
      <c r="M99" s="250"/>
    </row>
    <row r="100" spans="2:13" ht="12.75">
      <c r="B100" s="306"/>
      <c r="C100" s="307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ht="12.75">
      <c r="B101" s="306"/>
      <c r="C101" s="307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>
      <c r="B107" s="292"/>
      <c r="C107" s="293"/>
      <c r="D107" s="130"/>
      <c r="E107" s="85"/>
      <c r="F107" s="97"/>
      <c r="G107" s="97"/>
      <c r="H107" s="28">
        <f aca="true" t="shared" si="13" ref="H107">F107*G107</f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aca="true" t="shared" si="14" ref="H114:H116">F114*G114</f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ht="12.75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3.5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15" ref="H135:H161">F135*G135</f>
        <v>0</v>
      </c>
      <c r="I135" s="28">
        <f>H135</f>
        <v>0</v>
      </c>
      <c r="J135" s="45"/>
      <c r="L135" s="195"/>
      <c r="M135" s="250"/>
    </row>
    <row r="136" spans="2:13" ht="30" customHeight="1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aca="true" t="shared" si="16" ref="I136:I141">H136</f>
        <v>0</v>
      </c>
      <c r="J136" s="45"/>
      <c r="L136" s="195"/>
      <c r="M136" s="250"/>
    </row>
    <row r="137" spans="2:13" ht="30" customHeight="1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aca="true" t="shared" si="17" ref="I142:I157">H142</f>
        <v>0</v>
      </c>
      <c r="J142" s="45"/>
      <c r="L142" s="195"/>
      <c r="M142" s="250"/>
    </row>
    <row r="143" spans="2:13" ht="30" customHeight="1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aca="true" t="shared" si="18" ref="H146:H155">F146*G146</f>
        <v>0</v>
      </c>
      <c r="I146" s="28">
        <f aca="true" t="shared" si="19" ref="I146:I155">H146</f>
        <v>0</v>
      </c>
      <c r="J146" s="45"/>
      <c r="L146" s="195"/>
      <c r="M146" s="250"/>
    </row>
    <row r="147" spans="2:13" ht="30" customHeight="1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ht="12.75">
      <c r="B158" s="278"/>
      <c r="C158" s="280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ht="12.75">
      <c r="B159" s="278"/>
      <c r="C159" s="281"/>
      <c r="D159" s="214"/>
      <c r="E159" s="212"/>
      <c r="F159" s="215"/>
      <c r="G159" s="215"/>
      <c r="H159" s="249">
        <f aca="true" t="shared" si="20" ref="H159:H160">F159*G159</f>
        <v>0</v>
      </c>
      <c r="I159" s="42"/>
      <c r="J159" s="45"/>
      <c r="L159" s="195"/>
      <c r="M159" s="250"/>
    </row>
    <row r="160" spans="2:13" ht="12.75">
      <c r="B160" s="278"/>
      <c r="C160" s="281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ht="12.75">
      <c r="B161" s="278"/>
      <c r="C161" s="281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ht="12.75">
      <c r="B162" s="278"/>
      <c r="C162" s="282"/>
      <c r="D162" s="214"/>
      <c r="E162" s="216"/>
      <c r="F162" s="215"/>
      <c r="G162" s="215"/>
      <c r="H162" s="28">
        <f aca="true" t="shared" si="21" ref="H162:H247">F162*G162</f>
        <v>0</v>
      </c>
      <c r="I162" s="28">
        <f>SUM(H158:H162)</f>
        <v>0</v>
      </c>
      <c r="J162" s="45"/>
      <c r="L162" s="195"/>
      <c r="M162" s="250"/>
    </row>
    <row r="163" spans="2:13" ht="12.75">
      <c r="B163" s="278"/>
      <c r="C163" s="280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ht="12.75">
      <c r="B164" s="278"/>
      <c r="C164" s="281"/>
      <c r="D164" s="214"/>
      <c r="E164" s="216"/>
      <c r="F164" s="215"/>
      <c r="G164" s="215"/>
      <c r="H164" s="28">
        <f aca="true" t="shared" si="22" ref="H164:H165">F164*G164</f>
        <v>0</v>
      </c>
      <c r="I164" s="42"/>
      <c r="J164" s="45"/>
      <c r="L164" s="195"/>
      <c r="M164" s="250"/>
    </row>
    <row r="165" spans="2:13" ht="12.75">
      <c r="B165" s="278"/>
      <c r="C165" s="281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>
      <c r="B166" s="278"/>
      <c r="C166" s="281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>
      <c r="B167" s="279"/>
      <c r="C167" s="283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aca="true" t="shared" si="23" ref="H169:H181">F169*G169</f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aca="true" t="shared" si="24" ref="H176">F176*G176</f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21"/>
        <v>0</v>
      </c>
      <c r="I189" s="274">
        <f>SUM(H168:H189)</f>
        <v>0</v>
      </c>
      <c r="J189" s="308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ht="12.75">
      <c r="B191" s="306"/>
      <c r="C191" s="307"/>
      <c r="D191" s="214"/>
      <c r="E191" s="216"/>
      <c r="F191" s="215"/>
      <c r="G191" s="215"/>
      <c r="H191" s="28">
        <f aca="true" t="shared" si="25" ref="H191">F191*G191</f>
        <v>0</v>
      </c>
      <c r="I191" s="42"/>
      <c r="J191" s="45"/>
      <c r="L191" s="195"/>
      <c r="M191" s="250"/>
    </row>
    <row r="192" spans="2:13" ht="12.75">
      <c r="B192" s="306"/>
      <c r="C192" s="307"/>
      <c r="D192" s="214"/>
      <c r="E192" s="216"/>
      <c r="F192" s="215"/>
      <c r="G192" s="215"/>
      <c r="H192" s="28">
        <f aca="true" t="shared" si="26" ref="H192">F192*G192</f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21"/>
        <v>0</v>
      </c>
      <c r="I195" s="274">
        <f>SUM(H190:H195)</f>
        <v>0</v>
      </c>
      <c r="J195" s="308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27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t="shared" si="21"/>
        <v>0</v>
      </c>
      <c r="I203" s="274">
        <f>SUM(H196:H203)</f>
        <v>0</v>
      </c>
      <c r="J203" s="308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aca="true" t="shared" si="28" ref="H205:H211">F205*G205</f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21"/>
        <v>0</v>
      </c>
      <c r="I213" s="274">
        <f>SUM(H204:H213)</f>
        <v>0</v>
      </c>
      <c r="J213" s="308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aca="true" t="shared" si="29" ref="H216:H217">F216*G216</f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aca="true" t="shared" si="30" ref="H218">F218*G218</f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21"/>
        <v>0</v>
      </c>
      <c r="I221" s="274">
        <f>SUM(H214:H221)</f>
        <v>0</v>
      </c>
      <c r="J221" s="308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aca="true" t="shared" si="31" ref="H223:H227">F223*G223</f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21"/>
        <v>0</v>
      </c>
      <c r="I229" s="274">
        <f>SUM(H222:H229)</f>
        <v>0</v>
      </c>
      <c r="J229" s="308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aca="true" t="shared" si="32" ref="H232">F232*G232</f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21"/>
        <v>0</v>
      </c>
      <c r="I234" s="274">
        <f>SUM(H230:H234)</f>
        <v>0</v>
      </c>
      <c r="J234" s="308"/>
      <c r="L234" s="195"/>
      <c r="M234" s="250"/>
    </row>
    <row r="235" spans="2:13" ht="12.75">
      <c r="B235" s="312" t="s">
        <v>11</v>
      </c>
      <c r="C235" s="313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21"/>
        <v>0</v>
      </c>
      <c r="I243" s="274">
        <f>SUM(H235:H243)</f>
        <v>0</v>
      </c>
      <c r="J243" s="308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21"/>
        <v>0</v>
      </c>
      <c r="I246" s="274">
        <f>SUM(H244:H246)</f>
        <v>0</v>
      </c>
      <c r="J246" s="308"/>
      <c r="L246" s="195"/>
      <c r="M246" s="250"/>
    </row>
    <row r="247" spans="2:13" ht="12.75">
      <c r="B247" s="298" t="s">
        <v>4</v>
      </c>
      <c r="C247" s="299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79:C88"/>
    <mergeCell ref="B89:C96"/>
    <mergeCell ref="B97:C104"/>
    <mergeCell ref="B105:C109"/>
    <mergeCell ref="B110:C118"/>
    <mergeCell ref="I88:J88"/>
    <mergeCell ref="I96:J96"/>
    <mergeCell ref="I109:J109"/>
    <mergeCell ref="I118:J118"/>
    <mergeCell ref="I121:J121"/>
    <mergeCell ref="I104:J104"/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</mergeCell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57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60</v>
      </c>
    </row>
    <row r="3" spans="2:4" ht="15">
      <c r="B3" s="310" t="str">
        <f>'Memoria Aporte FIA a Asociado 1'!B3</f>
        <v>INDICAR AQUÍ NOMBRE ASOCIADO 1</v>
      </c>
      <c r="C3" s="311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ht="12.75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74">
        <f>SUM(H196:H203)</f>
        <v>0</v>
      </c>
      <c r="J203" s="308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ht="12.75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ht="12.75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135:B167"/>
    <mergeCell ref="C158:C162"/>
    <mergeCell ref="C163:C167"/>
    <mergeCell ref="B168:C189"/>
    <mergeCell ref="I189:J189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58</v>
      </c>
    </row>
    <row r="3" spans="2:4" ht="15">
      <c r="B3" s="310" t="str">
        <f>'Memoria Aporte FIA a Asociado 2'!B3:C3</f>
        <v>INDICAR AQUÍ NOMBRE ASOCIADO 2</v>
      </c>
      <c r="C3" s="311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ht="12.75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74">
        <f>SUM(H196:H203)</f>
        <v>0</v>
      </c>
      <c r="J203" s="308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ht="12.75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ht="12.75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  <mergeCell ref="B204:C213"/>
    <mergeCell ref="I213:J213"/>
    <mergeCell ref="B214:C221"/>
    <mergeCell ref="I221:J221"/>
    <mergeCell ref="B222:C229"/>
    <mergeCell ref="I229:J229"/>
    <mergeCell ref="B168:C189"/>
    <mergeCell ref="I189:J189"/>
    <mergeCell ref="B190:C195"/>
    <mergeCell ref="I195:J195"/>
    <mergeCell ref="B196:C203"/>
    <mergeCell ref="I203:J203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I104:J104"/>
    <mergeCell ref="B105:C109"/>
    <mergeCell ref="I109:J109"/>
    <mergeCell ref="B110:C118"/>
    <mergeCell ref="I118:J118"/>
    <mergeCell ref="B3:C3"/>
    <mergeCell ref="B10:B42"/>
    <mergeCell ref="C33:C37"/>
    <mergeCell ref="C38:C42"/>
    <mergeCell ref="B43:C64"/>
    <mergeCell ref="B65:C70"/>
    <mergeCell ref="B71:C78"/>
    <mergeCell ref="B79:C88"/>
    <mergeCell ref="B89:C96"/>
    <mergeCell ref="B97:C104"/>
    <mergeCell ref="I70:J70"/>
    <mergeCell ref="I64:J64"/>
    <mergeCell ref="I78:J78"/>
    <mergeCell ref="I88:J88"/>
    <mergeCell ref="I96:J9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63</v>
      </c>
    </row>
    <row r="3" spans="2:4" ht="15">
      <c r="B3" s="314" t="s">
        <v>127</v>
      </c>
      <c r="C3" s="305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ht="12.75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74">
        <f>SUM(H196:H203)</f>
        <v>0</v>
      </c>
      <c r="J203" s="308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ht="12.75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ht="12.75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D10" sqref="D10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3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64</v>
      </c>
    </row>
    <row r="3" spans="2:4" ht="15">
      <c r="B3" s="314" t="s">
        <v>128</v>
      </c>
      <c r="C3" s="305"/>
      <c r="D3" s="113" t="s">
        <v>59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ht="13.5" thickBot="1">
      <c r="B6" s="9"/>
    </row>
    <row r="7" spans="2:10" ht="13.5" thickBot="1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3"/>
      <c r="L11" s="195"/>
      <c r="M11" s="250"/>
    </row>
    <row r="12" spans="2:13" ht="30" customHeight="1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ht="12.75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ht="12.75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ht="12.75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ht="12.75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ht="12.75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ht="12.75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ht="12.75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ht="12.75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ht="12.75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ht="12.75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ht="12.75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ht="12.75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ht="12.75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ht="12.75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ht="12.75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ht="12.75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ht="12.75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ht="12.75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ht="12.75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ht="12.75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ht="12.75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ht="12.75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ht="12.75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ht="12.75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ht="12.75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ht="12.75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2.75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ht="12.75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ht="12.75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ht="12.75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ht="12.75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ht="12.75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ht="12.75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ht="12.75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ht="12.75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ht="12.75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ht="12.75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ht="12.75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ht="12.75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ht="12.75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ht="12.75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ht="12.75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ht="12.75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ht="12.75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ht="12.75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ht="12.75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ht="12.75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ht="12.75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ht="12.75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ht="12.75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ht="12.75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ht="12.75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ht="12.75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ht="12.75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ht="12.75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ht="12.75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ht="12.75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ht="12.75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ht="12.75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ht="12.75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ht="12.75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ht="12.75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ht="12.75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ht="12.75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ht="12.75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ht="12.75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6:13" ht="13.5" thickBot="1">
      <c r="F125" s="43"/>
      <c r="H125" s="41"/>
      <c r="I125" s="42"/>
      <c r="J125" s="45"/>
      <c r="K125" s="233"/>
      <c r="L125" s="195"/>
      <c r="M125" s="250"/>
    </row>
    <row r="126" spans="2:13" ht="12.75" customHeight="1" thickBot="1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6:12" ht="12.75">
      <c r="F127" s="43"/>
      <c r="H127" s="41"/>
      <c r="I127" s="42"/>
      <c r="J127" s="233"/>
      <c r="L127" s="240"/>
    </row>
    <row r="128" spans="6:12" ht="12.75">
      <c r="F128" s="43"/>
      <c r="H128" s="41"/>
      <c r="I128" s="42"/>
      <c r="J128" s="233"/>
      <c r="L128" s="240"/>
    </row>
    <row r="129" spans="2:12" ht="12.75">
      <c r="B129" s="9" t="s">
        <v>62</v>
      </c>
      <c r="F129" s="43"/>
      <c r="H129" s="41"/>
      <c r="I129" s="42"/>
      <c r="J129" s="233"/>
      <c r="L129" s="240"/>
    </row>
    <row r="130" spans="2:12" ht="15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2" ht="13.5" thickBot="1">
      <c r="B131" s="9"/>
      <c r="F131" s="43"/>
      <c r="H131" s="41"/>
      <c r="I131" s="42"/>
      <c r="J131" s="233"/>
      <c r="L131" s="240"/>
    </row>
    <row r="132" spans="2:12" ht="13.5" thickBot="1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2" ht="12.75" customHeight="1">
      <c r="B133" s="9"/>
      <c r="F133" s="43"/>
      <c r="H133" s="41"/>
      <c r="I133" s="42"/>
      <c r="J133" s="233"/>
      <c r="L133" s="240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aca="true" t="shared" si="3" ref="H135:H196">F135*G135</f>
        <v>0</v>
      </c>
      <c r="I135" s="28">
        <f>H135</f>
        <v>0</v>
      </c>
      <c r="J135" s="45"/>
      <c r="L135" s="195"/>
      <c r="M135" s="250"/>
    </row>
    <row r="136" spans="2:13" ht="25.5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aca="true" t="shared" si="4" ref="I136:I157">H136</f>
        <v>0</v>
      </c>
      <c r="J136" s="45"/>
      <c r="L136" s="195"/>
      <c r="M136" s="250"/>
    </row>
    <row r="137" spans="2:13" ht="25.5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ht="12.75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ht="12.75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ht="12.75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ht="12.75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ht="12.75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ht="12.75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ht="12.75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ht="12.75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ht="12.75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ht="12.75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ht="12.75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ht="12.75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ht="12.75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ht="12.75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ht="12.75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ht="12.75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ht="12.75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ht="12.75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ht="12.75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ht="12.75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ht="12.75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ht="12.75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ht="12.75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ht="12.75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ht="12.75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ht="12.75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ht="12.75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ht="12.75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ht="12.75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ht="12.75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ht="12.75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ht="12.75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ht="12.75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ht="12.75">
      <c r="B197" s="286"/>
      <c r="C197" s="287"/>
      <c r="D197" s="199"/>
      <c r="E197" s="200"/>
      <c r="F197" s="201"/>
      <c r="G197" s="201"/>
      <c r="H197" s="28">
        <f aca="true" t="shared" si="5" ref="H197:H202">F197*G197</f>
        <v>0</v>
      </c>
      <c r="I197" s="42"/>
      <c r="J197" s="45"/>
      <c r="L197" s="195"/>
      <c r="M197" s="250"/>
    </row>
    <row r="198" spans="2:13" ht="12.75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ht="12.75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ht="12.75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ht="12.75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>
      <c r="B203" s="288"/>
      <c r="C203" s="289"/>
      <c r="D203" s="205"/>
      <c r="E203" s="206"/>
      <c r="F203" s="207"/>
      <c r="G203" s="207"/>
      <c r="H203" s="29">
        <f aca="true" t="shared" si="6" ref="H203:H247">F203*G203</f>
        <v>0</v>
      </c>
      <c r="I203" s="274">
        <f>SUM(H196:H203)</f>
        <v>0</v>
      </c>
      <c r="J203" s="308"/>
      <c r="L203" s="195"/>
      <c r="M203" s="250"/>
    </row>
    <row r="204" spans="2:13" ht="12.75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ht="12.75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ht="12.75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ht="12.75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ht="12.75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ht="12.75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ht="12.75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ht="12.75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ht="12.75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ht="12.75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ht="12.75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ht="12.75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ht="12.75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ht="12.75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ht="12.75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ht="12.75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ht="12.75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ht="12.75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ht="12.75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ht="12.75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ht="12.75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ht="12.75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ht="12.75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ht="12.75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ht="12.75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ht="12.75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ht="12.75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ht="12.75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ht="12.75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ht="12.75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ht="12.75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ht="12.75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6:13" ht="13.5" thickBot="1">
      <c r="F250" s="43"/>
      <c r="H250" s="42"/>
      <c r="I250" s="42"/>
      <c r="J250" s="45"/>
      <c r="L250" s="195"/>
      <c r="M250" s="250"/>
    </row>
    <row r="251" spans="2:13" ht="13.5" thickBot="1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9:10" ht="12.75">
      <c r="I252" s="46"/>
      <c r="J252" s="31"/>
    </row>
    <row r="253" spans="9:10" ht="12.75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Agroincubapc2</dc:creator>
  <cp:keywords/>
  <dc:description/>
  <cp:lastModifiedBy>Barbara Reyes</cp:lastModifiedBy>
  <cp:lastPrinted>2015-08-19T17:47:47Z</cp:lastPrinted>
  <dcterms:created xsi:type="dcterms:W3CDTF">2007-07-31T21:27:49Z</dcterms:created>
  <dcterms:modified xsi:type="dcterms:W3CDTF">2017-02-03T14:34:28Z</dcterms:modified>
  <cp:category/>
  <cp:version/>
  <cp:contentType/>
  <cp:contentStatus/>
</cp:coreProperties>
</file>