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5600" windowHeight="9615" tabRatio="811" firstSheet="10" activeTab="15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definedNames/>
  <calcPr calcId="145621"/>
</workbook>
</file>

<file path=xl/sharedStrings.xml><?xml version="1.0" encoding="utf-8"?>
<sst xmlns="http://schemas.openxmlformats.org/spreadsheetml/2006/main" count="1056" uniqueCount="142">
  <si>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</si>
  <si>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</si>
  <si>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</si>
  <si>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</si>
  <si>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</si>
  <si>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</si>
  <si>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</si>
  <si>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</si>
  <si>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</si>
  <si>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</si>
  <si>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</si>
  <si>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</si>
  <si>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</si>
  <si>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</si>
  <si>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</si>
  <si>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</si>
  <si>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</si>
  <si>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</si>
  <si>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</si>
  <si>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</si>
  <si>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</si>
  <si>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</si>
  <si>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</si>
  <si>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</si>
  <si>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</si>
  <si>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</si>
  <si>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</si>
  <si>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</si>
  <si>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</si>
  <si>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</si>
  <si>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</si>
  <si>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</si>
  <si>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</si>
  <si>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</si>
  <si>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</si>
  <si>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</si>
  <si>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</si>
  <si>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</si>
  <si>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</si>
  <si>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</si>
  <si>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</si>
  <si>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</si>
  <si>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</si>
  <si>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</si>
  <si>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</si>
  <si>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</si>
  <si>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</si>
  <si>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</si>
  <si>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</si>
  <si>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</si>
  <si>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</si>
  <si>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</si>
  <si>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</si>
  <si>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</si>
  <si>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</si>
  <si>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</si>
  <si>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</si>
  <si>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</si>
  <si>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</si>
  <si>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</si>
  <si>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</si>
  <si>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</si>
  <si>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</si>
  <si>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</si>
  <si>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</si>
  <si>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</si>
  <si>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</si>
  <si>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</si>
  <si>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</si>
  <si>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</si>
  <si>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</si>
  <si>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</si>
  <si>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</si>
  <si>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</si>
  <si>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</si>
  <si>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</si>
  <si>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</si>
  <si>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</si>
  <si>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</si>
  <si>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</si>
  <si>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</si>
  <si>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</si>
  <si>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</si>
  <si>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</si>
  <si>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</si>
  <si>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</si>
  <si>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</si>
  <si>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</si>
  <si>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</si>
  <si>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</si>
  <si>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</si>
  <si>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</si>
  <si>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</si>
  <si>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</si>
  <si>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</si>
  <si>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</si>
  <si>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</si>
  <si>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</si>
  <si>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</si>
  <si>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</si>
  <si>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</si>
  <si>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</si>
  <si>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</si>
  <si>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</si>
  <si>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</si>
  <si>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</si>
  <si>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</si>
  <si>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</si>
  <si>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</si>
  <si>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</si>
  <si>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</si>
  <si>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</si>
  <si>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</si>
  <si>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</si>
  <si>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</si>
  <si>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</si>
  <si>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</si>
  <si>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</si>
  <si>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</si>
  <si>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</si>
  <si>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</si>
  <si>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</si>
  <si>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</si>
  <si>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</si>
  <si>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</si>
  <si>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</si>
  <si>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</si>
  <si>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</si>
  <si>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</si>
  <si>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</si>
  <si>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</si>
  <si>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</si>
  <si>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</si>
  <si>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</si>
  <si>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</si>
  <si>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</si>
  <si>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</si>
  <si>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</si>
  <si>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</si>
  <si>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</si>
  <si>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</si>
  <si>
    <t>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</si>
</sst>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3" fontId="0" fillId="0" borderId="1" xfId="0" applyNumberFormat="1" applyBorder="1" applyAlignment="1" applyProtection="1">
      <alignment vertical="center"/>
      <protection/>
    </xf>
    <xf numFmtId="3" fontId="0" fillId="0" borderId="1" xfId="0" applyNumberFormat="1" applyFont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3" fontId="0" fillId="0" borderId="1" xfId="0" applyNumberFormat="1" applyFill="1" applyBorder="1" applyAlignment="1" applyProtection="1">
      <alignment horizontal="right" vertical="center"/>
      <protection/>
    </xf>
    <xf numFmtId="3" fontId="2" fillId="0" borderId="1" xfId="0" applyNumberFormat="1" applyFont="1" applyBorder="1" applyAlignment="1" applyProtection="1">
      <alignment vertical="center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 applyProtection="1">
      <alignment horizontal="justify" vertical="center" wrapText="1"/>
      <protection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1" xfId="0" applyNumberFormat="1" applyFont="1" applyFill="1" applyBorder="1" applyAlignment="1" applyProtection="1">
      <alignment vertical="center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vertical="center"/>
      <protection/>
    </xf>
    <xf numFmtId="3" fontId="2" fillId="5" borderId="1" xfId="0" applyNumberFormat="1" applyFon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horizontal="right" vertical="center" wrapText="1"/>
      <protection/>
    </xf>
    <xf numFmtId="3" fontId="5" fillId="5" borderId="1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 applyProtection="1">
      <alignment vertical="center"/>
      <protection/>
    </xf>
    <xf numFmtId="3" fontId="2" fillId="0" borderId="4" xfId="0" applyNumberFormat="1" applyFont="1" applyFill="1" applyBorder="1" applyAlignment="1" applyProtection="1">
      <alignment vertical="center"/>
      <protection/>
    </xf>
    <xf numFmtId="3" fontId="2" fillId="0" borderId="5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165" fontId="0" fillId="0" borderId="0" xfId="20" applyNumberFormat="1" applyFont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41" fontId="0" fillId="0" borderId="0" xfId="2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0" fillId="4" borderId="1" xfId="0" applyFont="1" applyFill="1" applyBorder="1" applyAlignment="1" applyProtection="1">
      <alignment vertical="center"/>
      <protection locked="0"/>
    </xf>
    <xf numFmtId="3" fontId="0" fillId="4" borderId="1" xfId="0" applyNumberFormat="1" applyFont="1" applyFill="1" applyBorder="1" applyAlignment="1" applyProtection="1">
      <alignment vertical="center"/>
      <protection locked="0"/>
    </xf>
    <xf numFmtId="0" fontId="0" fillId="6" borderId="1" xfId="0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3" fontId="0" fillId="6" borderId="1" xfId="0" applyNumberFormat="1" applyFont="1" applyFill="1" applyBorder="1" applyAlignment="1" applyProtection="1">
      <alignment vertical="center"/>
      <protection locked="0"/>
    </xf>
    <xf numFmtId="0" fontId="0" fillId="6" borderId="5" xfId="0" applyFont="1" applyFill="1" applyBorder="1" applyAlignment="1" applyProtection="1">
      <alignment vertical="center"/>
      <protection locked="0"/>
    </xf>
    <xf numFmtId="3" fontId="0" fillId="6" borderId="5" xfId="0" applyNumberFormat="1" applyFont="1" applyFill="1" applyBorder="1" applyAlignment="1" applyProtection="1">
      <alignment vertical="center"/>
      <protection locked="0"/>
    </xf>
    <xf numFmtId="0" fontId="0" fillId="4" borderId="4" xfId="0" applyFont="1" applyFill="1" applyBorder="1" applyAlignment="1" applyProtection="1">
      <alignment vertical="center"/>
      <protection locked="0"/>
    </xf>
    <xf numFmtId="3" fontId="0" fillId="4" borderId="4" xfId="0" applyNumberFormat="1" applyFont="1" applyFill="1" applyBorder="1" applyAlignment="1" applyProtection="1">
      <alignment vertical="center"/>
      <protection locked="0"/>
    </xf>
    <xf numFmtId="0" fontId="0" fillId="8" borderId="3" xfId="0" applyFont="1" applyFill="1" applyBorder="1" applyAlignment="1" applyProtection="1">
      <alignment vertical="center"/>
      <protection locked="0"/>
    </xf>
    <xf numFmtId="3" fontId="0" fillId="8" borderId="3" xfId="0" applyNumberFormat="1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vertical="center"/>
      <protection locked="0"/>
    </xf>
    <xf numFmtId="3" fontId="0" fillId="8" borderId="1" xfId="0" applyNumberFormat="1" applyFont="1" applyFill="1" applyBorder="1" applyAlignment="1" applyProtection="1">
      <alignment vertical="center"/>
      <protection locked="0"/>
    </xf>
    <xf numFmtId="0" fontId="0" fillId="8" borderId="5" xfId="0" applyFont="1" applyFill="1" applyBorder="1" applyAlignment="1" applyProtection="1">
      <alignment vertical="center"/>
      <protection locked="0"/>
    </xf>
    <xf numFmtId="3" fontId="0" fillId="8" borderId="5" xfId="0" applyNumberFormat="1" applyFont="1" applyFill="1" applyBorder="1" applyAlignment="1" applyProtection="1">
      <alignment vertical="center"/>
      <protection locked="0"/>
    </xf>
    <xf numFmtId="0" fontId="0" fillId="6" borderId="4" xfId="0" applyFont="1" applyFill="1" applyBorder="1" applyAlignment="1" applyProtection="1">
      <alignment vertical="center"/>
      <protection locked="0"/>
    </xf>
    <xf numFmtId="3" fontId="0" fillId="6" borderId="4" xfId="0" applyNumberFormat="1" applyFont="1" applyFill="1" applyBorder="1" applyAlignment="1" applyProtection="1">
      <alignment vertical="center"/>
      <protection locked="0"/>
    </xf>
    <xf numFmtId="0" fontId="0" fillId="7" borderId="4" xfId="0" applyFont="1" applyFill="1" applyBorder="1" applyAlignment="1" applyProtection="1">
      <alignment vertical="center"/>
      <protection locked="0"/>
    </xf>
    <xf numFmtId="3" fontId="0" fillId="7" borderId="4" xfId="0" applyNumberFormat="1" applyFont="1" applyFill="1" applyBorder="1" applyAlignment="1" applyProtection="1">
      <alignment vertical="center"/>
      <protection locked="0"/>
    </xf>
    <xf numFmtId="0" fontId="0" fillId="7" borderId="3" xfId="0" applyFont="1" applyFill="1" applyBorder="1" applyAlignment="1" applyProtection="1">
      <alignment vertical="center"/>
      <protection locked="0"/>
    </xf>
    <xf numFmtId="3" fontId="0" fillId="7" borderId="3" xfId="0" applyNumberFormat="1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 applyProtection="1">
      <alignment vertical="center"/>
      <protection locked="0"/>
    </xf>
    <xf numFmtId="3" fontId="0" fillId="7" borderId="1" xfId="0" applyNumberFormat="1" applyFont="1" applyFill="1" applyBorder="1" applyAlignment="1" applyProtection="1">
      <alignment vertical="center"/>
      <protection locked="0"/>
    </xf>
    <xf numFmtId="0" fontId="0" fillId="7" borderId="6" xfId="0" applyFont="1" applyFill="1" applyBorder="1" applyAlignment="1" applyProtection="1">
      <alignment vertical="center"/>
      <protection locked="0"/>
    </xf>
    <xf numFmtId="3" fontId="0" fillId="7" borderId="6" xfId="0" applyNumberFormat="1" applyFont="1" applyFill="1" applyBorder="1" applyAlignment="1" applyProtection="1">
      <alignment vertical="center"/>
      <protection locked="0"/>
    </xf>
    <xf numFmtId="0" fontId="0" fillId="7" borderId="5" xfId="0" applyFont="1" applyFill="1" applyBorder="1" applyAlignment="1" applyProtection="1">
      <alignment vertical="center"/>
      <protection locked="0"/>
    </xf>
    <xf numFmtId="3" fontId="0" fillId="7" borderId="5" xfId="0" applyNumberFormat="1" applyFont="1" applyFill="1" applyBorder="1" applyAlignment="1" applyProtection="1">
      <alignment vertical="center"/>
      <protection locked="0"/>
    </xf>
    <xf numFmtId="0" fontId="0" fillId="8" borderId="4" xfId="0" applyFont="1" applyFill="1" applyBorder="1" applyAlignment="1" applyProtection="1">
      <alignment vertical="center"/>
      <protection locked="0"/>
    </xf>
    <xf numFmtId="0" fontId="0" fillId="8" borderId="4" xfId="0" applyFont="1" applyFill="1" applyBorder="1" applyAlignment="1" applyProtection="1">
      <alignment horizontal="left" vertical="center"/>
      <protection locked="0"/>
    </xf>
    <xf numFmtId="3" fontId="0" fillId="8" borderId="4" xfId="0" applyNumberFormat="1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0" fillId="7" borderId="7" xfId="0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0" fontId="0" fillId="6" borderId="5" xfId="0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0" fillId="8" borderId="5" xfId="0" applyFont="1" applyFill="1" applyBorder="1" applyAlignment="1" applyProtection="1">
      <alignment horizontal="center" vertical="center"/>
      <protection locked="0"/>
    </xf>
    <xf numFmtId="0" fontId="0" fillId="6" borderId="4" xfId="0" applyFont="1" applyFill="1" applyBorder="1" applyAlignment="1" applyProtection="1">
      <alignment horizontal="center" vertical="center"/>
      <protection locked="0"/>
    </xf>
    <xf numFmtId="0" fontId="0" fillId="8" borderId="3" xfId="0" applyFont="1" applyFill="1" applyBorder="1" applyAlignment="1" applyProtection="1">
      <alignment horizontal="center" vertical="center"/>
      <protection locked="0"/>
    </xf>
    <xf numFmtId="0" fontId="0" fillId="7" borderId="4" xfId="0" applyFont="1" applyFill="1" applyBorder="1" applyAlignment="1" applyProtection="1">
      <alignment horizontal="center" vertical="center"/>
      <protection locked="0"/>
    </xf>
    <xf numFmtId="0" fontId="0" fillId="7" borderId="5" xfId="0" applyFont="1" applyFill="1" applyBorder="1" applyAlignment="1" applyProtection="1">
      <alignment horizontal="center" vertical="center"/>
      <protection locked="0"/>
    </xf>
    <xf numFmtId="0" fontId="0" fillId="8" borderId="4" xfId="0" applyFont="1" applyFill="1" applyBorder="1" applyAlignment="1" applyProtection="1">
      <alignment horizontal="center" vertical="center"/>
      <protection locked="0"/>
    </xf>
    <xf numFmtId="0" fontId="0" fillId="7" borderId="3" xfId="0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6" borderId="1" xfId="0" applyNumberFormat="1" applyFont="1" applyFill="1" applyBorder="1" applyAlignment="1" applyProtection="1">
      <alignment horizontal="center" vertical="center"/>
      <protection locked="0"/>
    </xf>
    <xf numFmtId="3" fontId="0" fillId="6" borderId="5" xfId="0" applyNumberFormat="1" applyFont="1" applyFill="1" applyBorder="1" applyAlignment="1" applyProtection="1">
      <alignment horizontal="center" vertical="center"/>
      <protection locked="0"/>
    </xf>
    <xf numFmtId="3" fontId="0" fillId="4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1" xfId="0" applyNumberFormat="1" applyFont="1" applyFill="1" applyBorder="1" applyAlignment="1" applyProtection="1">
      <alignment horizontal="center" vertical="center"/>
      <protection locked="0"/>
    </xf>
    <xf numFmtId="3" fontId="0" fillId="8" borderId="5" xfId="0" applyNumberFormat="1" applyFont="1" applyFill="1" applyBorder="1" applyAlignment="1" applyProtection="1">
      <alignment horizontal="center" vertical="center"/>
      <protection locked="0"/>
    </xf>
    <xf numFmtId="3" fontId="0" fillId="6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3" xfId="0" applyNumberFormat="1" applyFont="1" applyFill="1" applyBorder="1" applyAlignment="1" applyProtection="1">
      <alignment horizontal="center" vertical="center"/>
      <protection locked="0"/>
    </xf>
    <xf numFmtId="3" fontId="0" fillId="7" borderId="4" xfId="0" applyNumberFormat="1" applyFont="1" applyFill="1" applyBorder="1" applyAlignment="1" applyProtection="1">
      <alignment horizontal="center" vertical="center"/>
      <protection locked="0"/>
    </xf>
    <xf numFmtId="3" fontId="0" fillId="7" borderId="1" xfId="0" applyNumberFormat="1" applyFont="1" applyFill="1" applyBorder="1" applyAlignment="1" applyProtection="1">
      <alignment horizontal="center" vertical="center"/>
      <protection locked="0"/>
    </xf>
    <xf numFmtId="3" fontId="0" fillId="7" borderId="5" xfId="0" applyNumberFormat="1" applyFont="1" applyFill="1" applyBorder="1" applyAlignment="1" applyProtection="1">
      <alignment horizontal="center" vertical="center"/>
      <protection locked="0"/>
    </xf>
    <xf numFmtId="3" fontId="0" fillId="8" borderId="4" xfId="0" applyNumberFormat="1" applyFont="1" applyFill="1" applyBorder="1" applyAlignment="1" applyProtection="1">
      <alignment horizontal="center" vertical="center"/>
      <protection locked="0"/>
    </xf>
    <xf numFmtId="3" fontId="0" fillId="7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3" fontId="0" fillId="0" borderId="11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3" fontId="0" fillId="0" borderId="1" xfId="0" applyNumberForma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0" fillId="6" borderId="1" xfId="0" applyFont="1" applyFill="1" applyBorder="1" applyAlignment="1" applyProtection="1">
      <alignment vertical="center" wrapText="1"/>
      <protection locked="0"/>
    </xf>
    <xf numFmtId="0" fontId="0" fillId="6" borderId="5" xfId="0" applyFont="1" applyFill="1" applyBorder="1" applyAlignment="1" applyProtection="1">
      <alignment vertical="center" wrapText="1"/>
      <protection locked="0"/>
    </xf>
    <xf numFmtId="0" fontId="0" fillId="4" borderId="4" xfId="0" applyFont="1" applyFill="1" applyBorder="1" applyAlignment="1" applyProtection="1">
      <alignment vertical="center" wrapText="1"/>
      <protection locked="0"/>
    </xf>
    <xf numFmtId="0" fontId="0" fillId="8" borderId="3" xfId="0" applyFont="1" applyFill="1" applyBorder="1" applyAlignment="1" applyProtection="1">
      <alignment vertical="center" wrapText="1"/>
      <protection locked="0"/>
    </xf>
    <xf numFmtId="0" fontId="0" fillId="8" borderId="1" xfId="0" applyFont="1" applyFill="1" applyBorder="1" applyAlignment="1" applyProtection="1">
      <alignment vertical="center" wrapText="1"/>
      <protection locked="0"/>
    </xf>
    <xf numFmtId="0" fontId="0" fillId="8" borderId="5" xfId="0" applyFont="1" applyFill="1" applyBorder="1" applyAlignment="1" applyProtection="1">
      <alignment vertical="center" wrapText="1"/>
      <protection locked="0"/>
    </xf>
    <xf numFmtId="0" fontId="0" fillId="6" borderId="4" xfId="0" applyFont="1" applyFill="1" applyBorder="1" applyAlignment="1" applyProtection="1">
      <alignment vertical="center" wrapText="1"/>
      <protection locked="0"/>
    </xf>
    <xf numFmtId="0" fontId="0" fillId="7" borderId="4" xfId="0" applyFont="1" applyFill="1" applyBorder="1" applyAlignment="1" applyProtection="1">
      <alignment vertical="center" wrapText="1"/>
      <protection locked="0"/>
    </xf>
    <xf numFmtId="0" fontId="0" fillId="7" borderId="3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vertical="center" wrapText="1"/>
      <protection locked="0"/>
    </xf>
    <xf numFmtId="0" fontId="0" fillId="7" borderId="6" xfId="0" applyFont="1" applyFill="1" applyBorder="1" applyAlignment="1" applyProtection="1">
      <alignment vertical="center" wrapText="1"/>
      <protection locked="0"/>
    </xf>
    <xf numFmtId="0" fontId="0" fillId="7" borderId="5" xfId="0" applyFont="1" applyFill="1" applyBorder="1" applyAlignment="1" applyProtection="1">
      <alignment vertical="center" wrapText="1"/>
      <protection locked="0"/>
    </xf>
    <xf numFmtId="0" fontId="0" fillId="8" borderId="4" xfId="0" applyFont="1" applyFill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/>
    </xf>
    <xf numFmtId="0" fontId="0" fillId="8" borderId="1" xfId="0" applyFont="1" applyFill="1" applyBorder="1" applyAlignment="1" applyProtection="1">
      <alignment horizontal="left" vertical="center" wrapText="1"/>
      <protection locked="0"/>
    </xf>
    <xf numFmtId="0" fontId="0" fillId="6" borderId="1" xfId="0" applyFont="1" applyFill="1" applyBorder="1" applyAlignment="1" applyProtection="1">
      <alignment horizontal="left" vertical="center" wrapText="1"/>
      <protection locked="0"/>
    </xf>
    <xf numFmtId="0" fontId="0" fillId="6" borderId="5" xfId="0" applyFont="1" applyFill="1" applyBorder="1" applyAlignment="1" applyProtection="1">
      <alignment horizontal="left" vertical="center" wrapText="1"/>
      <protection locked="0"/>
    </xf>
    <xf numFmtId="0" fontId="0" fillId="8" borderId="4" xfId="0" applyFont="1" applyFill="1" applyBorder="1" applyAlignment="1" applyProtection="1">
      <alignment horizontal="left" vertical="center" wrapText="1"/>
      <protection locked="0"/>
    </xf>
    <xf numFmtId="0" fontId="0" fillId="8" borderId="5" xfId="0" applyFont="1" applyFill="1" applyBorder="1" applyAlignment="1" applyProtection="1">
      <alignment horizontal="left" vertical="center" wrapText="1"/>
      <protection locked="0"/>
    </xf>
    <xf numFmtId="0" fontId="0" fillId="6" borderId="4" xfId="0" applyFont="1" applyFill="1" applyBorder="1" applyAlignment="1" applyProtection="1">
      <alignment horizontal="left" vertical="center" wrapText="1"/>
      <protection locked="0"/>
    </xf>
    <xf numFmtId="0" fontId="0" fillId="8" borderId="3" xfId="0" applyFont="1" applyFill="1" applyBorder="1" applyAlignment="1" applyProtection="1">
      <alignment horizontal="left" vertical="center" wrapText="1"/>
      <protection locked="0"/>
    </xf>
    <xf numFmtId="0" fontId="0" fillId="7" borderId="4" xfId="0" applyFont="1" applyFill="1" applyBorder="1" applyAlignment="1" applyProtection="1">
      <alignment horizontal="left" vertical="center" wrapText="1"/>
      <protection locked="0"/>
    </xf>
    <xf numFmtId="0" fontId="0" fillId="7" borderId="1" xfId="0" applyFont="1" applyFill="1" applyBorder="1" applyAlignment="1" applyProtection="1">
      <alignment horizontal="left" vertical="center" wrapText="1"/>
      <protection locked="0"/>
    </xf>
    <xf numFmtId="0" fontId="0" fillId="7" borderId="5" xfId="0" applyFont="1" applyFill="1" applyBorder="1" applyAlignment="1" applyProtection="1">
      <alignment horizontal="left" vertical="center" wrapText="1"/>
      <protection locked="0"/>
    </xf>
    <xf numFmtId="0" fontId="0" fillId="7" borderId="3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3" fontId="4" fillId="0" borderId="1" xfId="0" applyNumberFormat="1" applyFont="1" applyBorder="1" applyAlignment="1" applyProtection="1">
      <alignment horizontal="right" vertical="center" wrapText="1"/>
      <protection/>
    </xf>
    <xf numFmtId="3" fontId="5" fillId="0" borderId="1" xfId="0" applyNumberFormat="1" applyFont="1" applyBorder="1" applyAlignment="1" applyProtection="1">
      <alignment horizontal="right" vertical="center" wrapText="1"/>
      <protection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5" borderId="1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horizontal="justify" vertical="center" wrapText="1"/>
    </xf>
    <xf numFmtId="0" fontId="0" fillId="4" borderId="1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vertical="center"/>
      <protection/>
    </xf>
    <xf numFmtId="0" fontId="6" fillId="9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17" fontId="6" fillId="0" borderId="1" xfId="0" applyNumberFormat="1" applyFont="1" applyFill="1" applyBorder="1" applyAlignment="1" applyProtection="1">
      <alignment horizontal="center" vertical="center"/>
      <protection/>
    </xf>
    <xf numFmtId="17" fontId="1" fillId="0" borderId="0" xfId="0" applyNumberFormat="1" applyFont="1" applyBorder="1" applyAlignment="1" applyProtection="1">
      <alignment vertical="center"/>
      <protection/>
    </xf>
    <xf numFmtId="0" fontId="1" fillId="10" borderId="1" xfId="0" applyFont="1" applyFill="1" applyBorder="1" applyAlignment="1" applyProtection="1">
      <alignment vertical="center"/>
      <protection locked="0"/>
    </xf>
    <xf numFmtId="0" fontId="1" fillId="10" borderId="1" xfId="0" applyFont="1" applyFill="1" applyBorder="1" applyAlignment="1" applyProtection="1">
      <alignment vertical="center" wrapText="1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/>
      <protection/>
    </xf>
    <xf numFmtId="0" fontId="1" fillId="11" borderId="0" xfId="0" applyFont="1" applyFill="1" applyBorder="1" applyAlignment="1" applyProtection="1">
      <alignment horizontal="center" vertical="center"/>
      <protection/>
    </xf>
    <xf numFmtId="0" fontId="1" fillId="12" borderId="0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14" fontId="1" fillId="0" borderId="0" xfId="0" applyNumberFormat="1" applyFont="1" applyBorder="1" applyAlignment="1" applyProtection="1">
      <alignment vertical="center"/>
      <protection/>
    </xf>
    <xf numFmtId="166" fontId="8" fillId="12" borderId="0" xfId="0" applyNumberFormat="1" applyFont="1" applyFill="1" applyBorder="1" applyAlignment="1" applyProtection="1">
      <alignment horizontal="center" vertical="center"/>
      <protection/>
    </xf>
    <xf numFmtId="14" fontId="8" fillId="12" borderId="0" xfId="0" applyNumberFormat="1" applyFont="1" applyFill="1" applyBorder="1" applyAlignment="1" applyProtection="1">
      <alignment horizontal="center" vertical="center"/>
      <protection/>
    </xf>
    <xf numFmtId="166" fontId="1" fillId="12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166" fontId="8" fillId="0" borderId="0" xfId="0" applyNumberFormat="1" applyFont="1" applyFill="1" applyBorder="1" applyAlignment="1" applyProtection="1">
      <alignment horizontal="center" vertical="center"/>
      <protection/>
    </xf>
    <xf numFmtId="166" fontId="8" fillId="0" borderId="0" xfId="0" applyNumberFormat="1" applyFont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1" fillId="0" borderId="0" xfId="0" applyNumberFormat="1" applyFont="1" applyBorder="1" applyAlignment="1" applyProtection="1">
      <alignment horizontal="center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166" fontId="1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13" borderId="1" xfId="0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Border="1" applyAlignment="1" applyProtection="1">
      <alignment horizontal="left" vertical="center" wrapText="1"/>
      <protection locked="0"/>
    </xf>
    <xf numFmtId="3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12" borderId="1" xfId="0" applyFont="1" applyFill="1" applyBorder="1" applyAlignment="1" applyProtection="1">
      <alignment horizontal="left" vertical="center" wrapText="1"/>
      <protection locked="0"/>
    </xf>
    <xf numFmtId="0" fontId="0" fillId="12" borderId="1" xfId="0" applyFont="1" applyFill="1" applyBorder="1" applyAlignment="1" applyProtection="1">
      <alignment horizontal="center" vertical="center"/>
      <protection locked="0"/>
    </xf>
    <xf numFmtId="3" fontId="0" fillId="12" borderId="1" xfId="0" applyNumberFormat="1" applyFont="1" applyFill="1" applyBorder="1" applyAlignment="1" applyProtection="1">
      <alignment horizontal="center" vertical="center"/>
      <protection locked="0"/>
    </xf>
    <xf numFmtId="0" fontId="0" fillId="12" borderId="4" xfId="0" applyFont="1" applyFill="1" applyBorder="1" applyAlignment="1" applyProtection="1">
      <alignment horizontal="left" vertical="center" wrapText="1"/>
      <protection locked="0"/>
    </xf>
    <xf numFmtId="0" fontId="0" fillId="12" borderId="4" xfId="0" applyFont="1" applyFill="1" applyBorder="1" applyAlignment="1" applyProtection="1">
      <alignment horizontal="center" vertical="center"/>
      <protection locked="0"/>
    </xf>
    <xf numFmtId="3" fontId="0" fillId="12" borderId="4" xfId="0" applyNumberFormat="1" applyFont="1" applyFill="1" applyBorder="1" applyAlignment="1" applyProtection="1">
      <alignment horizontal="center" vertical="center"/>
      <protection locked="0"/>
    </xf>
    <xf numFmtId="0" fontId="0" fillId="12" borderId="5" xfId="0" applyFont="1" applyFill="1" applyBorder="1" applyAlignment="1" applyProtection="1">
      <alignment horizontal="left" vertical="center" wrapText="1"/>
      <protection locked="0"/>
    </xf>
    <xf numFmtId="0" fontId="0" fillId="12" borderId="5" xfId="0" applyFont="1" applyFill="1" applyBorder="1" applyAlignment="1" applyProtection="1">
      <alignment horizontal="center" vertical="center"/>
      <protection locked="0"/>
    </xf>
    <xf numFmtId="3" fontId="0" fillId="12" borderId="5" xfId="0" applyNumberFormat="1" applyFont="1" applyFill="1" applyBorder="1" applyAlignment="1" applyProtection="1">
      <alignment horizontal="center" vertical="center"/>
      <protection locked="0"/>
    </xf>
    <xf numFmtId="0" fontId="0" fillId="12" borderId="3" xfId="0" applyFont="1" applyFill="1" applyBorder="1" applyAlignment="1" applyProtection="1">
      <alignment horizontal="left" vertical="center" wrapText="1"/>
      <protection locked="0"/>
    </xf>
    <xf numFmtId="0" fontId="0" fillId="12" borderId="3" xfId="0" applyFont="1" applyFill="1" applyBorder="1" applyAlignment="1" applyProtection="1">
      <alignment horizontal="center" vertical="center"/>
      <protection locked="0"/>
    </xf>
    <xf numFmtId="3" fontId="0" fillId="12" borderId="3" xfId="0" applyNumberFormat="1" applyFont="1" applyFill="1" applyBorder="1" applyAlignment="1" applyProtection="1">
      <alignment horizontal="center" vertical="center"/>
      <protection locked="0"/>
    </xf>
    <xf numFmtId="0" fontId="0" fillId="15" borderId="6" xfId="0" applyFont="1" applyFill="1" applyBorder="1" applyAlignment="1" applyProtection="1">
      <alignment horizontal="left" vertical="center" wrapText="1"/>
      <protection locked="0"/>
    </xf>
    <xf numFmtId="0" fontId="0" fillId="15" borderId="6" xfId="0" applyFont="1" applyFill="1" applyBorder="1" applyAlignment="1" applyProtection="1">
      <alignment horizontal="center" vertical="center"/>
      <protection locked="0"/>
    </xf>
    <xf numFmtId="3" fontId="0" fillId="15" borderId="6" xfId="0" applyNumberFormat="1" applyFont="1" applyFill="1" applyBorder="1" applyAlignment="1" applyProtection="1">
      <alignment horizontal="center" vertical="center"/>
      <protection locked="0"/>
    </xf>
    <xf numFmtId="0" fontId="0" fillId="15" borderId="1" xfId="0" applyFont="1" applyFill="1" applyBorder="1" applyAlignment="1" applyProtection="1">
      <alignment horizontal="left" vertical="center" wrapText="1"/>
      <protection locked="0"/>
    </xf>
    <xf numFmtId="3" fontId="0" fillId="15" borderId="1" xfId="0" applyNumberFormat="1" applyFont="1" applyFill="1" applyBorder="1" applyAlignment="1" applyProtection="1">
      <alignment horizontal="center" vertical="center"/>
      <protection locked="0"/>
    </xf>
    <xf numFmtId="0" fontId="0" fillId="15" borderId="1" xfId="0" applyFont="1" applyFill="1" applyBorder="1" applyAlignment="1" applyProtection="1">
      <alignment horizontal="center" vertical="center"/>
      <protection locked="0"/>
    </xf>
    <xf numFmtId="0" fontId="0" fillId="15" borderId="5" xfId="0" applyFont="1" applyFill="1" applyBorder="1" applyAlignment="1" applyProtection="1">
      <alignment horizontal="left" vertical="center" wrapText="1"/>
      <protection locked="0"/>
    </xf>
    <xf numFmtId="0" fontId="0" fillId="15" borderId="5" xfId="0" applyFont="1" applyFill="1" applyBorder="1" applyAlignment="1" applyProtection="1">
      <alignment horizontal="center" vertical="center"/>
      <protection locked="0"/>
    </xf>
    <xf numFmtId="3" fontId="0" fillId="15" borderId="5" xfId="0" applyNumberFormat="1" applyFont="1" applyFill="1" applyBorder="1" applyAlignment="1" applyProtection="1">
      <alignment horizontal="center" vertical="center"/>
      <protection locked="0"/>
    </xf>
    <xf numFmtId="0" fontId="0" fillId="15" borderId="4" xfId="0" applyFont="1" applyFill="1" applyBorder="1" applyAlignment="1" applyProtection="1">
      <alignment horizontal="left" vertical="center" wrapText="1"/>
      <protection locked="0"/>
    </xf>
    <xf numFmtId="0" fontId="0" fillId="15" borderId="4" xfId="0" applyFont="1" applyFill="1" applyBorder="1" applyAlignment="1" applyProtection="1">
      <alignment horizontal="center" vertical="center"/>
      <protection locked="0"/>
    </xf>
    <xf numFmtId="3" fontId="0" fillId="15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3" fontId="2" fillId="0" borderId="1" xfId="0" applyNumberFormat="1" applyFont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0" fillId="11" borderId="11" xfId="0" applyFont="1" applyFill="1" applyBorder="1" applyAlignment="1" applyProtection="1">
      <alignment vertical="center"/>
      <protection/>
    </xf>
    <xf numFmtId="0" fontId="0" fillId="11" borderId="11" xfId="0" applyFont="1" applyFill="1" applyBorder="1" applyAlignment="1" applyProtection="1">
      <alignment horizontal="left" vertical="center" wrapText="1"/>
      <protection/>
    </xf>
    <xf numFmtId="0" fontId="0" fillId="11" borderId="11" xfId="0" applyFont="1" applyFill="1" applyBorder="1" applyAlignment="1" applyProtection="1">
      <alignment horizontal="center" vertical="center"/>
      <protection/>
    </xf>
    <xf numFmtId="3" fontId="0" fillId="11" borderId="11" xfId="0" applyNumberFormat="1" applyFont="1" applyFill="1" applyBorder="1" applyAlignment="1" applyProtection="1">
      <alignment horizontal="center" vertical="center"/>
      <protection/>
    </xf>
    <xf numFmtId="0" fontId="0" fillId="11" borderId="14" xfId="0" applyFont="1" applyFill="1" applyBorder="1" applyAlignment="1" applyProtection="1">
      <alignment horizontal="center" vertical="center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2" fillId="12" borderId="10" xfId="0" applyFont="1" applyFill="1" applyBorder="1" applyAlignment="1" applyProtection="1">
      <alignment vertical="center"/>
      <protection/>
    </xf>
    <xf numFmtId="0" fontId="0" fillId="12" borderId="10" xfId="0" applyFont="1" applyFill="1" applyBorder="1" applyAlignment="1" applyProtection="1">
      <alignment vertical="center"/>
      <protection/>
    </xf>
    <xf numFmtId="0" fontId="0" fillId="12" borderId="11" xfId="0" applyFont="1" applyFill="1" applyBorder="1" applyAlignment="1" applyProtection="1">
      <alignment horizontal="left" vertical="center" wrapText="1"/>
      <protection/>
    </xf>
    <xf numFmtId="0" fontId="0" fillId="12" borderId="11" xfId="0" applyFont="1" applyFill="1" applyBorder="1" applyAlignment="1" applyProtection="1">
      <alignment horizontal="center" vertical="center"/>
      <protection/>
    </xf>
    <xf numFmtId="3" fontId="0" fillId="12" borderId="11" xfId="0" applyNumberFormat="1" applyFont="1" applyFill="1" applyBorder="1" applyAlignment="1" applyProtection="1">
      <alignment horizontal="center" vertical="center"/>
      <protection/>
    </xf>
    <xf numFmtId="3" fontId="0" fillId="12" borderId="11" xfId="0" applyNumberFormat="1" applyFont="1" applyFill="1" applyBorder="1" applyAlignment="1" applyProtection="1">
      <alignment vertical="center"/>
      <protection/>
    </xf>
    <xf numFmtId="3" fontId="0" fillId="12" borderId="14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Border="1" applyAlignment="1" applyProtection="1">
      <alignment vertical="center" wrapText="1"/>
      <protection/>
    </xf>
    <xf numFmtId="3" fontId="2" fillId="0" borderId="6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horizontal="justify" vertical="center" wrapText="1"/>
      <protection/>
    </xf>
    <xf numFmtId="3" fontId="2" fillId="0" borderId="1" xfId="0" applyNumberFormat="1" applyFont="1" applyBorder="1" applyAlignment="1" applyProtection="1">
      <alignment horizontal="right" vertical="center" wrapText="1"/>
      <protection/>
    </xf>
    <xf numFmtId="3" fontId="2" fillId="16" borderId="1" xfId="0" applyNumberFormat="1" applyFont="1" applyFill="1" applyBorder="1" applyAlignment="1" applyProtection="1">
      <alignment vertical="center"/>
      <protection/>
    </xf>
    <xf numFmtId="164" fontId="2" fillId="16" borderId="1" xfId="0" applyNumberFormat="1" applyFont="1" applyFill="1" applyBorder="1" applyAlignment="1" applyProtection="1">
      <alignment horizontal="center" vertical="center"/>
      <protection/>
    </xf>
    <xf numFmtId="0" fontId="2" fillId="17" borderId="0" xfId="0" applyFont="1" applyFill="1" applyAlignment="1" applyProtection="1">
      <alignment vertical="center"/>
      <protection/>
    </xf>
    <xf numFmtId="0" fontId="0" fillId="17" borderId="0" xfId="0" applyFill="1" applyAlignment="1" applyProtection="1">
      <alignment vertical="center"/>
      <protection/>
    </xf>
    <xf numFmtId="0" fontId="0" fillId="17" borderId="0" xfId="0" applyFont="1" applyFill="1" applyAlignment="1" applyProtection="1">
      <alignment vertical="center"/>
      <protection/>
    </xf>
    <xf numFmtId="0" fontId="6" fillId="16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" fillId="10" borderId="0" xfId="0" applyFont="1" applyFill="1" applyBorder="1" applyAlignment="1" applyProtection="1">
      <alignment vertical="center"/>
      <protection locked="0"/>
    </xf>
    <xf numFmtId="0" fontId="1" fillId="10" borderId="0" xfId="0" applyFont="1" applyFill="1" applyBorder="1" applyAlignment="1" applyProtection="1">
      <alignment vertical="center" wrapText="1"/>
      <protection locked="0"/>
    </xf>
    <xf numFmtId="0" fontId="1" fillId="1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  <protection/>
    </xf>
    <xf numFmtId="0" fontId="0" fillId="8" borderId="1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7" fillId="0" borderId="17" xfId="0" applyFont="1" applyBorder="1" applyAlignment="1" applyProtection="1">
      <alignment vertical="center"/>
      <protection/>
    </xf>
    <xf numFmtId="166" fontId="1" fillId="0" borderId="16" xfId="0" applyNumberFormat="1" applyFont="1" applyBorder="1" applyAlignment="1" applyProtection="1">
      <alignment horizontal="center" vertical="center" wrapText="1"/>
      <protection/>
    </xf>
    <xf numFmtId="166" fontId="1" fillId="0" borderId="17" xfId="0" applyNumberFormat="1" applyFont="1" applyBorder="1" applyAlignment="1" applyProtection="1">
      <alignment horizontal="center" vertical="center" wrapText="1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6" fillId="16" borderId="16" xfId="0" applyFont="1" applyFill="1" applyBorder="1" applyAlignment="1" applyProtection="1">
      <alignment vertical="center" wrapText="1"/>
      <protection/>
    </xf>
    <xf numFmtId="0" fontId="2" fillId="16" borderId="17" xfId="0" applyFont="1" applyFill="1" applyBorder="1" applyAlignment="1">
      <alignment vertical="center" wrapText="1"/>
    </xf>
    <xf numFmtId="0" fontId="6" fillId="16" borderId="16" xfId="0" applyFont="1" applyFill="1" applyBorder="1" applyAlignment="1" applyProtection="1">
      <alignment horizontal="center" vertical="center" wrapText="1"/>
      <protection/>
    </xf>
    <xf numFmtId="0" fontId="6" fillId="16" borderId="17" xfId="0" applyFont="1" applyFill="1" applyBorder="1" applyAlignment="1" applyProtection="1">
      <alignment horizontal="center" vertical="center" wrapText="1"/>
      <protection/>
    </xf>
    <xf numFmtId="0" fontId="6" fillId="16" borderId="1" xfId="0" applyFont="1" applyFill="1" applyBorder="1" applyAlignment="1" applyProtection="1">
      <alignment horizontal="center" vertical="center" wrapText="1"/>
      <protection/>
    </xf>
    <xf numFmtId="0" fontId="2" fillId="16" borderId="1" xfId="0" applyFont="1" applyFill="1" applyBorder="1" applyAlignment="1">
      <alignment horizontal="center" vertical="center" wrapText="1"/>
    </xf>
    <xf numFmtId="0" fontId="7" fillId="16" borderId="16" xfId="0" applyFont="1" applyFill="1" applyBorder="1" applyAlignment="1" applyProtection="1">
      <alignment vertical="center"/>
      <protection/>
    </xf>
    <xf numFmtId="0" fontId="0" fillId="16" borderId="17" xfId="0" applyFill="1" applyBorder="1" applyAlignment="1">
      <alignment vertical="center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0" borderId="7" xfId="0" applyFont="1" applyBorder="1" applyAlignment="1" applyProtection="1">
      <alignment vertical="center" wrapText="1"/>
      <protection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0" fillId="0" borderId="18" xfId="0" applyFont="1" applyFill="1" applyBorder="1" applyAlignment="1" applyProtection="1">
      <alignment horizontal="left" vertical="center" wrapText="1" indent="1"/>
      <protection/>
    </xf>
    <xf numFmtId="0" fontId="0" fillId="0" borderId="3" xfId="0" applyFont="1" applyFill="1" applyBorder="1" applyAlignment="1" applyProtection="1">
      <alignment horizontal="left" vertical="center" wrapText="1" inden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3" fillId="8" borderId="0" xfId="0" applyFont="1" applyFill="1" applyAlignment="1" applyProtection="1">
      <alignment vertical="center"/>
      <protection locked="0"/>
    </xf>
    <xf numFmtId="0" fontId="0" fillId="8" borderId="0" xfId="0" applyFill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3" fontId="0" fillId="0" borderId="14" xfId="0" applyNumberFormat="1" applyFont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2" fillId="12" borderId="0" xfId="0" applyFont="1" applyFill="1" applyAlignment="1" applyProtection="1">
      <alignment vertical="center"/>
      <protection/>
    </xf>
    <xf numFmtId="0" fontId="0" fillId="12" borderId="0" xfId="0" applyFill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" fillId="8" borderId="0" xfId="0" applyFont="1" applyFill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17" borderId="0" xfId="0" applyFont="1" applyFill="1" applyAlignment="1" applyProtection="1">
      <alignment horizontal="center" vertical="center"/>
      <protection/>
    </xf>
    <xf numFmtId="0" fontId="10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2" fillId="5" borderId="1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>
      <alignment vertical="center"/>
    </xf>
    <xf numFmtId="0" fontId="0" fillId="2" borderId="16" xfId="0" applyFont="1" applyFill="1" applyBorder="1" applyAlignment="1" applyProtection="1">
      <alignment horizontal="justify" vertical="center" wrapText="1"/>
      <protection/>
    </xf>
    <xf numFmtId="0" fontId="0" fillId="0" borderId="17" xfId="0" applyBorder="1" applyAlignment="1" applyProtection="1">
      <alignment horizontal="justify" vertical="center" wrapText="1"/>
      <protection/>
    </xf>
    <xf numFmtId="0" fontId="0" fillId="2" borderId="16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2" fillId="5" borderId="6" xfId="0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1" xfId="0" applyFont="1" applyFill="1" applyBorder="1" applyAlignment="1" applyProtection="1">
      <alignment horizontal="justify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left" vertical="center"/>
      <protection/>
    </xf>
    <xf numFmtId="0" fontId="2" fillId="5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0" fontId="0" fillId="0" borderId="1" xfId="0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center" vertical="center"/>
      <protection/>
    </xf>
    <xf numFmtId="0" fontId="2" fillId="5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justify" vertical="center" wrapText="1"/>
    </xf>
    <xf numFmtId="0" fontId="4" fillId="2" borderId="18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[0]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60"/>
  <sheetViews>
    <sheetView workbookViewId="0" topLeftCell="A1">
      <selection activeCell="AI16" sqref="AI16"/>
    </sheetView>
  </sheetViews>
  <sheetFormatPr defaultColWidth="9.140625" defaultRowHeight="12.75" outlineLevelRow="1" outlineLevelCol="1"/>
  <cols>
    <col min="1" max="1" width="3.421875" style="154" customWidth="1"/>
    <col min="2" max="2" width="8.00390625" style="154" customWidth="1"/>
    <col min="3" max="3" width="29.421875" style="154" customWidth="1"/>
    <col min="4" max="4" width="13.140625" style="154" customWidth="1"/>
    <col min="5" max="5" width="17.28125" style="155" customWidth="1"/>
    <col min="6" max="17" width="7.421875" style="156" customWidth="1"/>
    <col min="18" max="18" width="10.140625" style="154" customWidth="1"/>
    <col min="19" max="19" width="6.421875" style="154" customWidth="1"/>
    <col min="20" max="20" width="7.140625" style="154" hidden="1" customWidth="1"/>
    <col min="21" max="21" width="6.8515625" style="156" hidden="1" customWidth="1" outlineLevel="1"/>
    <col min="22" max="33" width="9.421875" style="156" hidden="1" customWidth="1" outlineLevel="1"/>
    <col min="34" max="34" width="13.140625" style="154" hidden="1" customWidth="1"/>
    <col min="35" max="16384" width="9.140625" style="154" customWidth="1"/>
  </cols>
  <sheetData>
    <row r="2" spans="2:3" ht="12.75">
      <c r="B2" s="153" t="s">
        <v>74</v>
      </c>
      <c r="C2" s="153"/>
    </row>
    <row r="3" spans="2:55" ht="12.75">
      <c r="B3" s="157" t="s">
        <v>75</v>
      </c>
      <c r="C3" s="158">
        <v>2018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33" ht="12.75">
      <c r="B4" s="266" t="str">
        <f>'Memoria Aporte FIA al Ejecutor'!C6</f>
        <v>Coordinador Principal: indicar nombre aquí</v>
      </c>
      <c r="C4" s="268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aca="true" t="shared" si="0" ref="V4:AG19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33" ht="12.75">
      <c r="B5" s="266" t="str">
        <f>'Memoria Aporte FIA al Ejecutor'!C7</f>
        <v>Coordinador Alterno: indicar nombre aquí</v>
      </c>
      <c r="C5" s="268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aca="true" t="shared" si="1" ref="R5:R25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33" ht="12.75">
      <c r="B6" s="266" t="str">
        <f>'Memoria Aporte FIA al Ejecutor'!C8</f>
        <v>Equipo Técnico 1: indicar nombre aquí</v>
      </c>
      <c r="C6" s="268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33" ht="12.75">
      <c r="B7" s="266" t="str">
        <f>'Memoria Aporte FIA al Ejecutor'!C9</f>
        <v>Equipo Técnico 2: indicar nombre aquí</v>
      </c>
      <c r="C7" s="268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4" ht="12.75">
      <c r="B8" s="266" t="str">
        <f>'Memoria Aporte FIA al Ejecutor'!C10</f>
        <v>Equipo Técnico 3: indicar nombre aquí</v>
      </c>
      <c r="C8" s="268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33" ht="12.75">
      <c r="B9" s="266" t="str">
        <f>'Memoria Aporte FIA al Ejecutor'!C11</f>
        <v>Equipo Técnico 4: indicar nombre aquí</v>
      </c>
      <c r="C9" s="268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33" ht="12.75">
      <c r="B10" s="266" t="str">
        <f>'Memoria Aporte FIA al Ejecutor'!C12</f>
        <v>Equipo Técnico 5: indicar nombre aquí</v>
      </c>
      <c r="C10" s="268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33" ht="12.75">
      <c r="B11" s="266" t="str">
        <f>'Memoria Aporte FIA al Ejecutor'!C13</f>
        <v>Equipo Técnico 6: indicar nombre aquí</v>
      </c>
      <c r="C11" s="268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33" ht="12.75">
      <c r="B12" s="266" t="str">
        <f>'Memoria Aporte FIA al Ejecutor'!C14</f>
        <v>Equipo Técnico 7: indicar nombre aquí</v>
      </c>
      <c r="C12" s="268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33" ht="12.75">
      <c r="B13" s="266" t="str">
        <f>'Memoria Aporte FIA al Ejecutor'!C15</f>
        <v>Equipo Técnico 8: indicar nombre aquí</v>
      </c>
      <c r="C13" s="268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33" ht="12.75">
      <c r="B14" s="266" t="str">
        <f>'Memoria Aporte FIA al Ejecutor'!C16</f>
        <v>Equipo Técnico 9: indicar nombre aquí</v>
      </c>
      <c r="C14" s="268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33" ht="12.75">
      <c r="B15" s="266" t="str">
        <f>'Memoria Aporte FIA al Ejecutor'!C17</f>
        <v>Equipo Técnico 10: indicar nombre aquí</v>
      </c>
      <c r="C15" s="268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33" ht="12.75">
      <c r="B16" s="266" t="str">
        <f>'Memoria Aporte FIA al Ejecutor'!C18</f>
        <v>Equipo Técnico 11: indicar nombre aquí</v>
      </c>
      <c r="C16" s="268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ht="12.75">
      <c r="B17" s="266" t="str">
        <f>'Memoria Aporte FIA al Ejecutor'!C19</f>
        <v>Equipo Técnico 12: indicar nombre aquí</v>
      </c>
      <c r="C17" s="268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ht="12.75">
      <c r="B18" s="266" t="str">
        <f>'Memoria Aporte FIA al Ejecutor'!C20</f>
        <v>Equipo Técnico 13: indicar nombre aquí</v>
      </c>
      <c r="C18" s="268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ht="12.75">
      <c r="B19" s="266" t="str">
        <f>'Memoria Aporte FIA al Ejecutor'!C21</f>
        <v>Equipo Técnico 14: indicar nombre aquí</v>
      </c>
      <c r="C19" s="268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ht="12.75">
      <c r="B20" s="266" t="str">
        <f>'Memoria Aporte FIA al Ejecutor'!C22</f>
        <v>Equipo Técnico 15: indicar nombre aquí</v>
      </c>
      <c r="C20" s="268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aca="true" t="shared" si="2" ref="V20:AG25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ht="12.75">
      <c r="B21" s="266" t="str">
        <f>'Memoria Aporte FIA al Ejecutor'!C23</f>
        <v>Equipo Técnico 16: indicar nombre aquí</v>
      </c>
      <c r="C21" s="268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ht="12.75">
      <c r="B22" s="266" t="str">
        <f>'Memoria Aporte FIA al Ejecutor'!C24</f>
        <v>Equipo Técnico 17: indicar nombre aquí</v>
      </c>
      <c r="C22" s="268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ht="12.75">
      <c r="B23" s="266" t="str">
        <f>'Memoria Aporte FIA al Ejecutor'!C25</f>
        <v>Equipo Técnico 18: indicar nombre aquí</v>
      </c>
      <c r="C23" s="268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ht="12.75">
      <c r="B24" s="266" t="str">
        <f>'Memoria Aporte FIA al Ejecutor'!C26</f>
        <v>Equipo Técnico 19: indicar nombre aquí</v>
      </c>
      <c r="C24" s="268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ht="12.75">
      <c r="B25" s="266" t="str">
        <f>'Memoria Aporte FIA al Ejecutor'!C27</f>
        <v>Equipo Técnico 20: indicar nombre aquí</v>
      </c>
      <c r="C25" s="268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3:33" ht="12.75" hidden="1" outlineLevel="1">
      <c r="C26" s="169"/>
      <c r="D26" s="170"/>
      <c r="F26" s="171">
        <f>DATE(C3,1,1)</f>
        <v>43101</v>
      </c>
      <c r="G26" s="172">
        <f>F27+1</f>
        <v>43132</v>
      </c>
      <c r="H26" s="172">
        <f aca="true" t="shared" si="3" ref="H26:Q26">G27+1</f>
        <v>43160</v>
      </c>
      <c r="I26" s="172">
        <f t="shared" si="3"/>
        <v>43191</v>
      </c>
      <c r="J26" s="172">
        <f t="shared" si="3"/>
        <v>43221</v>
      </c>
      <c r="K26" s="172">
        <f t="shared" si="3"/>
        <v>43252</v>
      </c>
      <c r="L26" s="172">
        <f t="shared" si="3"/>
        <v>43282</v>
      </c>
      <c r="M26" s="172">
        <f t="shared" si="3"/>
        <v>43313</v>
      </c>
      <c r="N26" s="172">
        <f t="shared" si="3"/>
        <v>43344</v>
      </c>
      <c r="O26" s="172">
        <f t="shared" si="3"/>
        <v>43374</v>
      </c>
      <c r="P26" s="172">
        <f t="shared" si="3"/>
        <v>43405</v>
      </c>
      <c r="Q26" s="172">
        <f t="shared" si="3"/>
        <v>43435</v>
      </c>
      <c r="U26" s="156">
        <v>2</v>
      </c>
      <c r="V26" s="173">
        <f>F26</f>
        <v>43101</v>
      </c>
      <c r="W26" s="173">
        <f aca="true" t="shared" si="4" ref="W26:AG26">G26</f>
        <v>43132</v>
      </c>
      <c r="X26" s="173">
        <f t="shared" si="4"/>
        <v>43160</v>
      </c>
      <c r="Y26" s="173">
        <f t="shared" si="4"/>
        <v>43191</v>
      </c>
      <c r="Z26" s="173">
        <f t="shared" si="4"/>
        <v>43221</v>
      </c>
      <c r="AA26" s="173">
        <f t="shared" si="4"/>
        <v>43252</v>
      </c>
      <c r="AB26" s="173">
        <f t="shared" si="4"/>
        <v>43282</v>
      </c>
      <c r="AC26" s="173">
        <f t="shared" si="4"/>
        <v>43313</v>
      </c>
      <c r="AD26" s="173">
        <f t="shared" si="4"/>
        <v>43344</v>
      </c>
      <c r="AE26" s="173">
        <f t="shared" si="4"/>
        <v>43374</v>
      </c>
      <c r="AF26" s="173">
        <f t="shared" si="4"/>
        <v>43405</v>
      </c>
      <c r="AG26" s="173">
        <f t="shared" si="4"/>
        <v>43435</v>
      </c>
    </row>
    <row r="27" spans="3:17" ht="12.75" hidden="1" outlineLevel="1">
      <c r="C27" s="174"/>
      <c r="F27" s="171">
        <f>EDATE(F26,1)-1</f>
        <v>43131</v>
      </c>
      <c r="G27" s="171">
        <f aca="true" t="shared" si="5" ref="G27:Q27">EDATE(G26,1)-1</f>
        <v>43159</v>
      </c>
      <c r="H27" s="171">
        <f t="shared" si="5"/>
        <v>43190</v>
      </c>
      <c r="I27" s="171">
        <f t="shared" si="5"/>
        <v>43220</v>
      </c>
      <c r="J27" s="171">
        <f t="shared" si="5"/>
        <v>43251</v>
      </c>
      <c r="K27" s="171">
        <f t="shared" si="5"/>
        <v>43281</v>
      </c>
      <c r="L27" s="171">
        <f t="shared" si="5"/>
        <v>43312</v>
      </c>
      <c r="M27" s="171">
        <f t="shared" si="5"/>
        <v>43343</v>
      </c>
      <c r="N27" s="171">
        <f t="shared" si="5"/>
        <v>43373</v>
      </c>
      <c r="O27" s="171">
        <f t="shared" si="5"/>
        <v>43404</v>
      </c>
      <c r="P27" s="171">
        <f t="shared" si="5"/>
        <v>43434</v>
      </c>
      <c r="Q27" s="171">
        <f t="shared" si="5"/>
        <v>43465</v>
      </c>
    </row>
    <row r="28" spans="3:17" ht="12.75" collapsed="1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17" ht="12.75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18" ht="12.75">
      <c r="B30" s="157" t="s">
        <v>75</v>
      </c>
      <c r="C30" s="177">
        <f>C3+1</f>
        <v>2019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>
      <c r="B31" s="266" t="str">
        <f>'Memoria Aporte FIA al Ejecutor'!C6</f>
        <v>Coordinador Principal: indicar nombre aquí</v>
      </c>
      <c r="C31" s="267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aca="true" t="shared" si="6" ref="V31:AG4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>
      <c r="B32" s="266" t="str">
        <f>'Memoria Aporte FIA al Ejecutor'!C7</f>
        <v>Coordinador Alterno: indicar nombre aquí</v>
      </c>
      <c r="C32" s="267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aca="true" t="shared" si="7" ref="R32:R52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>
      <c r="B33" s="266" t="str">
        <f>'Memoria Aporte FIA al Ejecutor'!C8</f>
        <v>Equipo Técnico 1: indicar nombre aquí</v>
      </c>
      <c r="C33" s="267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>
      <c r="B34" s="266" t="str">
        <f>'Memoria Aporte FIA al Ejecutor'!C9</f>
        <v>Equipo Técnico 2: indicar nombre aquí</v>
      </c>
      <c r="C34" s="267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>
      <c r="B35" s="266" t="str">
        <f>'Memoria Aporte FIA al Ejecutor'!C10</f>
        <v>Equipo Técnico 3: indicar nombre aquí</v>
      </c>
      <c r="C35" s="267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>
      <c r="B36" s="266" t="str">
        <f>'Memoria Aporte FIA al Ejecutor'!C11</f>
        <v>Equipo Técnico 4: indicar nombre aquí</v>
      </c>
      <c r="C36" s="267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>
      <c r="B37" s="266" t="str">
        <f>'Memoria Aporte FIA al Ejecutor'!C12</f>
        <v>Equipo Técnico 5: indicar nombre aquí</v>
      </c>
      <c r="C37" s="267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>
      <c r="B38" s="266" t="str">
        <f>'Memoria Aporte FIA al Ejecutor'!C13</f>
        <v>Equipo Técnico 6: indicar nombre aquí</v>
      </c>
      <c r="C38" s="267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>
      <c r="B39" s="266" t="str">
        <f>'Memoria Aporte FIA al Ejecutor'!C14</f>
        <v>Equipo Técnico 7: indicar nombre aquí</v>
      </c>
      <c r="C39" s="267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>
      <c r="B40" s="266" t="str">
        <f>'Memoria Aporte FIA al Ejecutor'!C15</f>
        <v>Equipo Técnico 8: indicar nombre aquí</v>
      </c>
      <c r="C40" s="267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>
      <c r="B41" s="266" t="str">
        <f>'Memoria Aporte FIA al Ejecutor'!C16</f>
        <v>Equipo Técnico 9: indicar nombre aquí</v>
      </c>
      <c r="C41" s="267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>
      <c r="B42" s="266" t="str">
        <f>'Memoria Aporte FIA al Ejecutor'!C17</f>
        <v>Equipo Técnico 10: indicar nombre aquí</v>
      </c>
      <c r="C42" s="267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>
      <c r="B43" s="266" t="str">
        <f>'Memoria Aporte FIA al Ejecutor'!C18</f>
        <v>Equipo Técnico 11: indicar nombre aquí</v>
      </c>
      <c r="C43" s="267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>
      <c r="B44" s="266" t="str">
        <f>'Memoria Aporte FIA al Ejecutor'!C19</f>
        <v>Equipo Técnico 12: indicar nombre aquí</v>
      </c>
      <c r="C44" s="267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>
      <c r="B45" s="266" t="str">
        <f>'Memoria Aporte FIA al Ejecutor'!C20</f>
        <v>Equipo Técnico 13: indicar nombre aquí</v>
      </c>
      <c r="C45" s="267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>
      <c r="B46" s="266" t="str">
        <f>'Memoria Aporte FIA al Ejecutor'!C21</f>
        <v>Equipo Técnico 14: indicar nombre aquí</v>
      </c>
      <c r="C46" s="267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>
      <c r="B47" s="266" t="str">
        <f>'Memoria Aporte FIA al Ejecutor'!C22</f>
        <v>Equipo Técnico 15: indicar nombre aquí</v>
      </c>
      <c r="C47" s="267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aca="true" t="shared" si="8" ref="V47:AG52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>
      <c r="B48" s="266" t="str">
        <f>'Memoria Aporte FIA al Ejecutor'!C23</f>
        <v>Equipo Técnico 16: indicar nombre aquí</v>
      </c>
      <c r="C48" s="267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>
      <c r="B49" s="266" t="str">
        <f>'Memoria Aporte FIA al Ejecutor'!C24</f>
        <v>Equipo Técnico 17: indicar nombre aquí</v>
      </c>
      <c r="C49" s="267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>
      <c r="B50" s="266" t="str">
        <f>'Memoria Aporte FIA al Ejecutor'!C25</f>
        <v>Equipo Técnico 18: indicar nombre aquí</v>
      </c>
      <c r="C50" s="267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>
      <c r="B51" s="266" t="str">
        <f>'Memoria Aporte FIA al Ejecutor'!C26</f>
        <v>Equipo Técnico 19: indicar nombre aquí</v>
      </c>
      <c r="C51" s="267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>
      <c r="B52" s="266" t="str">
        <f>'Memoria Aporte FIA al Ejecutor'!C27</f>
        <v>Equipo Técnico 20: indicar nombre aquí</v>
      </c>
      <c r="C52" s="267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6:33" ht="12.75" hidden="1" outlineLevel="1">
      <c r="F53" s="171">
        <f>Q27+1</f>
        <v>43466</v>
      </c>
      <c r="G53" s="172">
        <f>F54+1</f>
        <v>43497</v>
      </c>
      <c r="H53" s="172">
        <f aca="true" t="shared" si="9" ref="H53:Q53">G54+1</f>
        <v>43525</v>
      </c>
      <c r="I53" s="172">
        <f t="shared" si="9"/>
        <v>43556</v>
      </c>
      <c r="J53" s="172">
        <f t="shared" si="9"/>
        <v>43586</v>
      </c>
      <c r="K53" s="172">
        <f t="shared" si="9"/>
        <v>43617</v>
      </c>
      <c r="L53" s="172">
        <f t="shared" si="9"/>
        <v>43647</v>
      </c>
      <c r="M53" s="172">
        <f t="shared" si="9"/>
        <v>43678</v>
      </c>
      <c r="N53" s="172">
        <f t="shared" si="9"/>
        <v>43709</v>
      </c>
      <c r="O53" s="172">
        <f t="shared" si="9"/>
        <v>43739</v>
      </c>
      <c r="P53" s="172">
        <f t="shared" si="9"/>
        <v>43770</v>
      </c>
      <c r="Q53" s="172">
        <f t="shared" si="9"/>
        <v>43800</v>
      </c>
      <c r="U53" s="156">
        <v>2</v>
      </c>
      <c r="V53" s="173">
        <f>F53</f>
        <v>43466</v>
      </c>
      <c r="W53" s="173">
        <f aca="true" t="shared" si="10" ref="W53:AG53">G53</f>
        <v>43497</v>
      </c>
      <c r="X53" s="173">
        <f t="shared" si="10"/>
        <v>43525</v>
      </c>
      <c r="Y53" s="173">
        <f t="shared" si="10"/>
        <v>43556</v>
      </c>
      <c r="Z53" s="173">
        <f t="shared" si="10"/>
        <v>43586</v>
      </c>
      <c r="AA53" s="173">
        <f t="shared" si="10"/>
        <v>43617</v>
      </c>
      <c r="AB53" s="173">
        <f t="shared" si="10"/>
        <v>43647</v>
      </c>
      <c r="AC53" s="173">
        <f t="shared" si="10"/>
        <v>43678</v>
      </c>
      <c r="AD53" s="173">
        <f t="shared" si="10"/>
        <v>43709</v>
      </c>
      <c r="AE53" s="173">
        <f t="shared" si="10"/>
        <v>43739</v>
      </c>
      <c r="AF53" s="173">
        <f t="shared" si="10"/>
        <v>43770</v>
      </c>
      <c r="AG53" s="173">
        <f t="shared" si="10"/>
        <v>43800</v>
      </c>
    </row>
    <row r="54" spans="3:17" ht="12.75" hidden="1" outlineLevel="1">
      <c r="C54" s="153"/>
      <c r="F54" s="171">
        <f>EDATE(F53,1)-1</f>
        <v>43496</v>
      </c>
      <c r="G54" s="171">
        <f>EDATE(G53,1)-1</f>
        <v>43524</v>
      </c>
      <c r="H54" s="171">
        <f aca="true" t="shared" si="11" ref="H54:Q54">EDATE(H53,1)-1</f>
        <v>43555</v>
      </c>
      <c r="I54" s="171">
        <f t="shared" si="11"/>
        <v>43585</v>
      </c>
      <c r="J54" s="171">
        <f t="shared" si="11"/>
        <v>43616</v>
      </c>
      <c r="K54" s="171">
        <f t="shared" si="11"/>
        <v>43646</v>
      </c>
      <c r="L54" s="171">
        <f t="shared" si="11"/>
        <v>43677</v>
      </c>
      <c r="M54" s="171">
        <f t="shared" si="11"/>
        <v>43708</v>
      </c>
      <c r="N54" s="171">
        <f t="shared" si="11"/>
        <v>43738</v>
      </c>
      <c r="O54" s="171">
        <f t="shared" si="11"/>
        <v>43769</v>
      </c>
      <c r="P54" s="171">
        <f t="shared" si="11"/>
        <v>43799</v>
      </c>
      <c r="Q54" s="171">
        <f t="shared" si="11"/>
        <v>43830</v>
      </c>
    </row>
    <row r="55" spans="3:33" s="178" customFormat="1" ht="12.75" collapsed="1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17" ht="12.75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18" ht="12.75">
      <c r="B57" s="157" t="s">
        <v>75</v>
      </c>
      <c r="C57" s="177">
        <f>C30+1</f>
        <v>2020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>
      <c r="B58" s="266" t="str">
        <f>'Memoria Aporte FIA al Ejecutor'!C6</f>
        <v>Coordinador Principal: indicar nombre aquí</v>
      </c>
      <c r="C58" s="267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aca="true" t="shared" si="12" ref="V58:AG73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>
      <c r="B59" s="266" t="str">
        <f>'Memoria Aporte FIA al Ejecutor'!C7</f>
        <v>Coordinador Alterno: indicar nombre aquí</v>
      </c>
      <c r="C59" s="267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aca="true" t="shared" si="13" ref="R59:R79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>
      <c r="B60" s="266" t="str">
        <f>'Memoria Aporte FIA al Ejecutor'!C8</f>
        <v>Equipo Técnico 1: indicar nombre aquí</v>
      </c>
      <c r="C60" s="267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>
      <c r="B61" s="266" t="str">
        <f>'Memoria Aporte FIA al Ejecutor'!C9</f>
        <v>Equipo Técnico 2: indicar nombre aquí</v>
      </c>
      <c r="C61" s="267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>
      <c r="B62" s="266" t="str">
        <f>'Memoria Aporte FIA al Ejecutor'!C10</f>
        <v>Equipo Técnico 3: indicar nombre aquí</v>
      </c>
      <c r="C62" s="267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>
      <c r="B63" s="266" t="str">
        <f>'Memoria Aporte FIA al Ejecutor'!C11</f>
        <v>Equipo Técnico 4: indicar nombre aquí</v>
      </c>
      <c r="C63" s="267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>
      <c r="B64" s="266" t="str">
        <f>'Memoria Aporte FIA al Ejecutor'!C12</f>
        <v>Equipo Técnico 5: indicar nombre aquí</v>
      </c>
      <c r="C64" s="267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>
      <c r="B65" s="266" t="str">
        <f>'Memoria Aporte FIA al Ejecutor'!C13</f>
        <v>Equipo Técnico 6: indicar nombre aquí</v>
      </c>
      <c r="C65" s="267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>
      <c r="B66" s="266" t="str">
        <f>'Memoria Aporte FIA al Ejecutor'!C14</f>
        <v>Equipo Técnico 7: indicar nombre aquí</v>
      </c>
      <c r="C66" s="267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>
      <c r="B67" s="266" t="str">
        <f>'Memoria Aporte FIA al Ejecutor'!C15</f>
        <v>Equipo Técnico 8: indicar nombre aquí</v>
      </c>
      <c r="C67" s="267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>
      <c r="B68" s="266" t="str">
        <f>'Memoria Aporte FIA al Ejecutor'!C16</f>
        <v>Equipo Técnico 9: indicar nombre aquí</v>
      </c>
      <c r="C68" s="267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>
      <c r="B69" s="266" t="str">
        <f>'Memoria Aporte FIA al Ejecutor'!C17</f>
        <v>Equipo Técnico 10: indicar nombre aquí</v>
      </c>
      <c r="C69" s="267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>
      <c r="B70" s="266" t="str">
        <f>'Memoria Aporte FIA al Ejecutor'!C18</f>
        <v>Equipo Técnico 11: indicar nombre aquí</v>
      </c>
      <c r="C70" s="267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>
      <c r="B71" s="266" t="str">
        <f>'Memoria Aporte FIA al Ejecutor'!C19</f>
        <v>Equipo Técnico 12: indicar nombre aquí</v>
      </c>
      <c r="C71" s="267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>
      <c r="B72" s="266" t="str">
        <f>'Memoria Aporte FIA al Ejecutor'!C20</f>
        <v>Equipo Técnico 13: indicar nombre aquí</v>
      </c>
      <c r="C72" s="267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>
      <c r="B73" s="266" t="str">
        <f>'Memoria Aporte FIA al Ejecutor'!C21</f>
        <v>Equipo Técnico 14: indicar nombre aquí</v>
      </c>
      <c r="C73" s="267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>
      <c r="B74" s="266" t="str">
        <f>'Memoria Aporte FIA al Ejecutor'!C22</f>
        <v>Equipo Técnico 15: indicar nombre aquí</v>
      </c>
      <c r="C74" s="267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aca="true" t="shared" si="14" ref="V74:AG79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>
      <c r="B75" s="266" t="str">
        <f>'Memoria Aporte FIA al Ejecutor'!C23</f>
        <v>Equipo Técnico 16: indicar nombre aquí</v>
      </c>
      <c r="C75" s="267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>
      <c r="B76" s="266" t="str">
        <f>'Memoria Aporte FIA al Ejecutor'!C24</f>
        <v>Equipo Técnico 17: indicar nombre aquí</v>
      </c>
      <c r="C76" s="267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>
      <c r="B77" s="266" t="str">
        <f>'Memoria Aporte FIA al Ejecutor'!C25</f>
        <v>Equipo Técnico 18: indicar nombre aquí</v>
      </c>
      <c r="C77" s="267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>
      <c r="B78" s="266" t="str">
        <f>'Memoria Aporte FIA al Ejecutor'!C26</f>
        <v>Equipo Técnico 19: indicar nombre aquí</v>
      </c>
      <c r="C78" s="267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>
      <c r="B79" s="266" t="str">
        <f>'Memoria Aporte FIA al Ejecutor'!C27</f>
        <v>Equipo Técnico 20: indicar nombre aquí</v>
      </c>
      <c r="C79" s="267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6:33" ht="12.75" hidden="1" outlineLevel="1">
      <c r="F80" s="171">
        <f>Q54+1</f>
        <v>43831</v>
      </c>
      <c r="G80" s="172">
        <f>F81+1</f>
        <v>43862</v>
      </c>
      <c r="H80" s="172">
        <f aca="true" t="shared" si="15" ref="H80:Q80">G81+1</f>
        <v>43891</v>
      </c>
      <c r="I80" s="172">
        <f t="shared" si="15"/>
        <v>43922</v>
      </c>
      <c r="J80" s="172">
        <f t="shared" si="15"/>
        <v>43952</v>
      </c>
      <c r="K80" s="172">
        <f t="shared" si="15"/>
        <v>43983</v>
      </c>
      <c r="L80" s="172">
        <f t="shared" si="15"/>
        <v>44013</v>
      </c>
      <c r="M80" s="172">
        <f t="shared" si="15"/>
        <v>44044</v>
      </c>
      <c r="N80" s="172">
        <f t="shared" si="15"/>
        <v>44075</v>
      </c>
      <c r="O80" s="172">
        <f t="shared" si="15"/>
        <v>44105</v>
      </c>
      <c r="P80" s="172">
        <f t="shared" si="15"/>
        <v>44136</v>
      </c>
      <c r="Q80" s="172">
        <f t="shared" si="15"/>
        <v>44166</v>
      </c>
      <c r="U80" s="156">
        <v>2</v>
      </c>
      <c r="V80" s="173">
        <f>F80</f>
        <v>43831</v>
      </c>
      <c r="W80" s="173">
        <f aca="true" t="shared" si="16" ref="W80:AG80">G80</f>
        <v>43862</v>
      </c>
      <c r="X80" s="173">
        <f t="shared" si="16"/>
        <v>43891</v>
      </c>
      <c r="Y80" s="173">
        <f t="shared" si="16"/>
        <v>43922</v>
      </c>
      <c r="Z80" s="173">
        <f t="shared" si="16"/>
        <v>43952</v>
      </c>
      <c r="AA80" s="173">
        <f t="shared" si="16"/>
        <v>43983</v>
      </c>
      <c r="AB80" s="173">
        <f t="shared" si="16"/>
        <v>44013</v>
      </c>
      <c r="AC80" s="173">
        <f t="shared" si="16"/>
        <v>44044</v>
      </c>
      <c r="AD80" s="173">
        <f t="shared" si="16"/>
        <v>44075</v>
      </c>
      <c r="AE80" s="173">
        <f t="shared" si="16"/>
        <v>44105</v>
      </c>
      <c r="AF80" s="173">
        <f t="shared" si="16"/>
        <v>44136</v>
      </c>
      <c r="AG80" s="173">
        <f t="shared" si="16"/>
        <v>44166</v>
      </c>
    </row>
    <row r="81" spans="3:17" ht="12.75" hidden="1" outlineLevel="1">
      <c r="C81" s="153"/>
      <c r="F81" s="171">
        <f>EDATE(F80,1)-1</f>
        <v>43861</v>
      </c>
      <c r="G81" s="171">
        <f>EDATE(G80,1)-1</f>
        <v>43890</v>
      </c>
      <c r="H81" s="171">
        <f aca="true" t="shared" si="17" ref="H81:Q81">EDATE(H80,1)-1</f>
        <v>43921</v>
      </c>
      <c r="I81" s="171">
        <f t="shared" si="17"/>
        <v>43951</v>
      </c>
      <c r="J81" s="171">
        <f t="shared" si="17"/>
        <v>43982</v>
      </c>
      <c r="K81" s="171">
        <f t="shared" si="17"/>
        <v>44012</v>
      </c>
      <c r="L81" s="171">
        <f t="shared" si="17"/>
        <v>44043</v>
      </c>
      <c r="M81" s="171">
        <f t="shared" si="17"/>
        <v>44074</v>
      </c>
      <c r="N81" s="171">
        <f t="shared" si="17"/>
        <v>44104</v>
      </c>
      <c r="O81" s="171">
        <f t="shared" si="17"/>
        <v>44135</v>
      </c>
      <c r="P81" s="171">
        <f t="shared" si="17"/>
        <v>44165</v>
      </c>
      <c r="Q81" s="171">
        <f t="shared" si="17"/>
        <v>44196</v>
      </c>
    </row>
    <row r="82" spans="3:33" s="178" customFormat="1" ht="12.75" collapsed="1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17" ht="12.75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18" ht="12.75">
      <c r="B84" s="157" t="s">
        <v>75</v>
      </c>
      <c r="C84" s="177">
        <f>C57+1</f>
        <v>2021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>
      <c r="B85" s="266" t="str">
        <f>'Memoria Aporte FIA al Ejecutor'!C6</f>
        <v>Coordinador Principal: indicar nombre aquí</v>
      </c>
      <c r="C85" s="267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aca="true" t="shared" si="18" ref="V85:AG100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>
      <c r="B86" s="266" t="str">
        <f>'Memoria Aporte FIA al Ejecutor'!C7</f>
        <v>Coordinador Alterno: indicar nombre aquí</v>
      </c>
      <c r="C86" s="267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aca="true" t="shared" si="19" ref="R86:R106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>
      <c r="B87" s="266" t="str">
        <f>'Memoria Aporte FIA al Ejecutor'!C8</f>
        <v>Equipo Técnico 1: indicar nombre aquí</v>
      </c>
      <c r="C87" s="267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>
      <c r="B88" s="266" t="str">
        <f>'Memoria Aporte FIA al Ejecutor'!C9</f>
        <v>Equipo Técnico 2: indicar nombre aquí</v>
      </c>
      <c r="C88" s="267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>
      <c r="B89" s="266" t="str">
        <f>'Memoria Aporte FIA al Ejecutor'!C10</f>
        <v>Equipo Técnico 3: indicar nombre aquí</v>
      </c>
      <c r="C89" s="267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>
      <c r="B90" s="266" t="str">
        <f>'Memoria Aporte FIA al Ejecutor'!C11</f>
        <v>Equipo Técnico 4: indicar nombre aquí</v>
      </c>
      <c r="C90" s="267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>
      <c r="B91" s="266" t="str">
        <f>'Memoria Aporte FIA al Ejecutor'!C12</f>
        <v>Equipo Técnico 5: indicar nombre aquí</v>
      </c>
      <c r="C91" s="267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>
      <c r="B92" s="266" t="str">
        <f>'Memoria Aporte FIA al Ejecutor'!C13</f>
        <v>Equipo Técnico 6: indicar nombre aquí</v>
      </c>
      <c r="C92" s="267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>
      <c r="B93" s="266" t="str">
        <f>'Memoria Aporte FIA al Ejecutor'!C14</f>
        <v>Equipo Técnico 7: indicar nombre aquí</v>
      </c>
      <c r="C93" s="267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>
      <c r="B94" s="266" t="str">
        <f>'Memoria Aporte FIA al Ejecutor'!C15</f>
        <v>Equipo Técnico 8: indicar nombre aquí</v>
      </c>
      <c r="C94" s="267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>
      <c r="B95" s="266" t="str">
        <f>'Memoria Aporte FIA al Ejecutor'!C16</f>
        <v>Equipo Técnico 9: indicar nombre aquí</v>
      </c>
      <c r="C95" s="267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>
      <c r="B96" s="266" t="str">
        <f>'Memoria Aporte FIA al Ejecutor'!C17</f>
        <v>Equipo Técnico 10: indicar nombre aquí</v>
      </c>
      <c r="C96" s="267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>
      <c r="B97" s="266" t="str">
        <f>'Memoria Aporte FIA al Ejecutor'!C18</f>
        <v>Equipo Técnico 11: indicar nombre aquí</v>
      </c>
      <c r="C97" s="267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>
      <c r="B98" s="266" t="str">
        <f>'Memoria Aporte FIA al Ejecutor'!C19</f>
        <v>Equipo Técnico 12: indicar nombre aquí</v>
      </c>
      <c r="C98" s="267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>
      <c r="B99" s="266" t="str">
        <f>'Memoria Aporte FIA al Ejecutor'!C20</f>
        <v>Equipo Técnico 13: indicar nombre aquí</v>
      </c>
      <c r="C99" s="267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>
      <c r="B100" s="266" t="str">
        <f>'Memoria Aporte FIA al Ejecutor'!C21</f>
        <v>Equipo Técnico 14: indicar nombre aquí</v>
      </c>
      <c r="C100" s="267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>
      <c r="B101" s="266" t="str">
        <f>'Memoria Aporte FIA al Ejecutor'!C22</f>
        <v>Equipo Técnico 15: indicar nombre aquí</v>
      </c>
      <c r="C101" s="267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aca="true" t="shared" si="20" ref="V101:AG106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>
      <c r="B102" s="266" t="str">
        <f>'Memoria Aporte FIA al Ejecutor'!C23</f>
        <v>Equipo Técnico 16: indicar nombre aquí</v>
      </c>
      <c r="C102" s="267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>
      <c r="B103" s="266" t="str">
        <f>'Memoria Aporte FIA al Ejecutor'!C24</f>
        <v>Equipo Técnico 17: indicar nombre aquí</v>
      </c>
      <c r="C103" s="267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>
      <c r="B104" s="266" t="str">
        <f>'Memoria Aporte FIA al Ejecutor'!C25</f>
        <v>Equipo Técnico 18: indicar nombre aquí</v>
      </c>
      <c r="C104" s="267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>
      <c r="B105" s="266" t="str">
        <f>'Memoria Aporte FIA al Ejecutor'!C26</f>
        <v>Equipo Técnico 19: indicar nombre aquí</v>
      </c>
      <c r="C105" s="267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>
      <c r="B106" s="266" t="str">
        <f>'Memoria Aporte FIA al Ejecutor'!C27</f>
        <v>Equipo Técnico 20: indicar nombre aquí</v>
      </c>
      <c r="C106" s="267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6:33" ht="12.75" hidden="1" outlineLevel="1">
      <c r="F107" s="171">
        <f>Q81+1</f>
        <v>44197</v>
      </c>
      <c r="G107" s="172">
        <f>F108+1</f>
        <v>44228</v>
      </c>
      <c r="H107" s="172">
        <f aca="true" t="shared" si="21" ref="H107:Q107">G108+1</f>
        <v>44256</v>
      </c>
      <c r="I107" s="172">
        <f t="shared" si="21"/>
        <v>44287</v>
      </c>
      <c r="J107" s="172">
        <f t="shared" si="21"/>
        <v>44317</v>
      </c>
      <c r="K107" s="172">
        <f t="shared" si="21"/>
        <v>44348</v>
      </c>
      <c r="L107" s="172">
        <f t="shared" si="21"/>
        <v>44378</v>
      </c>
      <c r="M107" s="172">
        <f t="shared" si="21"/>
        <v>44409</v>
      </c>
      <c r="N107" s="172">
        <f t="shared" si="21"/>
        <v>44440</v>
      </c>
      <c r="O107" s="172">
        <f t="shared" si="21"/>
        <v>44470</v>
      </c>
      <c r="P107" s="172">
        <f t="shared" si="21"/>
        <v>44501</v>
      </c>
      <c r="Q107" s="172">
        <f t="shared" si="21"/>
        <v>44531</v>
      </c>
      <c r="U107" s="156">
        <v>2</v>
      </c>
      <c r="V107" s="173">
        <f>F107</f>
        <v>44197</v>
      </c>
      <c r="W107" s="173">
        <f aca="true" t="shared" si="22" ref="W107:AG107">G107</f>
        <v>44228</v>
      </c>
      <c r="X107" s="173">
        <f t="shared" si="22"/>
        <v>44256</v>
      </c>
      <c r="Y107" s="173">
        <f t="shared" si="22"/>
        <v>44287</v>
      </c>
      <c r="Z107" s="173">
        <f t="shared" si="22"/>
        <v>44317</v>
      </c>
      <c r="AA107" s="173">
        <f t="shared" si="22"/>
        <v>44348</v>
      </c>
      <c r="AB107" s="173">
        <f t="shared" si="22"/>
        <v>44378</v>
      </c>
      <c r="AC107" s="173">
        <f t="shared" si="22"/>
        <v>44409</v>
      </c>
      <c r="AD107" s="173">
        <f t="shared" si="22"/>
        <v>44440</v>
      </c>
      <c r="AE107" s="173">
        <f t="shared" si="22"/>
        <v>44470</v>
      </c>
      <c r="AF107" s="173">
        <f t="shared" si="22"/>
        <v>44501</v>
      </c>
      <c r="AG107" s="173">
        <f t="shared" si="22"/>
        <v>44531</v>
      </c>
    </row>
    <row r="108" spans="3:17" ht="12.75" hidden="1" outlineLevel="1">
      <c r="C108" s="182"/>
      <c r="F108" s="171">
        <f>EDATE(F107,1)-1</f>
        <v>44227</v>
      </c>
      <c r="G108" s="171">
        <f>EDATE(G107,1)-1</f>
        <v>44255</v>
      </c>
      <c r="H108" s="171">
        <f aca="true" t="shared" si="23" ref="H108:Q108">EDATE(H107,1)-1</f>
        <v>44286</v>
      </c>
      <c r="I108" s="171">
        <f t="shared" si="23"/>
        <v>44316</v>
      </c>
      <c r="J108" s="171">
        <f t="shared" si="23"/>
        <v>44347</v>
      </c>
      <c r="K108" s="171">
        <f t="shared" si="23"/>
        <v>44377</v>
      </c>
      <c r="L108" s="171">
        <f t="shared" si="23"/>
        <v>44408</v>
      </c>
      <c r="M108" s="171">
        <f t="shared" si="23"/>
        <v>44439</v>
      </c>
      <c r="N108" s="171">
        <f t="shared" si="23"/>
        <v>44469</v>
      </c>
      <c r="O108" s="171">
        <f t="shared" si="23"/>
        <v>44500</v>
      </c>
      <c r="P108" s="171">
        <f t="shared" si="23"/>
        <v>44530</v>
      </c>
      <c r="Q108" s="171">
        <f t="shared" si="23"/>
        <v>44561</v>
      </c>
    </row>
    <row r="109" spans="3:33" s="178" customFormat="1" ht="12.75" collapsed="1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0" spans="2:33" s="178" customFormat="1" ht="12.75">
      <c r="B110" s="153" t="s">
        <v>74</v>
      </c>
      <c r="C110" s="153"/>
      <c r="D110" s="154"/>
      <c r="E110" s="155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54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</row>
    <row r="111" spans="2:33" s="178" customFormat="1" ht="12.75">
      <c r="B111" s="157" t="s">
        <v>75</v>
      </c>
      <c r="C111" s="177">
        <f>C84+1</f>
        <v>2022</v>
      </c>
      <c r="D111" s="159" t="s">
        <v>76</v>
      </c>
      <c r="E111" s="160" t="s">
        <v>77</v>
      </c>
      <c r="F111" s="161" t="s">
        <v>78</v>
      </c>
      <c r="G111" s="161" t="s">
        <v>79</v>
      </c>
      <c r="H111" s="161" t="s">
        <v>80</v>
      </c>
      <c r="I111" s="161" t="s">
        <v>81</v>
      </c>
      <c r="J111" s="161" t="s">
        <v>82</v>
      </c>
      <c r="K111" s="161" t="s">
        <v>83</v>
      </c>
      <c r="L111" s="161" t="s">
        <v>84</v>
      </c>
      <c r="M111" s="161" t="s">
        <v>85</v>
      </c>
      <c r="N111" s="161" t="s">
        <v>86</v>
      </c>
      <c r="O111" s="161" t="s">
        <v>87</v>
      </c>
      <c r="P111" s="161" t="s">
        <v>88</v>
      </c>
      <c r="Q111" s="161" t="s">
        <v>89</v>
      </c>
      <c r="R111" s="159" t="s">
        <v>90</v>
      </c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</row>
    <row r="112" spans="2:33" s="178" customFormat="1" ht="12.75">
      <c r="B112" s="266" t="str">
        <f>B85</f>
        <v>Coordinador Principal: indicar nombre aquí</v>
      </c>
      <c r="C112" s="267"/>
      <c r="D112" s="16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6">
        <f>SUM(F112:Q112)</f>
        <v>0</v>
      </c>
      <c r="U112" s="167">
        <v>24</v>
      </c>
      <c r="V112" s="168">
        <f aca="true" t="shared" si="24" ref="V112:V133">IF(ISBLANK(F112)=TRUE,0,1)</f>
        <v>0</v>
      </c>
      <c r="W112" s="168">
        <f aca="true" t="shared" si="25" ref="W112:W133">IF(ISBLANK(G112)=TRUE,0,1)</f>
        <v>0</v>
      </c>
      <c r="X112" s="168">
        <f aca="true" t="shared" si="26" ref="X112:X133">IF(ISBLANK(H112)=TRUE,0,1)</f>
        <v>0</v>
      </c>
      <c r="Y112" s="168">
        <f aca="true" t="shared" si="27" ref="Y112:Y133">IF(ISBLANK(I112)=TRUE,0,1)</f>
        <v>0</v>
      </c>
      <c r="Z112" s="168">
        <f aca="true" t="shared" si="28" ref="Z112:Z133">IF(ISBLANK(J112)=TRUE,0,1)</f>
        <v>0</v>
      </c>
      <c r="AA112" s="168">
        <f aca="true" t="shared" si="29" ref="AA112:AA133">IF(ISBLANK(K112)=TRUE,0,1)</f>
        <v>0</v>
      </c>
      <c r="AB112" s="168">
        <f aca="true" t="shared" si="30" ref="AB112:AB133">IF(ISBLANK(L112)=TRUE,0,1)</f>
        <v>0</v>
      </c>
      <c r="AC112" s="168">
        <f aca="true" t="shared" si="31" ref="AC112:AC133">IF(ISBLANK(M112)=TRUE,0,1)</f>
        <v>0</v>
      </c>
      <c r="AD112" s="168">
        <f aca="true" t="shared" si="32" ref="AD112:AD133">IF(ISBLANK(N112)=TRUE,0,1)</f>
        <v>0</v>
      </c>
      <c r="AE112" s="168">
        <f aca="true" t="shared" si="33" ref="AE112:AE133">IF(ISBLANK(O112)=TRUE,0,1)</f>
        <v>0</v>
      </c>
      <c r="AF112" s="168">
        <f aca="true" t="shared" si="34" ref="AF112:AF133">IF(ISBLANK(P112)=TRUE,0,1)</f>
        <v>0</v>
      </c>
      <c r="AG112" s="168">
        <f aca="true" t="shared" si="35" ref="AG112:AG133">IF(ISBLANK(Q112)=TRUE,0,1)</f>
        <v>0</v>
      </c>
    </row>
    <row r="113" spans="2:33" s="178" customFormat="1" ht="12.75">
      <c r="B113" s="266" t="str">
        <f aca="true" t="shared" si="36" ref="B113:B133">B86</f>
        <v>Coordinador Alterno: indicar nombre aquí</v>
      </c>
      <c r="C113" s="267"/>
      <c r="D113" s="16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6">
        <f aca="true" t="shared" si="37" ref="R113:R133">SUM(F113:Q113)</f>
        <v>0</v>
      </c>
      <c r="U113" s="167">
        <v>23</v>
      </c>
      <c r="V113" s="168">
        <f t="shared" si="24"/>
        <v>0</v>
      </c>
      <c r="W113" s="168">
        <f t="shared" si="25"/>
        <v>0</v>
      </c>
      <c r="X113" s="168">
        <f t="shared" si="26"/>
        <v>0</v>
      </c>
      <c r="Y113" s="168">
        <f t="shared" si="27"/>
        <v>0</v>
      </c>
      <c r="Z113" s="168">
        <f t="shared" si="28"/>
        <v>0</v>
      </c>
      <c r="AA113" s="168">
        <f t="shared" si="29"/>
        <v>0</v>
      </c>
      <c r="AB113" s="168">
        <f t="shared" si="30"/>
        <v>0</v>
      </c>
      <c r="AC113" s="168">
        <f t="shared" si="31"/>
        <v>0</v>
      </c>
      <c r="AD113" s="168">
        <f t="shared" si="32"/>
        <v>0</v>
      </c>
      <c r="AE113" s="168">
        <f t="shared" si="33"/>
        <v>0</v>
      </c>
      <c r="AF113" s="168">
        <f t="shared" si="34"/>
        <v>0</v>
      </c>
      <c r="AG113" s="168">
        <f t="shared" si="35"/>
        <v>0</v>
      </c>
    </row>
    <row r="114" spans="2:33" s="178" customFormat="1" ht="12.75">
      <c r="B114" s="266" t="str">
        <f t="shared" si="36"/>
        <v>Equipo Técnico 1: indicar nombre aquí</v>
      </c>
      <c r="C114" s="267"/>
      <c r="D114" s="16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6">
        <f t="shared" si="37"/>
        <v>0</v>
      </c>
      <c r="U114" s="167">
        <v>22</v>
      </c>
      <c r="V114" s="168">
        <f t="shared" si="24"/>
        <v>0</v>
      </c>
      <c r="W114" s="168">
        <f t="shared" si="25"/>
        <v>0</v>
      </c>
      <c r="X114" s="168">
        <f t="shared" si="26"/>
        <v>0</v>
      </c>
      <c r="Y114" s="168">
        <f t="shared" si="27"/>
        <v>0</v>
      </c>
      <c r="Z114" s="168">
        <f t="shared" si="28"/>
        <v>0</v>
      </c>
      <c r="AA114" s="168">
        <f t="shared" si="29"/>
        <v>0</v>
      </c>
      <c r="AB114" s="168">
        <f t="shared" si="30"/>
        <v>0</v>
      </c>
      <c r="AC114" s="168">
        <f t="shared" si="31"/>
        <v>0</v>
      </c>
      <c r="AD114" s="168">
        <f t="shared" si="32"/>
        <v>0</v>
      </c>
      <c r="AE114" s="168">
        <f t="shared" si="33"/>
        <v>0</v>
      </c>
      <c r="AF114" s="168">
        <f t="shared" si="34"/>
        <v>0</v>
      </c>
      <c r="AG114" s="168">
        <f t="shared" si="35"/>
        <v>0</v>
      </c>
    </row>
    <row r="115" spans="2:33" s="178" customFormat="1" ht="12.75">
      <c r="B115" s="266" t="str">
        <f t="shared" si="36"/>
        <v>Equipo Técnico 2: indicar nombre aquí</v>
      </c>
      <c r="C115" s="267"/>
      <c r="D115" s="16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6">
        <f t="shared" si="37"/>
        <v>0</v>
      </c>
      <c r="U115" s="167">
        <v>21</v>
      </c>
      <c r="V115" s="168">
        <f t="shared" si="24"/>
        <v>0</v>
      </c>
      <c r="W115" s="168">
        <f t="shared" si="25"/>
        <v>0</v>
      </c>
      <c r="X115" s="168">
        <f t="shared" si="26"/>
        <v>0</v>
      </c>
      <c r="Y115" s="168">
        <f t="shared" si="27"/>
        <v>0</v>
      </c>
      <c r="Z115" s="168">
        <f t="shared" si="28"/>
        <v>0</v>
      </c>
      <c r="AA115" s="168">
        <f t="shared" si="29"/>
        <v>0</v>
      </c>
      <c r="AB115" s="168">
        <f t="shared" si="30"/>
        <v>0</v>
      </c>
      <c r="AC115" s="168">
        <f t="shared" si="31"/>
        <v>0</v>
      </c>
      <c r="AD115" s="168">
        <f t="shared" si="32"/>
        <v>0</v>
      </c>
      <c r="AE115" s="168">
        <f t="shared" si="33"/>
        <v>0</v>
      </c>
      <c r="AF115" s="168">
        <f t="shared" si="34"/>
        <v>0</v>
      </c>
      <c r="AG115" s="168">
        <f t="shared" si="35"/>
        <v>0</v>
      </c>
    </row>
    <row r="116" spans="2:33" s="178" customFormat="1" ht="12.75">
      <c r="B116" s="266" t="str">
        <f t="shared" si="36"/>
        <v>Equipo Técnico 3: indicar nombre aquí</v>
      </c>
      <c r="C116" s="267"/>
      <c r="D116" s="16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6">
        <f t="shared" si="37"/>
        <v>0</v>
      </c>
      <c r="U116" s="167">
        <v>20</v>
      </c>
      <c r="V116" s="168">
        <f t="shared" si="24"/>
        <v>0</v>
      </c>
      <c r="W116" s="168">
        <f t="shared" si="25"/>
        <v>0</v>
      </c>
      <c r="X116" s="168">
        <f t="shared" si="26"/>
        <v>0</v>
      </c>
      <c r="Y116" s="168">
        <f t="shared" si="27"/>
        <v>0</v>
      </c>
      <c r="Z116" s="168">
        <f t="shared" si="28"/>
        <v>0</v>
      </c>
      <c r="AA116" s="168">
        <f t="shared" si="29"/>
        <v>0</v>
      </c>
      <c r="AB116" s="168">
        <f t="shared" si="30"/>
        <v>0</v>
      </c>
      <c r="AC116" s="168">
        <f t="shared" si="31"/>
        <v>0</v>
      </c>
      <c r="AD116" s="168">
        <f t="shared" si="32"/>
        <v>0</v>
      </c>
      <c r="AE116" s="168">
        <f t="shared" si="33"/>
        <v>0</v>
      </c>
      <c r="AF116" s="168">
        <f t="shared" si="34"/>
        <v>0</v>
      </c>
      <c r="AG116" s="168">
        <f t="shared" si="35"/>
        <v>0</v>
      </c>
    </row>
    <row r="117" spans="2:33" s="178" customFormat="1" ht="12.75">
      <c r="B117" s="266" t="str">
        <f t="shared" si="36"/>
        <v>Equipo Técnico 4: indicar nombre aquí</v>
      </c>
      <c r="C117" s="267"/>
      <c r="D117" s="16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6">
        <f t="shared" si="37"/>
        <v>0</v>
      </c>
      <c r="U117" s="167">
        <v>19</v>
      </c>
      <c r="V117" s="168">
        <f t="shared" si="24"/>
        <v>0</v>
      </c>
      <c r="W117" s="168">
        <f t="shared" si="25"/>
        <v>0</v>
      </c>
      <c r="X117" s="168">
        <f t="shared" si="26"/>
        <v>0</v>
      </c>
      <c r="Y117" s="168">
        <f t="shared" si="27"/>
        <v>0</v>
      </c>
      <c r="Z117" s="168">
        <f t="shared" si="28"/>
        <v>0</v>
      </c>
      <c r="AA117" s="168">
        <f t="shared" si="29"/>
        <v>0</v>
      </c>
      <c r="AB117" s="168">
        <f t="shared" si="30"/>
        <v>0</v>
      </c>
      <c r="AC117" s="168">
        <f t="shared" si="31"/>
        <v>0</v>
      </c>
      <c r="AD117" s="168">
        <f t="shared" si="32"/>
        <v>0</v>
      </c>
      <c r="AE117" s="168">
        <f t="shared" si="33"/>
        <v>0</v>
      </c>
      <c r="AF117" s="168">
        <f t="shared" si="34"/>
        <v>0</v>
      </c>
      <c r="AG117" s="168">
        <f t="shared" si="35"/>
        <v>0</v>
      </c>
    </row>
    <row r="118" spans="2:33" s="178" customFormat="1" ht="12.75">
      <c r="B118" s="266" t="str">
        <f t="shared" si="36"/>
        <v>Equipo Técnico 5: indicar nombre aquí</v>
      </c>
      <c r="C118" s="267"/>
      <c r="D118" s="16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6">
        <f t="shared" si="37"/>
        <v>0</v>
      </c>
      <c r="U118" s="167">
        <v>18</v>
      </c>
      <c r="V118" s="168">
        <f t="shared" si="24"/>
        <v>0</v>
      </c>
      <c r="W118" s="168">
        <f t="shared" si="25"/>
        <v>0</v>
      </c>
      <c r="X118" s="168">
        <f t="shared" si="26"/>
        <v>0</v>
      </c>
      <c r="Y118" s="168">
        <f t="shared" si="27"/>
        <v>0</v>
      </c>
      <c r="Z118" s="168">
        <f t="shared" si="28"/>
        <v>0</v>
      </c>
      <c r="AA118" s="168">
        <f t="shared" si="29"/>
        <v>0</v>
      </c>
      <c r="AB118" s="168">
        <f t="shared" si="30"/>
        <v>0</v>
      </c>
      <c r="AC118" s="168">
        <f t="shared" si="31"/>
        <v>0</v>
      </c>
      <c r="AD118" s="168">
        <f t="shared" si="32"/>
        <v>0</v>
      </c>
      <c r="AE118" s="168">
        <f t="shared" si="33"/>
        <v>0</v>
      </c>
      <c r="AF118" s="168">
        <f t="shared" si="34"/>
        <v>0</v>
      </c>
      <c r="AG118" s="168">
        <f t="shared" si="35"/>
        <v>0</v>
      </c>
    </row>
    <row r="119" spans="2:33" s="178" customFormat="1" ht="12.75">
      <c r="B119" s="266" t="str">
        <f t="shared" si="36"/>
        <v>Equipo Técnico 6: indicar nombre aquí</v>
      </c>
      <c r="C119" s="267"/>
      <c r="D119" s="16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6">
        <f t="shared" si="37"/>
        <v>0</v>
      </c>
      <c r="U119" s="167">
        <v>17</v>
      </c>
      <c r="V119" s="168">
        <f t="shared" si="24"/>
        <v>0</v>
      </c>
      <c r="W119" s="168">
        <f t="shared" si="25"/>
        <v>0</v>
      </c>
      <c r="X119" s="168">
        <f t="shared" si="26"/>
        <v>0</v>
      </c>
      <c r="Y119" s="168">
        <f t="shared" si="27"/>
        <v>0</v>
      </c>
      <c r="Z119" s="168">
        <f t="shared" si="28"/>
        <v>0</v>
      </c>
      <c r="AA119" s="168">
        <f t="shared" si="29"/>
        <v>0</v>
      </c>
      <c r="AB119" s="168">
        <f t="shared" si="30"/>
        <v>0</v>
      </c>
      <c r="AC119" s="168">
        <f t="shared" si="31"/>
        <v>0</v>
      </c>
      <c r="AD119" s="168">
        <f t="shared" si="32"/>
        <v>0</v>
      </c>
      <c r="AE119" s="168">
        <f t="shared" si="33"/>
        <v>0</v>
      </c>
      <c r="AF119" s="168">
        <f t="shared" si="34"/>
        <v>0</v>
      </c>
      <c r="AG119" s="168">
        <f t="shared" si="35"/>
        <v>0</v>
      </c>
    </row>
    <row r="120" spans="2:33" s="178" customFormat="1" ht="12.75">
      <c r="B120" s="266" t="str">
        <f t="shared" si="36"/>
        <v>Equipo Técnico 7: indicar nombre aquí</v>
      </c>
      <c r="C120" s="267"/>
      <c r="D120" s="16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6">
        <f t="shared" si="37"/>
        <v>0</v>
      </c>
      <c r="U120" s="167">
        <v>16</v>
      </c>
      <c r="V120" s="168">
        <f t="shared" si="24"/>
        <v>0</v>
      </c>
      <c r="W120" s="168">
        <f t="shared" si="25"/>
        <v>0</v>
      </c>
      <c r="X120" s="168">
        <f t="shared" si="26"/>
        <v>0</v>
      </c>
      <c r="Y120" s="168">
        <f t="shared" si="27"/>
        <v>0</v>
      </c>
      <c r="Z120" s="168">
        <f t="shared" si="28"/>
        <v>0</v>
      </c>
      <c r="AA120" s="168">
        <f t="shared" si="29"/>
        <v>0</v>
      </c>
      <c r="AB120" s="168">
        <f t="shared" si="30"/>
        <v>0</v>
      </c>
      <c r="AC120" s="168">
        <f t="shared" si="31"/>
        <v>0</v>
      </c>
      <c r="AD120" s="168">
        <f t="shared" si="32"/>
        <v>0</v>
      </c>
      <c r="AE120" s="168">
        <f t="shared" si="33"/>
        <v>0</v>
      </c>
      <c r="AF120" s="168">
        <f t="shared" si="34"/>
        <v>0</v>
      </c>
      <c r="AG120" s="168">
        <f t="shared" si="35"/>
        <v>0</v>
      </c>
    </row>
    <row r="121" spans="2:33" s="178" customFormat="1" ht="12.75">
      <c r="B121" s="266" t="str">
        <f t="shared" si="36"/>
        <v>Equipo Técnico 8: indicar nombre aquí</v>
      </c>
      <c r="C121" s="267"/>
      <c r="D121" s="16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6">
        <f t="shared" si="37"/>
        <v>0</v>
      </c>
      <c r="U121" s="167">
        <v>15</v>
      </c>
      <c r="V121" s="168">
        <f t="shared" si="24"/>
        <v>0</v>
      </c>
      <c r="W121" s="168">
        <f t="shared" si="25"/>
        <v>0</v>
      </c>
      <c r="X121" s="168">
        <f t="shared" si="26"/>
        <v>0</v>
      </c>
      <c r="Y121" s="168">
        <f t="shared" si="27"/>
        <v>0</v>
      </c>
      <c r="Z121" s="168">
        <f t="shared" si="28"/>
        <v>0</v>
      </c>
      <c r="AA121" s="168">
        <f t="shared" si="29"/>
        <v>0</v>
      </c>
      <c r="AB121" s="168">
        <f t="shared" si="30"/>
        <v>0</v>
      </c>
      <c r="AC121" s="168">
        <f t="shared" si="31"/>
        <v>0</v>
      </c>
      <c r="AD121" s="168">
        <f t="shared" si="32"/>
        <v>0</v>
      </c>
      <c r="AE121" s="168">
        <f t="shared" si="33"/>
        <v>0</v>
      </c>
      <c r="AF121" s="168">
        <f t="shared" si="34"/>
        <v>0</v>
      </c>
      <c r="AG121" s="168">
        <f t="shared" si="35"/>
        <v>0</v>
      </c>
    </row>
    <row r="122" spans="2:33" s="178" customFormat="1" ht="12.75">
      <c r="B122" s="266" t="str">
        <f t="shared" si="36"/>
        <v>Equipo Técnico 9: indicar nombre aquí</v>
      </c>
      <c r="C122" s="267"/>
      <c r="D122" s="16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6">
        <f t="shared" si="37"/>
        <v>0</v>
      </c>
      <c r="U122" s="167">
        <v>14</v>
      </c>
      <c r="V122" s="168">
        <f t="shared" si="24"/>
        <v>0</v>
      </c>
      <c r="W122" s="168">
        <f t="shared" si="25"/>
        <v>0</v>
      </c>
      <c r="X122" s="168">
        <f t="shared" si="26"/>
        <v>0</v>
      </c>
      <c r="Y122" s="168">
        <f t="shared" si="27"/>
        <v>0</v>
      </c>
      <c r="Z122" s="168">
        <f t="shared" si="28"/>
        <v>0</v>
      </c>
      <c r="AA122" s="168">
        <f t="shared" si="29"/>
        <v>0</v>
      </c>
      <c r="AB122" s="168">
        <f t="shared" si="30"/>
        <v>0</v>
      </c>
      <c r="AC122" s="168">
        <f t="shared" si="31"/>
        <v>0</v>
      </c>
      <c r="AD122" s="168">
        <f t="shared" si="32"/>
        <v>0</v>
      </c>
      <c r="AE122" s="168">
        <f t="shared" si="33"/>
        <v>0</v>
      </c>
      <c r="AF122" s="168">
        <f t="shared" si="34"/>
        <v>0</v>
      </c>
      <c r="AG122" s="168">
        <f t="shared" si="35"/>
        <v>0</v>
      </c>
    </row>
    <row r="123" spans="2:33" s="178" customFormat="1" ht="12.75">
      <c r="B123" s="266" t="str">
        <f t="shared" si="36"/>
        <v>Equipo Técnico 10: indicar nombre aquí</v>
      </c>
      <c r="C123" s="267"/>
      <c r="D123" s="16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6">
        <f t="shared" si="37"/>
        <v>0</v>
      </c>
      <c r="U123" s="167">
        <v>13</v>
      </c>
      <c r="V123" s="168">
        <f t="shared" si="24"/>
        <v>0</v>
      </c>
      <c r="W123" s="168">
        <f t="shared" si="25"/>
        <v>0</v>
      </c>
      <c r="X123" s="168">
        <f t="shared" si="26"/>
        <v>0</v>
      </c>
      <c r="Y123" s="168">
        <f t="shared" si="27"/>
        <v>0</v>
      </c>
      <c r="Z123" s="168">
        <f t="shared" si="28"/>
        <v>0</v>
      </c>
      <c r="AA123" s="168">
        <f t="shared" si="29"/>
        <v>0</v>
      </c>
      <c r="AB123" s="168">
        <f t="shared" si="30"/>
        <v>0</v>
      </c>
      <c r="AC123" s="168">
        <f t="shared" si="31"/>
        <v>0</v>
      </c>
      <c r="AD123" s="168">
        <f t="shared" si="32"/>
        <v>0</v>
      </c>
      <c r="AE123" s="168">
        <f t="shared" si="33"/>
        <v>0</v>
      </c>
      <c r="AF123" s="168">
        <f t="shared" si="34"/>
        <v>0</v>
      </c>
      <c r="AG123" s="168">
        <f t="shared" si="35"/>
        <v>0</v>
      </c>
    </row>
    <row r="124" spans="2:33" s="178" customFormat="1" ht="12.75">
      <c r="B124" s="266" t="str">
        <f t="shared" si="36"/>
        <v>Equipo Técnico 11: indicar nombre aquí</v>
      </c>
      <c r="C124" s="267"/>
      <c r="D124" s="16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6">
        <f t="shared" si="37"/>
        <v>0</v>
      </c>
      <c r="U124" s="167">
        <v>12</v>
      </c>
      <c r="V124" s="168">
        <f t="shared" si="24"/>
        <v>0</v>
      </c>
      <c r="W124" s="168">
        <f t="shared" si="25"/>
        <v>0</v>
      </c>
      <c r="X124" s="168">
        <f t="shared" si="26"/>
        <v>0</v>
      </c>
      <c r="Y124" s="168">
        <f t="shared" si="27"/>
        <v>0</v>
      </c>
      <c r="Z124" s="168">
        <f t="shared" si="28"/>
        <v>0</v>
      </c>
      <c r="AA124" s="168">
        <f t="shared" si="29"/>
        <v>0</v>
      </c>
      <c r="AB124" s="168">
        <f t="shared" si="30"/>
        <v>0</v>
      </c>
      <c r="AC124" s="168">
        <f t="shared" si="31"/>
        <v>0</v>
      </c>
      <c r="AD124" s="168">
        <f t="shared" si="32"/>
        <v>0</v>
      </c>
      <c r="AE124" s="168">
        <f t="shared" si="33"/>
        <v>0</v>
      </c>
      <c r="AF124" s="168">
        <f t="shared" si="34"/>
        <v>0</v>
      </c>
      <c r="AG124" s="168">
        <f t="shared" si="35"/>
        <v>0</v>
      </c>
    </row>
    <row r="125" spans="2:33" s="178" customFormat="1" ht="12.75">
      <c r="B125" s="266" t="str">
        <f t="shared" si="36"/>
        <v>Equipo Técnico 12: indicar nombre aquí</v>
      </c>
      <c r="C125" s="267"/>
      <c r="D125" s="16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6">
        <f t="shared" si="37"/>
        <v>0</v>
      </c>
      <c r="U125" s="167">
        <v>11</v>
      </c>
      <c r="V125" s="168">
        <f t="shared" si="24"/>
        <v>0</v>
      </c>
      <c r="W125" s="168">
        <f t="shared" si="25"/>
        <v>0</v>
      </c>
      <c r="X125" s="168">
        <f t="shared" si="26"/>
        <v>0</v>
      </c>
      <c r="Y125" s="168">
        <f t="shared" si="27"/>
        <v>0</v>
      </c>
      <c r="Z125" s="168">
        <f t="shared" si="28"/>
        <v>0</v>
      </c>
      <c r="AA125" s="168">
        <f t="shared" si="29"/>
        <v>0</v>
      </c>
      <c r="AB125" s="168">
        <f t="shared" si="30"/>
        <v>0</v>
      </c>
      <c r="AC125" s="168">
        <f t="shared" si="31"/>
        <v>0</v>
      </c>
      <c r="AD125" s="168">
        <f t="shared" si="32"/>
        <v>0</v>
      </c>
      <c r="AE125" s="168">
        <f t="shared" si="33"/>
        <v>0</v>
      </c>
      <c r="AF125" s="168">
        <f t="shared" si="34"/>
        <v>0</v>
      </c>
      <c r="AG125" s="168">
        <f t="shared" si="35"/>
        <v>0</v>
      </c>
    </row>
    <row r="126" spans="2:33" s="178" customFormat="1" ht="12.75">
      <c r="B126" s="266" t="str">
        <f t="shared" si="36"/>
        <v>Equipo Técnico 13: indicar nombre aquí</v>
      </c>
      <c r="C126" s="267"/>
      <c r="D126" s="16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6">
        <f t="shared" si="37"/>
        <v>0</v>
      </c>
      <c r="U126" s="167">
        <v>10</v>
      </c>
      <c r="V126" s="168">
        <f t="shared" si="24"/>
        <v>0</v>
      </c>
      <c r="W126" s="168">
        <f t="shared" si="25"/>
        <v>0</v>
      </c>
      <c r="X126" s="168">
        <f t="shared" si="26"/>
        <v>0</v>
      </c>
      <c r="Y126" s="168">
        <f t="shared" si="27"/>
        <v>0</v>
      </c>
      <c r="Z126" s="168">
        <f t="shared" si="28"/>
        <v>0</v>
      </c>
      <c r="AA126" s="168">
        <f t="shared" si="29"/>
        <v>0</v>
      </c>
      <c r="AB126" s="168">
        <f t="shared" si="30"/>
        <v>0</v>
      </c>
      <c r="AC126" s="168">
        <f t="shared" si="31"/>
        <v>0</v>
      </c>
      <c r="AD126" s="168">
        <f t="shared" si="32"/>
        <v>0</v>
      </c>
      <c r="AE126" s="168">
        <f t="shared" si="33"/>
        <v>0</v>
      </c>
      <c r="AF126" s="168">
        <f t="shared" si="34"/>
        <v>0</v>
      </c>
      <c r="AG126" s="168">
        <f t="shared" si="35"/>
        <v>0</v>
      </c>
    </row>
    <row r="127" spans="2:33" s="178" customFormat="1" ht="12.75">
      <c r="B127" s="266" t="str">
        <f t="shared" si="36"/>
        <v>Equipo Técnico 14: indicar nombre aquí</v>
      </c>
      <c r="C127" s="267"/>
      <c r="D127" s="16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6">
        <f t="shared" si="37"/>
        <v>0</v>
      </c>
      <c r="U127" s="167">
        <v>9</v>
      </c>
      <c r="V127" s="168">
        <f t="shared" si="24"/>
        <v>0</v>
      </c>
      <c r="W127" s="168">
        <f t="shared" si="25"/>
        <v>0</v>
      </c>
      <c r="X127" s="168">
        <f t="shared" si="26"/>
        <v>0</v>
      </c>
      <c r="Y127" s="168">
        <f t="shared" si="27"/>
        <v>0</v>
      </c>
      <c r="Z127" s="168">
        <f t="shared" si="28"/>
        <v>0</v>
      </c>
      <c r="AA127" s="168">
        <f t="shared" si="29"/>
        <v>0</v>
      </c>
      <c r="AB127" s="168">
        <f t="shared" si="30"/>
        <v>0</v>
      </c>
      <c r="AC127" s="168">
        <f t="shared" si="31"/>
        <v>0</v>
      </c>
      <c r="AD127" s="168">
        <f t="shared" si="32"/>
        <v>0</v>
      </c>
      <c r="AE127" s="168">
        <f t="shared" si="33"/>
        <v>0</v>
      </c>
      <c r="AF127" s="168">
        <f t="shared" si="34"/>
        <v>0</v>
      </c>
      <c r="AG127" s="168">
        <f t="shared" si="35"/>
        <v>0</v>
      </c>
    </row>
    <row r="128" spans="2:33" s="178" customFormat="1" ht="12.75">
      <c r="B128" s="266" t="str">
        <f t="shared" si="36"/>
        <v>Equipo Técnico 15: indicar nombre aquí</v>
      </c>
      <c r="C128" s="267"/>
      <c r="D128" s="16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6">
        <f t="shared" si="37"/>
        <v>0</v>
      </c>
      <c r="U128" s="167">
        <v>8</v>
      </c>
      <c r="V128" s="168">
        <f t="shared" si="24"/>
        <v>0</v>
      </c>
      <c r="W128" s="168">
        <f t="shared" si="25"/>
        <v>0</v>
      </c>
      <c r="X128" s="168">
        <f t="shared" si="26"/>
        <v>0</v>
      </c>
      <c r="Y128" s="168">
        <f t="shared" si="27"/>
        <v>0</v>
      </c>
      <c r="Z128" s="168">
        <f t="shared" si="28"/>
        <v>0</v>
      </c>
      <c r="AA128" s="168">
        <f t="shared" si="29"/>
        <v>0</v>
      </c>
      <c r="AB128" s="168">
        <f t="shared" si="30"/>
        <v>0</v>
      </c>
      <c r="AC128" s="168">
        <f t="shared" si="31"/>
        <v>0</v>
      </c>
      <c r="AD128" s="168">
        <f t="shared" si="32"/>
        <v>0</v>
      </c>
      <c r="AE128" s="168">
        <f t="shared" si="33"/>
        <v>0</v>
      </c>
      <c r="AF128" s="168">
        <f t="shared" si="34"/>
        <v>0</v>
      </c>
      <c r="AG128" s="168">
        <f t="shared" si="35"/>
        <v>0</v>
      </c>
    </row>
    <row r="129" spans="2:33" s="178" customFormat="1" ht="12.75">
      <c r="B129" s="266" t="str">
        <f t="shared" si="36"/>
        <v>Equipo Técnico 16: indicar nombre aquí</v>
      </c>
      <c r="C129" s="267"/>
      <c r="D129" s="16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6">
        <f t="shared" si="37"/>
        <v>0</v>
      </c>
      <c r="U129" s="167">
        <v>7</v>
      </c>
      <c r="V129" s="168">
        <f t="shared" si="24"/>
        <v>0</v>
      </c>
      <c r="W129" s="168">
        <f t="shared" si="25"/>
        <v>0</v>
      </c>
      <c r="X129" s="168">
        <f t="shared" si="26"/>
        <v>0</v>
      </c>
      <c r="Y129" s="168">
        <f t="shared" si="27"/>
        <v>0</v>
      </c>
      <c r="Z129" s="168">
        <f t="shared" si="28"/>
        <v>0</v>
      </c>
      <c r="AA129" s="168">
        <f t="shared" si="29"/>
        <v>0</v>
      </c>
      <c r="AB129" s="168">
        <f t="shared" si="30"/>
        <v>0</v>
      </c>
      <c r="AC129" s="168">
        <f t="shared" si="31"/>
        <v>0</v>
      </c>
      <c r="AD129" s="168">
        <f t="shared" si="32"/>
        <v>0</v>
      </c>
      <c r="AE129" s="168">
        <f t="shared" si="33"/>
        <v>0</v>
      </c>
      <c r="AF129" s="168">
        <f t="shared" si="34"/>
        <v>0</v>
      </c>
      <c r="AG129" s="168">
        <f t="shared" si="35"/>
        <v>0</v>
      </c>
    </row>
    <row r="130" spans="2:33" s="178" customFormat="1" ht="12.75">
      <c r="B130" s="266" t="str">
        <f t="shared" si="36"/>
        <v>Equipo Técnico 17: indicar nombre aquí</v>
      </c>
      <c r="C130" s="267"/>
      <c r="D130" s="16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6">
        <f t="shared" si="37"/>
        <v>0</v>
      </c>
      <c r="U130" s="167">
        <v>6</v>
      </c>
      <c r="V130" s="168">
        <f t="shared" si="24"/>
        <v>0</v>
      </c>
      <c r="W130" s="168">
        <f t="shared" si="25"/>
        <v>0</v>
      </c>
      <c r="X130" s="168">
        <f t="shared" si="26"/>
        <v>0</v>
      </c>
      <c r="Y130" s="168">
        <f t="shared" si="27"/>
        <v>0</v>
      </c>
      <c r="Z130" s="168">
        <f t="shared" si="28"/>
        <v>0</v>
      </c>
      <c r="AA130" s="168">
        <f t="shared" si="29"/>
        <v>0</v>
      </c>
      <c r="AB130" s="168">
        <f t="shared" si="30"/>
        <v>0</v>
      </c>
      <c r="AC130" s="168">
        <f t="shared" si="31"/>
        <v>0</v>
      </c>
      <c r="AD130" s="168">
        <f t="shared" si="32"/>
        <v>0</v>
      </c>
      <c r="AE130" s="168">
        <f t="shared" si="33"/>
        <v>0</v>
      </c>
      <c r="AF130" s="168">
        <f t="shared" si="34"/>
        <v>0</v>
      </c>
      <c r="AG130" s="168">
        <f t="shared" si="35"/>
        <v>0</v>
      </c>
    </row>
    <row r="131" spans="2:33" s="178" customFormat="1" ht="12.75">
      <c r="B131" s="266" t="str">
        <f t="shared" si="36"/>
        <v>Equipo Técnico 18: indicar nombre aquí</v>
      </c>
      <c r="C131" s="267"/>
      <c r="D131" s="16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6">
        <f t="shared" si="37"/>
        <v>0</v>
      </c>
      <c r="U131" s="167">
        <v>5</v>
      </c>
      <c r="V131" s="168">
        <f t="shared" si="24"/>
        <v>0</v>
      </c>
      <c r="W131" s="168">
        <f t="shared" si="25"/>
        <v>0</v>
      </c>
      <c r="X131" s="168">
        <f t="shared" si="26"/>
        <v>0</v>
      </c>
      <c r="Y131" s="168">
        <f t="shared" si="27"/>
        <v>0</v>
      </c>
      <c r="Z131" s="168">
        <f t="shared" si="28"/>
        <v>0</v>
      </c>
      <c r="AA131" s="168">
        <f t="shared" si="29"/>
        <v>0</v>
      </c>
      <c r="AB131" s="168">
        <f t="shared" si="30"/>
        <v>0</v>
      </c>
      <c r="AC131" s="168">
        <f t="shared" si="31"/>
        <v>0</v>
      </c>
      <c r="AD131" s="168">
        <f t="shared" si="32"/>
        <v>0</v>
      </c>
      <c r="AE131" s="168">
        <f t="shared" si="33"/>
        <v>0</v>
      </c>
      <c r="AF131" s="168">
        <f t="shared" si="34"/>
        <v>0</v>
      </c>
      <c r="AG131" s="168">
        <f t="shared" si="35"/>
        <v>0</v>
      </c>
    </row>
    <row r="132" spans="2:33" s="178" customFormat="1" ht="12.75">
      <c r="B132" s="266" t="str">
        <f t="shared" si="36"/>
        <v>Equipo Técnico 19: indicar nombre aquí</v>
      </c>
      <c r="C132" s="267"/>
      <c r="D132" s="16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6">
        <f t="shared" si="37"/>
        <v>0</v>
      </c>
      <c r="U132" s="167">
        <v>4</v>
      </c>
      <c r="V132" s="168">
        <f t="shared" si="24"/>
        <v>0</v>
      </c>
      <c r="W132" s="168">
        <f t="shared" si="25"/>
        <v>0</v>
      </c>
      <c r="X132" s="168">
        <f t="shared" si="26"/>
        <v>0</v>
      </c>
      <c r="Y132" s="168">
        <f t="shared" si="27"/>
        <v>0</v>
      </c>
      <c r="Z132" s="168">
        <f t="shared" si="28"/>
        <v>0</v>
      </c>
      <c r="AA132" s="168">
        <f t="shared" si="29"/>
        <v>0</v>
      </c>
      <c r="AB132" s="168">
        <f t="shared" si="30"/>
        <v>0</v>
      </c>
      <c r="AC132" s="168">
        <f t="shared" si="31"/>
        <v>0</v>
      </c>
      <c r="AD132" s="168">
        <f t="shared" si="32"/>
        <v>0</v>
      </c>
      <c r="AE132" s="168">
        <f t="shared" si="33"/>
        <v>0</v>
      </c>
      <c r="AF132" s="168">
        <f t="shared" si="34"/>
        <v>0</v>
      </c>
      <c r="AG132" s="168">
        <f t="shared" si="35"/>
        <v>0</v>
      </c>
    </row>
    <row r="133" spans="2:33" ht="12.75">
      <c r="B133" s="266" t="str">
        <f t="shared" si="36"/>
        <v>Equipo Técnico 20: indicar nombre aquí</v>
      </c>
      <c r="C133" s="267"/>
      <c r="D133" s="16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6">
        <f t="shared" si="37"/>
        <v>0</v>
      </c>
      <c r="U133" s="167">
        <v>3</v>
      </c>
      <c r="V133" s="168">
        <f t="shared" si="24"/>
        <v>0</v>
      </c>
      <c r="W133" s="168">
        <f t="shared" si="25"/>
        <v>0</v>
      </c>
      <c r="X133" s="168">
        <f t="shared" si="26"/>
        <v>0</v>
      </c>
      <c r="Y133" s="168">
        <f t="shared" si="27"/>
        <v>0</v>
      </c>
      <c r="Z133" s="168">
        <f t="shared" si="28"/>
        <v>0</v>
      </c>
      <c r="AA133" s="168">
        <f t="shared" si="29"/>
        <v>0</v>
      </c>
      <c r="AB133" s="168">
        <f t="shared" si="30"/>
        <v>0</v>
      </c>
      <c r="AC133" s="168">
        <f t="shared" si="31"/>
        <v>0</v>
      </c>
      <c r="AD133" s="168">
        <f t="shared" si="32"/>
        <v>0</v>
      </c>
      <c r="AE133" s="168">
        <f t="shared" si="33"/>
        <v>0</v>
      </c>
      <c r="AF133" s="168">
        <f t="shared" si="34"/>
        <v>0</v>
      </c>
      <c r="AG133" s="168">
        <f t="shared" si="35"/>
        <v>0</v>
      </c>
    </row>
    <row r="134" spans="2:33" ht="12.75" hidden="1">
      <c r="B134" s="259"/>
      <c r="C134" s="260"/>
      <c r="D134" s="261"/>
      <c r="E134" s="262"/>
      <c r="F134" s="171">
        <f>Q108+1</f>
        <v>44562</v>
      </c>
      <c r="G134" s="172">
        <f>F135+1</f>
        <v>44593</v>
      </c>
      <c r="H134" s="172">
        <f aca="true" t="shared" si="38" ref="H134">G135+1</f>
        <v>44621</v>
      </c>
      <c r="I134" s="172">
        <f aca="true" t="shared" si="39" ref="I134">H135+1</f>
        <v>44652</v>
      </c>
      <c r="J134" s="172">
        <f aca="true" t="shared" si="40" ref="J134">I135+1</f>
        <v>44682</v>
      </c>
      <c r="K134" s="172">
        <f aca="true" t="shared" si="41" ref="K134">J135+1</f>
        <v>44713</v>
      </c>
      <c r="L134" s="172">
        <f aca="true" t="shared" si="42" ref="L134">K135+1</f>
        <v>44743</v>
      </c>
      <c r="M134" s="172">
        <f aca="true" t="shared" si="43" ref="M134">L135+1</f>
        <v>44774</v>
      </c>
      <c r="N134" s="172">
        <f aca="true" t="shared" si="44" ref="N134">M135+1</f>
        <v>44805</v>
      </c>
      <c r="O134" s="172">
        <f aca="true" t="shared" si="45" ref="O134">N135+1</f>
        <v>44835</v>
      </c>
      <c r="P134" s="172">
        <f aca="true" t="shared" si="46" ref="P134">O135+1</f>
        <v>44866</v>
      </c>
      <c r="Q134" s="172">
        <f aca="true" t="shared" si="47" ref="Q134">P135+1</f>
        <v>44896</v>
      </c>
      <c r="R134" s="264"/>
      <c r="U134" s="156">
        <v>2</v>
      </c>
      <c r="V134" s="173">
        <f>F134</f>
        <v>44562</v>
      </c>
      <c r="W134" s="173">
        <f aca="true" t="shared" si="48" ref="W134">G134</f>
        <v>44593</v>
      </c>
      <c r="X134" s="173">
        <f aca="true" t="shared" si="49" ref="X134">H134</f>
        <v>44621</v>
      </c>
      <c r="Y134" s="173">
        <f aca="true" t="shared" si="50" ref="Y134">I134</f>
        <v>44652</v>
      </c>
      <c r="Z134" s="173">
        <f aca="true" t="shared" si="51" ref="Z134">J134</f>
        <v>44682</v>
      </c>
      <c r="AA134" s="173">
        <f aca="true" t="shared" si="52" ref="AA134">K134</f>
        <v>44713</v>
      </c>
      <c r="AB134" s="173">
        <f aca="true" t="shared" si="53" ref="AB134">L134</f>
        <v>44743</v>
      </c>
      <c r="AC134" s="173">
        <f aca="true" t="shared" si="54" ref="AC134">M134</f>
        <v>44774</v>
      </c>
      <c r="AD134" s="173">
        <f aca="true" t="shared" si="55" ref="AD134">N134</f>
        <v>44805</v>
      </c>
      <c r="AE134" s="173">
        <f aca="true" t="shared" si="56" ref="AE134">O134</f>
        <v>44835</v>
      </c>
      <c r="AF134" s="173">
        <f aca="true" t="shared" si="57" ref="AF134">P134</f>
        <v>44866</v>
      </c>
      <c r="AG134" s="173">
        <f aca="true" t="shared" si="58" ref="AG134">Q134</f>
        <v>44896</v>
      </c>
    </row>
    <row r="135" spans="2:18" ht="12.75" hidden="1">
      <c r="B135" s="259"/>
      <c r="C135" s="260"/>
      <c r="D135" s="261"/>
      <c r="E135" s="262"/>
      <c r="F135" s="171">
        <f>EDATE(F134,1)-1</f>
        <v>44592</v>
      </c>
      <c r="G135" s="171">
        <f>EDATE(G134,1)-1</f>
        <v>44620</v>
      </c>
      <c r="H135" s="171">
        <f aca="true" t="shared" si="59" ref="H135:Q135">EDATE(H134,1)-1</f>
        <v>44651</v>
      </c>
      <c r="I135" s="171">
        <f t="shared" si="59"/>
        <v>44681</v>
      </c>
      <c r="J135" s="171">
        <f t="shared" si="59"/>
        <v>44712</v>
      </c>
      <c r="K135" s="171">
        <f t="shared" si="59"/>
        <v>44742</v>
      </c>
      <c r="L135" s="171">
        <f t="shared" si="59"/>
        <v>44773</v>
      </c>
      <c r="M135" s="171">
        <f t="shared" si="59"/>
        <v>44804</v>
      </c>
      <c r="N135" s="171">
        <f t="shared" si="59"/>
        <v>44834</v>
      </c>
      <c r="O135" s="171">
        <f t="shared" si="59"/>
        <v>44865</v>
      </c>
      <c r="P135" s="171">
        <f t="shared" si="59"/>
        <v>44895</v>
      </c>
      <c r="Q135" s="171">
        <f t="shared" si="59"/>
        <v>44926</v>
      </c>
      <c r="R135" s="264"/>
    </row>
    <row r="136" spans="2:18" ht="12.75">
      <c r="B136" s="259"/>
      <c r="C136" s="260"/>
      <c r="D136" s="261"/>
      <c r="E136" s="262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4"/>
    </row>
    <row r="137" ht="12.75">
      <c r="B137" s="153" t="s">
        <v>93</v>
      </c>
    </row>
    <row r="138" spans="2:33" s="185" customFormat="1" ht="22.5" customHeight="1">
      <c r="B138" s="273" t="s">
        <v>94</v>
      </c>
      <c r="C138" s="274"/>
      <c r="D138" s="258" t="s">
        <v>95</v>
      </c>
      <c r="E138" s="258" t="s">
        <v>96</v>
      </c>
      <c r="F138" s="275" t="s">
        <v>97</v>
      </c>
      <c r="G138" s="276"/>
      <c r="H138" s="277" t="s">
        <v>98</v>
      </c>
      <c r="I138" s="278"/>
      <c r="J138" s="184"/>
      <c r="K138" s="184"/>
      <c r="L138" s="184"/>
      <c r="M138" s="184"/>
      <c r="N138" s="184"/>
      <c r="O138" s="184"/>
      <c r="P138" s="184"/>
      <c r="Q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</row>
    <row r="139" spans="2:33" ht="12.75">
      <c r="B139" s="279" t="str">
        <f>'Memoria Aporte FIA al Ejecutor'!C6</f>
        <v>Coordinador Principal: indicar nombre aquí</v>
      </c>
      <c r="C139" s="280"/>
      <c r="D139" s="186" t="str">
        <f>IF(COUNT(F4:Q4)+COUNT(F31:Q31)+COUNT(F58:Q58)+COUNT(F85:Q85)+COUNT(F112:Q112)=0,"",COUNT(F4:Q4)+COUNT(F31:Q31)+COUNT(F58:Q58)+COUNT(F85:Q85)+COUNT(F112:Q112))</f>
        <v/>
      </c>
      <c r="E139" s="187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269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270"/>
      <c r="H139" s="271" t="str">
        <f>IF(OR(D139&lt;=0,D139=""),"",(SUM(F4:Q4)+SUM(F31:Q31)+SUM(F58:Q58)+SUM(F85:Q85)+SUM(F112:Q112))/D139)</f>
        <v/>
      </c>
      <c r="I139" s="272"/>
      <c r="J139" s="154"/>
      <c r="K139" s="154"/>
      <c r="L139" s="154"/>
      <c r="M139" s="154"/>
      <c r="N139" s="154"/>
      <c r="O139" s="154"/>
      <c r="P139" s="154"/>
      <c r="Q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</row>
    <row r="140" spans="2:33" ht="12.75">
      <c r="B140" s="279" t="str">
        <f>'Memoria Aporte FIA al Ejecutor'!C7</f>
        <v>Coordinador Alterno: indicar nombre aquí</v>
      </c>
      <c r="C140" s="280"/>
      <c r="D140" s="186" t="str">
        <f aca="true" t="shared" si="60" ref="D140:D160">IF(COUNT(F5:Q5)+COUNT(F32:Q32)+COUNT(F59:Q59)+COUNT(F86:Q86)+COUNT(F113:Q113)=0,"",COUNT(F5:Q5)+COUNT(F32:Q32)+COUNT(F59:Q59)+COUNT(F86:Q86)+COUNT(F113:Q113))</f>
        <v/>
      </c>
      <c r="E140" s="187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269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270"/>
      <c r="H140" s="271" t="str">
        <f aca="true" t="shared" si="61" ref="H140:H160">IF(OR(D140&lt;=0,D140=""),"",(SUM(F5:Q5)+SUM(F32:Q32)+SUM(F59:Q59)+SUM(F86:Q86))/D140)</f>
        <v/>
      </c>
      <c r="I140" s="272"/>
      <c r="J140" s="154"/>
      <c r="K140" s="154"/>
      <c r="L140" s="154"/>
      <c r="M140" s="154"/>
      <c r="N140" s="154"/>
      <c r="O140" s="154"/>
      <c r="P140" s="154"/>
      <c r="Q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</row>
    <row r="141" spans="2:33" ht="12.75">
      <c r="B141" s="279" t="str">
        <f>'Memoria Aporte FIA al Ejecutor'!C8</f>
        <v>Equipo Técnico 1: indicar nombre aquí</v>
      </c>
      <c r="C141" s="280"/>
      <c r="D141" s="186" t="str">
        <f t="shared" si="60"/>
        <v/>
      </c>
      <c r="E141" s="187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269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270"/>
      <c r="H141" s="271" t="str">
        <f t="shared" si="61"/>
        <v/>
      </c>
      <c r="I141" s="272"/>
      <c r="J141" s="154"/>
      <c r="K141" s="154"/>
      <c r="L141" s="154"/>
      <c r="M141" s="154"/>
      <c r="N141" s="154"/>
      <c r="O141" s="154"/>
      <c r="P141" s="154"/>
      <c r="Q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</row>
    <row r="142" spans="2:33" ht="12.75">
      <c r="B142" s="279" t="str">
        <f>'Memoria Aporte FIA al Ejecutor'!C9</f>
        <v>Equipo Técnico 2: indicar nombre aquí</v>
      </c>
      <c r="C142" s="280"/>
      <c r="D142" s="186" t="str">
        <f t="shared" si="60"/>
        <v/>
      </c>
      <c r="E142" s="187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269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270"/>
      <c r="H142" s="271" t="str">
        <f t="shared" si="61"/>
        <v/>
      </c>
      <c r="I142" s="272"/>
      <c r="J142" s="154"/>
      <c r="K142" s="154"/>
      <c r="L142" s="154"/>
      <c r="M142" s="154"/>
      <c r="N142" s="154"/>
      <c r="O142" s="154"/>
      <c r="P142" s="154"/>
      <c r="Q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</row>
    <row r="143" spans="2:33" ht="12.75">
      <c r="B143" s="279" t="str">
        <f>'Memoria Aporte FIA al Ejecutor'!C10</f>
        <v>Equipo Técnico 3: indicar nombre aquí</v>
      </c>
      <c r="C143" s="280"/>
      <c r="D143" s="186" t="str">
        <f t="shared" si="60"/>
        <v/>
      </c>
      <c r="E143" s="187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269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270"/>
      <c r="H143" s="271" t="str">
        <f t="shared" si="61"/>
        <v/>
      </c>
      <c r="I143" s="272"/>
      <c r="J143" s="154"/>
      <c r="K143" s="154"/>
      <c r="L143" s="154"/>
      <c r="M143" s="154"/>
      <c r="N143" s="154"/>
      <c r="O143" s="154"/>
      <c r="P143" s="154"/>
      <c r="Q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</row>
    <row r="144" spans="2:33" ht="12.75">
      <c r="B144" s="279" t="str">
        <f>'Memoria Aporte FIA al Ejecutor'!C11</f>
        <v>Equipo Técnico 4: indicar nombre aquí</v>
      </c>
      <c r="C144" s="280"/>
      <c r="D144" s="186" t="str">
        <f t="shared" si="60"/>
        <v/>
      </c>
      <c r="E144" s="187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269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270"/>
      <c r="H144" s="271" t="str">
        <f t="shared" si="61"/>
        <v/>
      </c>
      <c r="I144" s="272"/>
      <c r="J144" s="154"/>
      <c r="K144" s="154"/>
      <c r="L144" s="154"/>
      <c r="M144" s="154"/>
      <c r="N144" s="154"/>
      <c r="O144" s="154"/>
      <c r="P144" s="154"/>
      <c r="Q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</row>
    <row r="145" spans="2:33" ht="12.75">
      <c r="B145" s="279" t="str">
        <f>'Memoria Aporte FIA al Ejecutor'!C12</f>
        <v>Equipo Técnico 5: indicar nombre aquí</v>
      </c>
      <c r="C145" s="280"/>
      <c r="D145" s="186" t="str">
        <f t="shared" si="60"/>
        <v/>
      </c>
      <c r="E145" s="187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269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270"/>
      <c r="H145" s="271" t="str">
        <f t="shared" si="61"/>
        <v/>
      </c>
      <c r="I145" s="272"/>
      <c r="J145" s="154"/>
      <c r="K145" s="154"/>
      <c r="L145" s="154"/>
      <c r="M145" s="154"/>
      <c r="N145" s="154"/>
      <c r="O145" s="154"/>
      <c r="P145" s="154"/>
      <c r="Q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</row>
    <row r="146" spans="2:33" ht="12.75">
      <c r="B146" s="279" t="str">
        <f>'Memoria Aporte FIA al Ejecutor'!C13</f>
        <v>Equipo Técnico 6: indicar nombre aquí</v>
      </c>
      <c r="C146" s="280"/>
      <c r="D146" s="186" t="str">
        <f t="shared" si="60"/>
        <v/>
      </c>
      <c r="E146" s="187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269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270"/>
      <c r="H146" s="271" t="str">
        <f t="shared" si="61"/>
        <v/>
      </c>
      <c r="I146" s="272"/>
      <c r="J146" s="154"/>
      <c r="K146" s="154"/>
      <c r="L146" s="154"/>
      <c r="M146" s="154"/>
      <c r="N146" s="154"/>
      <c r="O146" s="154"/>
      <c r="P146" s="154"/>
      <c r="Q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</row>
    <row r="147" spans="2:33" ht="12.75">
      <c r="B147" s="279" t="str">
        <f>'Memoria Aporte FIA al Ejecutor'!C14</f>
        <v>Equipo Técnico 7: indicar nombre aquí</v>
      </c>
      <c r="C147" s="280"/>
      <c r="D147" s="186" t="str">
        <f t="shared" si="60"/>
        <v/>
      </c>
      <c r="E147" s="187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269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270"/>
      <c r="H147" s="271" t="str">
        <f t="shared" si="61"/>
        <v/>
      </c>
      <c r="I147" s="272"/>
      <c r="J147" s="154"/>
      <c r="K147" s="154"/>
      <c r="L147" s="154"/>
      <c r="M147" s="154"/>
      <c r="N147" s="154"/>
      <c r="O147" s="154"/>
      <c r="P147" s="154"/>
      <c r="Q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</row>
    <row r="148" spans="2:33" ht="12.75">
      <c r="B148" s="279" t="str">
        <f>'Memoria Aporte FIA al Ejecutor'!C15</f>
        <v>Equipo Técnico 8: indicar nombre aquí</v>
      </c>
      <c r="C148" s="280"/>
      <c r="D148" s="186" t="str">
        <f t="shared" si="60"/>
        <v/>
      </c>
      <c r="E148" s="187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269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270"/>
      <c r="H148" s="271" t="str">
        <f t="shared" si="61"/>
        <v/>
      </c>
      <c r="I148" s="272"/>
      <c r="J148" s="154"/>
      <c r="K148" s="154"/>
      <c r="L148" s="154"/>
      <c r="M148" s="154"/>
      <c r="N148" s="154"/>
      <c r="O148" s="154"/>
      <c r="P148" s="154"/>
      <c r="Q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</row>
    <row r="149" spans="2:33" ht="12.75">
      <c r="B149" s="279" t="str">
        <f>'Memoria Aporte FIA al Ejecutor'!C16</f>
        <v>Equipo Técnico 9: indicar nombre aquí</v>
      </c>
      <c r="C149" s="280"/>
      <c r="D149" s="186" t="str">
        <f t="shared" si="60"/>
        <v/>
      </c>
      <c r="E149" s="187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269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270"/>
      <c r="H149" s="271" t="str">
        <f t="shared" si="61"/>
        <v/>
      </c>
      <c r="I149" s="272"/>
      <c r="J149" s="154"/>
      <c r="K149" s="154"/>
      <c r="L149" s="154"/>
      <c r="M149" s="154"/>
      <c r="N149" s="154"/>
      <c r="O149" s="154"/>
      <c r="P149" s="154"/>
      <c r="Q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</row>
    <row r="150" spans="2:33" ht="12.75">
      <c r="B150" s="279" t="str">
        <f>'Memoria Aporte FIA al Ejecutor'!C17</f>
        <v>Equipo Técnico 10: indicar nombre aquí</v>
      </c>
      <c r="C150" s="280"/>
      <c r="D150" s="186" t="str">
        <f t="shared" si="60"/>
        <v/>
      </c>
      <c r="E150" s="187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269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270"/>
      <c r="H150" s="271" t="str">
        <f t="shared" si="61"/>
        <v/>
      </c>
      <c r="I150" s="272"/>
      <c r="J150" s="154"/>
      <c r="K150" s="154"/>
      <c r="L150" s="154"/>
      <c r="M150" s="154"/>
      <c r="N150" s="154"/>
      <c r="O150" s="154"/>
      <c r="P150" s="154"/>
      <c r="Q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</row>
    <row r="151" spans="2:33" ht="12.75">
      <c r="B151" s="279" t="str">
        <f>'Memoria Aporte FIA al Ejecutor'!C18</f>
        <v>Equipo Técnico 11: indicar nombre aquí</v>
      </c>
      <c r="C151" s="280"/>
      <c r="D151" s="186" t="str">
        <f t="shared" si="60"/>
        <v/>
      </c>
      <c r="E151" s="187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269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270"/>
      <c r="H151" s="271" t="str">
        <f t="shared" si="61"/>
        <v/>
      </c>
      <c r="I151" s="272"/>
      <c r="J151" s="154"/>
      <c r="K151" s="154"/>
      <c r="L151" s="154"/>
      <c r="M151" s="154"/>
      <c r="N151" s="154"/>
      <c r="O151" s="154"/>
      <c r="P151" s="154"/>
      <c r="Q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</row>
    <row r="152" spans="2:33" ht="12.75">
      <c r="B152" s="279" t="str">
        <f>'Memoria Aporte FIA al Ejecutor'!C19</f>
        <v>Equipo Técnico 12: indicar nombre aquí</v>
      </c>
      <c r="C152" s="280"/>
      <c r="D152" s="186" t="str">
        <f t="shared" si="60"/>
        <v/>
      </c>
      <c r="E152" s="187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269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270"/>
      <c r="H152" s="271" t="str">
        <f t="shared" si="61"/>
        <v/>
      </c>
      <c r="I152" s="272"/>
      <c r="J152" s="154"/>
      <c r="K152" s="154"/>
      <c r="L152" s="154"/>
      <c r="M152" s="154"/>
      <c r="N152" s="154"/>
      <c r="O152" s="154"/>
      <c r="P152" s="154"/>
      <c r="Q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</row>
    <row r="153" spans="2:33" ht="12.75">
      <c r="B153" s="279" t="str">
        <f>'Memoria Aporte FIA al Ejecutor'!C20</f>
        <v>Equipo Técnico 13: indicar nombre aquí</v>
      </c>
      <c r="C153" s="280"/>
      <c r="D153" s="186" t="str">
        <f t="shared" si="60"/>
        <v/>
      </c>
      <c r="E153" s="187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269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270"/>
      <c r="H153" s="271" t="str">
        <f t="shared" si="61"/>
        <v/>
      </c>
      <c r="I153" s="272"/>
      <c r="J153" s="154"/>
      <c r="K153" s="154"/>
      <c r="L153" s="154"/>
      <c r="M153" s="154"/>
      <c r="N153" s="154"/>
      <c r="O153" s="154"/>
      <c r="P153" s="154"/>
      <c r="Q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</row>
    <row r="154" spans="2:33" ht="12.75">
      <c r="B154" s="279" t="str">
        <f>'Memoria Aporte FIA al Ejecutor'!C21</f>
        <v>Equipo Técnico 14: indicar nombre aquí</v>
      </c>
      <c r="C154" s="280"/>
      <c r="D154" s="186" t="str">
        <f t="shared" si="60"/>
        <v/>
      </c>
      <c r="E154" s="187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269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270"/>
      <c r="H154" s="271" t="str">
        <f t="shared" si="61"/>
        <v/>
      </c>
      <c r="I154" s="272"/>
      <c r="J154" s="154"/>
      <c r="K154" s="154"/>
      <c r="L154" s="154"/>
      <c r="M154" s="154"/>
      <c r="N154" s="154"/>
      <c r="O154" s="154"/>
      <c r="P154" s="154"/>
      <c r="Q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</row>
    <row r="155" spans="2:33" ht="12.75">
      <c r="B155" s="279" t="str">
        <f>'Memoria Aporte FIA al Ejecutor'!C22</f>
        <v>Equipo Técnico 15: indicar nombre aquí</v>
      </c>
      <c r="C155" s="280"/>
      <c r="D155" s="186" t="str">
        <f t="shared" si="60"/>
        <v/>
      </c>
      <c r="E155" s="187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269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270"/>
      <c r="H155" s="271" t="str">
        <f t="shared" si="61"/>
        <v/>
      </c>
      <c r="I155" s="272"/>
      <c r="J155" s="154"/>
      <c r="K155" s="154"/>
      <c r="L155" s="154"/>
      <c r="M155" s="154"/>
      <c r="N155" s="154"/>
      <c r="O155" s="154"/>
      <c r="P155" s="154"/>
      <c r="Q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</row>
    <row r="156" spans="2:33" ht="12.75">
      <c r="B156" s="279" t="str">
        <f>'Memoria Aporte FIA al Ejecutor'!C23</f>
        <v>Equipo Técnico 16: indicar nombre aquí</v>
      </c>
      <c r="C156" s="280"/>
      <c r="D156" s="186" t="str">
        <f t="shared" si="60"/>
        <v/>
      </c>
      <c r="E156" s="187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269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270"/>
      <c r="H156" s="271" t="str">
        <f t="shared" si="61"/>
        <v/>
      </c>
      <c r="I156" s="272"/>
      <c r="J156" s="154"/>
      <c r="K156" s="154"/>
      <c r="L156" s="154"/>
      <c r="M156" s="154"/>
      <c r="N156" s="154"/>
      <c r="O156" s="154"/>
      <c r="P156" s="154"/>
      <c r="Q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</row>
    <row r="157" spans="2:33" ht="12.75">
      <c r="B157" s="279" t="str">
        <f>'Memoria Aporte FIA al Ejecutor'!C24</f>
        <v>Equipo Técnico 17: indicar nombre aquí</v>
      </c>
      <c r="C157" s="280"/>
      <c r="D157" s="186" t="str">
        <f t="shared" si="60"/>
        <v/>
      </c>
      <c r="E157" s="187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269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270"/>
      <c r="H157" s="271" t="str">
        <f t="shared" si="61"/>
        <v/>
      </c>
      <c r="I157" s="272"/>
      <c r="J157" s="154"/>
      <c r="K157" s="154"/>
      <c r="L157" s="154"/>
      <c r="M157" s="154"/>
      <c r="N157" s="154"/>
      <c r="O157" s="154"/>
      <c r="P157" s="154"/>
      <c r="Q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</row>
    <row r="158" spans="2:33" ht="12.75">
      <c r="B158" s="279" t="str">
        <f>'Memoria Aporte FIA al Ejecutor'!C25</f>
        <v>Equipo Técnico 18: indicar nombre aquí</v>
      </c>
      <c r="C158" s="280"/>
      <c r="D158" s="186" t="str">
        <f t="shared" si="60"/>
        <v/>
      </c>
      <c r="E158" s="187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269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270"/>
      <c r="H158" s="271" t="str">
        <f t="shared" si="61"/>
        <v/>
      </c>
      <c r="I158" s="272"/>
      <c r="J158" s="154"/>
      <c r="K158" s="154"/>
      <c r="L158" s="154"/>
      <c r="M158" s="154"/>
      <c r="N158" s="154"/>
      <c r="O158" s="154"/>
      <c r="P158" s="154"/>
      <c r="Q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</row>
    <row r="159" spans="2:33" ht="12.75">
      <c r="B159" s="279" t="str">
        <f>'Memoria Aporte FIA al Ejecutor'!C26</f>
        <v>Equipo Técnico 19: indicar nombre aquí</v>
      </c>
      <c r="C159" s="280"/>
      <c r="D159" s="186" t="str">
        <f t="shared" si="60"/>
        <v/>
      </c>
      <c r="E159" s="187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269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270"/>
      <c r="H159" s="271" t="str">
        <f t="shared" si="61"/>
        <v/>
      </c>
      <c r="I159" s="272"/>
      <c r="J159" s="154"/>
      <c r="K159" s="154"/>
      <c r="L159" s="154"/>
      <c r="M159" s="154"/>
      <c r="N159" s="154"/>
      <c r="O159" s="154"/>
      <c r="P159" s="154"/>
      <c r="Q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</row>
    <row r="160" spans="2:33" ht="12.75">
      <c r="B160" s="279" t="str">
        <f>'Memoria Aporte FIA al Ejecutor'!C27</f>
        <v>Equipo Técnico 20: indicar nombre aquí</v>
      </c>
      <c r="C160" s="280"/>
      <c r="D160" s="186" t="str">
        <f t="shared" si="60"/>
        <v/>
      </c>
      <c r="E160" s="187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269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270"/>
      <c r="H160" s="271" t="str">
        <f t="shared" si="61"/>
        <v/>
      </c>
      <c r="I160" s="272"/>
      <c r="J160" s="154"/>
      <c r="K160" s="154"/>
      <c r="L160" s="154"/>
      <c r="M160" s="154"/>
      <c r="N160" s="154"/>
      <c r="O160" s="154"/>
      <c r="P160" s="154"/>
      <c r="Q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</row>
  </sheetData>
  <sheetProtection password="DC06" sheet="1" objects="1" scenarios="1"/>
  <mergeCells count="179"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65</v>
      </c>
    </row>
    <row r="3" spans="2:4" ht="15">
      <c r="B3" s="321" t="s">
        <v>129</v>
      </c>
      <c r="C3" s="312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ht="12.75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ht="12.75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ht="12.75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ht="12.75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ht="12.75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ht="12.75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ht="12.75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ht="12.75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ht="12.75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ht="12.75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ht="12.75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3"/>
      <c r="C197" s="294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5"/>
      <c r="C203" s="296"/>
      <c r="D203" s="205"/>
      <c r="E203" s="206"/>
      <c r="F203" s="207"/>
      <c r="G203" s="207"/>
      <c r="H203" s="29">
        <f aca="true" t="shared" si="6" ref="H203:H247">F203*G203</f>
        <v>0</v>
      </c>
      <c r="I203" s="281">
        <f>SUM(H196:H203)</f>
        <v>0</v>
      </c>
      <c r="J203" s="315"/>
      <c r="L203" s="195"/>
      <c r="M203" s="250"/>
    </row>
    <row r="204" spans="2:13" ht="12.75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ht="12.75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ht="12.75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ht="12.75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ht="12.75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ht="12.75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ht="12.75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952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66</v>
      </c>
    </row>
    <row r="3" spans="2:4" ht="15">
      <c r="B3" s="321" t="s">
        <v>130</v>
      </c>
      <c r="C3" s="312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ht="12.75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ht="12.75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ht="12.75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ht="12.75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ht="12.75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ht="12.75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ht="12.75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ht="12.75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ht="12.75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ht="12.75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ht="12.75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3"/>
      <c r="C197" s="294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5"/>
      <c r="C203" s="296"/>
      <c r="D203" s="205"/>
      <c r="E203" s="206"/>
      <c r="F203" s="207"/>
      <c r="G203" s="207"/>
      <c r="H203" s="29">
        <f aca="true" t="shared" si="6" ref="H203:H247">F203*G203</f>
        <v>0</v>
      </c>
      <c r="I203" s="281">
        <f>SUM(H196:H203)</f>
        <v>0</v>
      </c>
      <c r="J203" s="315"/>
      <c r="L203" s="195"/>
      <c r="M203" s="250"/>
    </row>
    <row r="204" spans="2:13" ht="12.75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ht="12.75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ht="12.75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ht="12.75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ht="12.75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ht="12.75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ht="12.75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952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L17" sqref="L17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67</v>
      </c>
    </row>
    <row r="3" spans="2:4" ht="15">
      <c r="B3" s="321" t="s">
        <v>131</v>
      </c>
      <c r="C3" s="312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ht="12.75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ht="12.75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ht="12.75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ht="12.75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ht="12.75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ht="12.75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ht="12.75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ht="12.75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ht="12.75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ht="12.75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ht="12.75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3"/>
      <c r="C197" s="294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5"/>
      <c r="C203" s="296"/>
      <c r="D203" s="205"/>
      <c r="E203" s="206"/>
      <c r="F203" s="207"/>
      <c r="G203" s="207"/>
      <c r="H203" s="29">
        <f aca="true" t="shared" si="6" ref="H203:H247">F203*G203</f>
        <v>0</v>
      </c>
      <c r="I203" s="281">
        <f>SUM(H196:H203)</f>
        <v>0</v>
      </c>
      <c r="J203" s="315"/>
      <c r="L203" s="195"/>
      <c r="M203" s="250"/>
    </row>
    <row r="204" spans="2:13" ht="12.75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ht="12.75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ht="12.75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ht="12.75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ht="12.75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ht="12.75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ht="12.75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952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68</v>
      </c>
    </row>
    <row r="3" spans="2:4" ht="15">
      <c r="B3" s="321" t="s">
        <v>132</v>
      </c>
      <c r="C3" s="312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ht="12.75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ht="12.75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ht="12.75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ht="12.75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ht="12.75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ht="12.75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ht="12.75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ht="12.75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ht="12.75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ht="12.75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ht="12.75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3"/>
      <c r="C197" s="294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5"/>
      <c r="C203" s="296"/>
      <c r="D203" s="205"/>
      <c r="E203" s="206"/>
      <c r="F203" s="207"/>
      <c r="G203" s="207"/>
      <c r="H203" s="29">
        <f aca="true" t="shared" si="6" ref="H203:H247">F203*G203</f>
        <v>0</v>
      </c>
      <c r="I203" s="281">
        <f>SUM(H196:H203)</f>
        <v>0</v>
      </c>
      <c r="J203" s="315"/>
      <c r="L203" s="195"/>
      <c r="M203" s="250"/>
    </row>
    <row r="204" spans="2:13" ht="12.75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ht="12.75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ht="12.75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ht="12.75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ht="12.75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ht="12.75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ht="12.75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952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69</v>
      </c>
    </row>
    <row r="3" spans="2:4" ht="15">
      <c r="B3" s="321" t="s">
        <v>133</v>
      </c>
      <c r="C3" s="312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ht="12.75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ht="12.75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ht="12.75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ht="12.75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ht="12.75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ht="12.75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ht="12.75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ht="12.75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ht="12.75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ht="12.75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ht="12.75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3"/>
      <c r="C197" s="294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5"/>
      <c r="C203" s="296"/>
      <c r="D203" s="205"/>
      <c r="E203" s="206"/>
      <c r="F203" s="207"/>
      <c r="G203" s="207"/>
      <c r="H203" s="29">
        <f aca="true" t="shared" si="6" ref="H203:H247">F203*G203</f>
        <v>0</v>
      </c>
      <c r="I203" s="281">
        <f>SUM(H196:H203)</f>
        <v>0</v>
      </c>
      <c r="J203" s="315"/>
      <c r="L203" s="195"/>
      <c r="M203" s="250"/>
    </row>
    <row r="204" spans="2:13" ht="12.75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ht="12.75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ht="12.75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ht="12.75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ht="12.75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ht="12.75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ht="12.75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952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70</v>
      </c>
    </row>
    <row r="3" spans="2:4" ht="15">
      <c r="B3" s="321" t="s">
        <v>134</v>
      </c>
      <c r="C3" s="312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ht="12.75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ht="12.75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ht="12.75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ht="12.75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ht="12.75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ht="12.75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ht="12.75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ht="12.75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ht="12.75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ht="12.75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ht="12.75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3"/>
      <c r="C197" s="294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5"/>
      <c r="C203" s="296"/>
      <c r="D203" s="205"/>
      <c r="E203" s="206"/>
      <c r="F203" s="207"/>
      <c r="G203" s="207"/>
      <c r="H203" s="29">
        <f aca="true" t="shared" si="6" ref="H203:H247">F203*G203</f>
        <v>0</v>
      </c>
      <c r="I203" s="281">
        <f>SUM(H196:H203)</f>
        <v>0</v>
      </c>
      <c r="J203" s="315"/>
      <c r="L203" s="195"/>
      <c r="M203" s="250"/>
    </row>
    <row r="204" spans="2:13" ht="12.75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ht="12.75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ht="12.75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ht="12.75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ht="12.75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ht="12.75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ht="12.75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952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tabSelected="1" zoomScale="80" zoomScaleNormal="80" workbookViewId="0" topLeftCell="A1">
      <pane ySplit="15" topLeftCell="A16" activePane="bottomLeft" state="frozen"/>
      <selection pane="bottomLeft" activeCell="I9" sqref="I9"/>
    </sheetView>
  </sheetViews>
  <sheetFormatPr defaultColWidth="9.140625" defaultRowHeight="12.75"/>
  <cols>
    <col min="1" max="1" width="1.1484375" style="11" customWidth="1"/>
    <col min="2" max="2" width="12.7109375" style="11" customWidth="1"/>
    <col min="3" max="3" width="38.42187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15625" style="11" customWidth="1"/>
    <col min="11" max="16384" width="9.140625" style="11" customWidth="1"/>
  </cols>
  <sheetData>
    <row r="1" spans="7:9" ht="15.75">
      <c r="G1" s="326" t="s">
        <v>138</v>
      </c>
      <c r="H1" s="327"/>
      <c r="I1" s="327"/>
    </row>
    <row r="2" spans="2:3" ht="12.75">
      <c r="B2" s="255" t="s">
        <v>52</v>
      </c>
      <c r="C2" s="256"/>
    </row>
    <row r="3" spans="4:5" ht="12.75">
      <c r="D3" s="150" t="s">
        <v>44</v>
      </c>
      <c r="E3" s="150" t="s">
        <v>51</v>
      </c>
    </row>
    <row r="4" spans="2:5" ht="16.5" customHeight="1">
      <c r="B4" s="336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5" ht="16.5" customHeight="1">
      <c r="B5" s="337"/>
      <c r="C5" s="148" t="s">
        <v>136</v>
      </c>
      <c r="D5" s="13">
        <f>F51</f>
        <v>0</v>
      </c>
      <c r="E5" s="32" t="str">
        <f>IF(D5=0,"",D5*100/$D$10)</f>
        <v/>
      </c>
    </row>
    <row r="6" spans="2:5" ht="16.5" customHeight="1">
      <c r="B6" s="338"/>
      <c r="C6" s="148" t="s">
        <v>135</v>
      </c>
      <c r="D6" s="253">
        <f>D4+D5</f>
        <v>0</v>
      </c>
      <c r="E6" s="254" t="str">
        <f>IF(D6=0,"",D6*100/$D$10)</f>
        <v/>
      </c>
    </row>
    <row r="7" spans="2:5" ht="16.5" customHeight="1">
      <c r="B7" s="330" t="s">
        <v>49</v>
      </c>
      <c r="C7" s="147" t="s">
        <v>25</v>
      </c>
      <c r="D7" s="13">
        <f>H51</f>
        <v>0</v>
      </c>
      <c r="E7" s="32" t="str">
        <f aca="true" t="shared" si="0" ref="E7:E10">IF(D7=0,"",D7*100/$D$10)</f>
        <v/>
      </c>
    </row>
    <row r="8" spans="2:5" ht="16.5" customHeight="1">
      <c r="B8" s="331"/>
      <c r="C8" s="147" t="s">
        <v>40</v>
      </c>
      <c r="D8" s="13">
        <f>I51</f>
        <v>0</v>
      </c>
      <c r="E8" s="32" t="str">
        <f t="shared" si="0"/>
        <v/>
      </c>
    </row>
    <row r="9" spans="2:5" ht="16.5" customHeight="1">
      <c r="B9" s="331"/>
      <c r="C9" s="147" t="s">
        <v>50</v>
      </c>
      <c r="D9" s="253">
        <f>D7+D8</f>
        <v>0</v>
      </c>
      <c r="E9" s="254" t="str">
        <f t="shared" si="0"/>
        <v/>
      </c>
    </row>
    <row r="10" spans="2:5" ht="16.5" customHeight="1">
      <c r="B10" s="330" t="s">
        <v>24</v>
      </c>
      <c r="C10" s="331"/>
      <c r="D10" s="33">
        <f>D6+D9</f>
        <v>0</v>
      </c>
      <c r="E10" s="34" t="str">
        <f t="shared" si="0"/>
        <v/>
      </c>
    </row>
    <row r="12" spans="2:3" ht="12.75">
      <c r="B12" s="255" t="s">
        <v>46</v>
      </c>
      <c r="C12" s="257"/>
    </row>
    <row r="14" spans="2:10" ht="14.25" customHeight="1">
      <c r="B14" s="339" t="s">
        <v>13</v>
      </c>
      <c r="C14" s="339" t="s">
        <v>23</v>
      </c>
      <c r="D14" s="340" t="s">
        <v>41</v>
      </c>
      <c r="E14" s="322" t="s">
        <v>42</v>
      </c>
      <c r="F14" s="324"/>
      <c r="G14" s="325"/>
      <c r="H14" s="322" t="s">
        <v>43</v>
      </c>
      <c r="I14" s="323"/>
      <c r="J14" s="267"/>
    </row>
    <row r="15" spans="2:10" ht="14.25" customHeight="1">
      <c r="B15" s="339"/>
      <c r="C15" s="339"/>
      <c r="D15" s="340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ht="12.75">
      <c r="B16" s="343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ht="12.75">
      <c r="B17" s="344"/>
      <c r="C17" s="21" t="str">
        <f>'Memoria Aporte FIA al Ejecutor'!C7</f>
        <v>Coordinador Alterno: indicar nombre aquí</v>
      </c>
      <c r="D17" s="18">
        <f aca="true" t="shared" si="1" ref="D17:D50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aca="true" t="shared" si="2" ref="G17:G50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aca="true" t="shared" si="3" ref="J17:J50">H17+I17</f>
        <v>0</v>
      </c>
    </row>
    <row r="18" spans="2:10" ht="12.75">
      <c r="B18" s="344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ht="12.75">
      <c r="B19" s="344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ht="12.75">
      <c r="B20" s="344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ht="12.75">
      <c r="B21" s="344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ht="12.75">
      <c r="B22" s="344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ht="12.75">
      <c r="B23" s="344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ht="12.75">
      <c r="B24" s="344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ht="12.75">
      <c r="B25" s="344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ht="12.75">
      <c r="B26" s="344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ht="12.75">
      <c r="B27" s="344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ht="12.75">
      <c r="B28" s="344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ht="12.75">
      <c r="B29" s="344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ht="12.75">
      <c r="B30" s="344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ht="12.75">
      <c r="B31" s="344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ht="12.75">
      <c r="B32" s="344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ht="12.75">
      <c r="B33" s="344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ht="12.75">
      <c r="B34" s="344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ht="12.75">
      <c r="B35" s="344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ht="12.75">
      <c r="B36" s="344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ht="12.75">
      <c r="B37" s="344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ht="12.75">
      <c r="B38" s="344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ht="12.75">
      <c r="B39" s="344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ht="12.75">
      <c r="B40" s="344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ht="12.75">
      <c r="B41" s="334" t="s">
        <v>5</v>
      </c>
      <c r="C41" s="335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>
      <c r="B42" s="334" t="s">
        <v>6</v>
      </c>
      <c r="C42" s="335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>
      <c r="B43" s="334" t="s">
        <v>139</v>
      </c>
      <c r="C43" s="335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>
      <c r="B44" s="334" t="s">
        <v>8</v>
      </c>
      <c r="C44" s="335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>
      <c r="B45" s="334" t="s">
        <v>20</v>
      </c>
      <c r="C45" s="335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ht="12.75">
      <c r="B46" s="332" t="s">
        <v>9</v>
      </c>
      <c r="C46" s="333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ht="12.75">
      <c r="B47" s="332" t="s">
        <v>10</v>
      </c>
      <c r="C47" s="333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>
      <c r="B48" s="332" t="s">
        <v>11</v>
      </c>
      <c r="C48" s="333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>
      <c r="B49" s="332" t="s">
        <v>0</v>
      </c>
      <c r="C49" s="333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ht="12.75">
      <c r="B50" s="332" t="s">
        <v>4</v>
      </c>
      <c r="C50" s="333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ht="12.75">
      <c r="B51" s="339" t="s">
        <v>24</v>
      </c>
      <c r="C51" s="339"/>
      <c r="D51" s="35">
        <f>SUM(D16:D50)</f>
        <v>0</v>
      </c>
      <c r="E51" s="35">
        <f aca="true" t="shared" si="4" ref="E51:J51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ht="12.75">
      <c r="F52" s="146"/>
    </row>
    <row r="54" spans="2:3" ht="12.75">
      <c r="B54" s="255" t="s">
        <v>47</v>
      </c>
      <c r="C54" s="256"/>
    </row>
    <row r="56" spans="2:6" ht="12.75">
      <c r="B56" s="330" t="s">
        <v>45</v>
      </c>
      <c r="C56" s="331"/>
      <c r="D56" s="347" t="s">
        <v>44</v>
      </c>
      <c r="E56" s="348"/>
      <c r="F56" s="347" t="s">
        <v>24</v>
      </c>
    </row>
    <row r="57" spans="2:6" ht="12.75">
      <c r="B57" s="331"/>
      <c r="C57" s="331"/>
      <c r="D57" s="150" t="s">
        <v>25</v>
      </c>
      <c r="E57" s="150" t="s">
        <v>40</v>
      </c>
      <c r="F57" s="348"/>
    </row>
    <row r="58" spans="2:6" ht="12.75">
      <c r="B58" s="328" t="str">
        <f>IF('Memoria Aporte del Ejecutor'!B3="INDICAR AQUÍ NOMBRE EJECUTOR","EJECUTOR",'Memoria Aporte del Ejecutor'!B3)</f>
        <v>EJECUTOR</v>
      </c>
      <c r="C58" s="329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6" ht="12.75">
      <c r="B59" s="328" t="str">
        <f>IF('Memoria Aporte de Asociado 1'!B3="INDICAR AQUÍ NOMBRE ASOCIADO 1","Sin asociado 1",'Memoria Aporte de Asociado 1'!B3)</f>
        <v>Sin asociado 1</v>
      </c>
      <c r="C59" s="329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6" ht="12.75">
      <c r="B60" s="328" t="str">
        <f>IF('Memoria Aporte de Asociado 2'!B3="INDICAR AQUÍ NOMBRE ASOCIADO 2","Sin asociado 2",'Memoria Aporte de Asociado 2'!B3)</f>
        <v>Sin asociado 2</v>
      </c>
      <c r="C60" s="329"/>
      <c r="D60" s="13">
        <f>'Memoria Aporte de Asociado 2'!I126</f>
        <v>0</v>
      </c>
      <c r="E60" s="17">
        <f>'Memoria Aporte de Asociado 2'!I251</f>
        <v>0</v>
      </c>
      <c r="F60" s="18">
        <f aca="true" t="shared" si="5" ref="F60">D60+E60</f>
        <v>0</v>
      </c>
    </row>
    <row r="61" spans="2:6" ht="12.75">
      <c r="B61" s="328" t="str">
        <f>IF('Memoria Aporte de Asociado 3'!B3="INDICAR AQUÍ NOMBRE ASOCIADO 3","Sin asociado 3",'Memoria Aporte de Asociado 3'!B3)</f>
        <v>Sin asociado 3</v>
      </c>
      <c r="C61" s="329"/>
      <c r="D61" s="13">
        <f>'Memoria Aporte de Asociado 3'!I126</f>
        <v>0</v>
      </c>
      <c r="E61" s="17">
        <f>'Memoria Aporte de Asociado 3'!I251</f>
        <v>0</v>
      </c>
      <c r="F61" s="18">
        <f aca="true" t="shared" si="6" ref="F61:F68">D61+E61</f>
        <v>0</v>
      </c>
    </row>
    <row r="62" spans="2:6" ht="12.75">
      <c r="B62" s="328" t="str">
        <f>IF('Memoria Aporte de Asociado 4'!B3="INDICAR AQUÍ NOMBRE ASOCIADO 4","Sin asociado 4",'Memoria Aporte de Asociado 4'!B3)</f>
        <v>Sin asociado 4</v>
      </c>
      <c r="C62" s="329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6" ht="12.75">
      <c r="B63" s="328" t="str">
        <f>IF('Memoria Aporte de Asociado 5'!B3="INDICAR AQUÍ NOMBRE ASOCIADO 5","Sin asociado 5",'Memoria Aporte de Asociado 5'!B3)</f>
        <v>Sin asociado 5</v>
      </c>
      <c r="C63" s="329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6" ht="12.75">
      <c r="B64" s="328" t="str">
        <f>IF('Memoria Aporte de Asociado 6'!B3="INDICAR AQUÍ NOMBRE ASOCIADO 6","Sin asociado 6",'Memoria Aporte de Asociado 6'!B3)</f>
        <v>Sin asociado 6</v>
      </c>
      <c r="C64" s="329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ht="12.75">
      <c r="B65" s="345" t="str">
        <f>IF('Memoria Aporte de Asociado 7'!B3="INDICAR AQUÍ NOMBRE ASOCIADO 7","Sin asociado 7",'Memoria Aporte de Asociado 7'!B3)</f>
        <v>Sin asociado 7</v>
      </c>
      <c r="C65" s="346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ht="12.75">
      <c r="B66" s="345" t="str">
        <f>IF('Memoria Aporte de Asociado 8'!B3="INDICAR AQUÍ NOMBRE ASOCIADO 8","Sin asociado 8",'Memoria Aporte de Asociado 8'!B3)</f>
        <v>Sin asociado 8</v>
      </c>
      <c r="C66" s="346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ht="12.75">
      <c r="B67" s="345" t="str">
        <f>IF('Memoria Aporte de Asociado 9'!B3="INDICAR AQUÍ NOMBRE ASOCIADO 9","Sin asociado 9",'Memoria Aporte de Asociado 9'!B3)</f>
        <v>Sin asociado 9</v>
      </c>
      <c r="C67" s="346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ht="12.75">
      <c r="B68" s="345" t="str">
        <f>IF('Memoria Aporte de Asociado 10'!B3="INDICAR AQUÍ NOMBRE ASOCIADO 10","Sin asociado 10",'Memoria Aporte de Asociado 10'!B3)</f>
        <v>Sin asociado 10</v>
      </c>
      <c r="C68" s="346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ht="12.75">
      <c r="B69" s="341" t="s">
        <v>24</v>
      </c>
      <c r="C69" s="342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password="9520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rintOptions/>
  <pageMargins left="0.7086614173228347" right="0.51" top="0.7480314960629921" bottom="0.7480314960629921" header="0.31496062992125984" footer="0.31496062992125984"/>
  <pageSetup fitToHeight="1" fitToWidth="1" horizontalDpi="600" verticalDpi="600" orientation="portrait" scale="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 topLeftCell="A1">
      <selection activeCell="G40" sqref="G40"/>
    </sheetView>
  </sheetViews>
  <sheetFormatPr defaultColWidth="9.140625" defaultRowHeight="12.75"/>
  <cols>
    <col min="1" max="1" width="1.421875" style="1" customWidth="1"/>
    <col min="2" max="2" width="10.28125" style="1" customWidth="1"/>
    <col min="3" max="3" width="44.00390625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 customWidth="1"/>
  </cols>
  <sheetData>
    <row r="1" ht="12.75">
      <c r="F1" s="5"/>
    </row>
    <row r="2" spans="2:6" ht="12.75">
      <c r="B2" s="2" t="s">
        <v>71</v>
      </c>
      <c r="F2" s="5"/>
    </row>
    <row r="3" ht="12.75">
      <c r="F3" s="5"/>
    </row>
    <row r="4" spans="2:7" ht="39" customHeight="1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ht="12.75">
      <c r="B5" s="349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ht="12.75">
      <c r="B6" s="350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aca="true" t="shared" si="0" ref="G6:G39">SUM(D6:F6)</f>
        <v>0</v>
      </c>
    </row>
    <row r="7" spans="2:7" ht="12.75">
      <c r="B7" s="350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ht="12.75">
      <c r="B8" s="350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ht="12.75">
      <c r="B9" s="350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ht="12.75">
      <c r="B10" s="350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ht="12.75">
      <c r="B11" s="350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ht="12.75">
      <c r="B12" s="350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ht="12.75">
      <c r="B13" s="350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ht="12.75">
      <c r="B14" s="350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ht="12.75">
      <c r="B15" s="350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ht="12.75">
      <c r="B16" s="350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aca="true" t="shared" si="1" ref="G16:G25">SUM(D16:F16)</f>
        <v>0</v>
      </c>
    </row>
    <row r="17" spans="2:7" ht="12.75">
      <c r="B17" s="350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ht="12.75">
      <c r="B18" s="350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ht="12.75">
      <c r="B19" s="350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ht="12.75">
      <c r="B20" s="350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ht="12.75">
      <c r="B21" s="350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ht="12.75">
      <c r="B22" s="350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ht="12.75">
      <c r="B23" s="350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ht="12.75">
      <c r="B24" s="350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ht="12.75">
      <c r="B25" s="350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ht="12.75">
      <c r="B26" s="350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ht="12.75">
      <c r="B27" s="350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ht="12.75">
      <c r="B28" s="350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ht="12.75">
      <c r="B29" s="351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ht="12.75">
      <c r="B30" s="352" t="s">
        <v>29</v>
      </c>
      <c r="C30" s="353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ht="12.75">
      <c r="B31" s="352" t="s">
        <v>30</v>
      </c>
      <c r="C31" s="353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ht="12.75">
      <c r="B32" s="352" t="s">
        <v>31</v>
      </c>
      <c r="C32" s="353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ht="12.75">
      <c r="B33" s="352" t="s">
        <v>32</v>
      </c>
      <c r="C33" s="353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ht="12.75">
      <c r="B34" s="352" t="s">
        <v>33</v>
      </c>
      <c r="C34" s="353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ht="12.75">
      <c r="B35" s="354" t="s">
        <v>34</v>
      </c>
      <c r="C35" s="355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ht="12.75">
      <c r="B36" s="354" t="s">
        <v>35</v>
      </c>
      <c r="C36" s="355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ht="12.75">
      <c r="B37" s="354" t="s">
        <v>36</v>
      </c>
      <c r="C37" s="355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ht="12.75">
      <c r="B38" s="354" t="s">
        <v>37</v>
      </c>
      <c r="C38" s="355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ht="12.75">
      <c r="B39" s="354" t="s">
        <v>38</v>
      </c>
      <c r="C39" s="355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ht="12.75">
      <c r="B40" s="356" t="s">
        <v>24</v>
      </c>
      <c r="C40" s="356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9520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rintOptions/>
  <pageMargins left="0.32" right="0.17" top="0.7480314960629921" bottom="0.7480314960629921" header="0.31496062992125984" footer="0.31496062992125984"/>
  <pageSetup fitToHeight="1" fitToWidth="1" horizontalDpi="600" verticalDpi="600" orientation="portrait" scale="88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 topLeftCell="A1">
      <selection activeCell="I43" sqref="I43"/>
    </sheetView>
  </sheetViews>
  <sheetFormatPr defaultColWidth="9.140625" defaultRowHeight="12.75"/>
  <cols>
    <col min="1" max="1" width="1.421875" style="1" customWidth="1"/>
    <col min="2" max="2" width="10.28125" style="1" customWidth="1"/>
    <col min="3" max="3" width="36.281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 customWidth="1"/>
  </cols>
  <sheetData>
    <row r="1" ht="12.75">
      <c r="F1" s="5"/>
    </row>
    <row r="2" spans="2:6" ht="12.75">
      <c r="B2" s="2" t="s">
        <v>73</v>
      </c>
      <c r="F2" s="5"/>
    </row>
    <row r="3" ht="12.75">
      <c r="F3" s="5"/>
    </row>
    <row r="4" spans="2:15" ht="12.75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>
      <c r="B5" s="349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ht="12.75">
      <c r="B6" s="350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aca="true" t="shared" si="0" ref="O6:O39">SUM(D6:N6)</f>
        <v>0</v>
      </c>
    </row>
    <row r="7" spans="2:15" ht="12.75">
      <c r="B7" s="350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ht="12.75">
      <c r="B8" s="350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ht="12.75">
      <c r="B9" s="350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ht="12.75">
      <c r="B10" s="350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ht="12.75">
      <c r="B11" s="350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ht="12.75">
      <c r="B12" s="350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ht="12.75">
      <c r="B13" s="350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ht="12.75">
      <c r="B14" s="350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ht="12.75">
      <c r="B15" s="350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ht="12.75">
      <c r="B16" s="350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ht="12.75">
      <c r="B17" s="350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ht="12.75">
      <c r="B18" s="350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ht="12.75">
      <c r="B19" s="350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ht="12.75">
      <c r="B20" s="350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ht="12.75">
      <c r="B21" s="350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ht="12.75">
      <c r="B22" s="350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ht="12.75">
      <c r="B23" s="350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ht="12.75">
      <c r="B24" s="350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ht="12.75">
      <c r="B25" s="350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ht="12.75">
      <c r="B26" s="350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ht="12.75">
      <c r="B27" s="350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ht="12.75">
      <c r="B28" s="350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ht="12.75">
      <c r="B29" s="351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ht="12.75">
      <c r="B30" s="352" t="s">
        <v>29</v>
      </c>
      <c r="C30" s="353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ht="12.75">
      <c r="B31" s="352" t="s">
        <v>30</v>
      </c>
      <c r="C31" s="353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ht="12.75">
      <c r="B32" s="352" t="s">
        <v>31</v>
      </c>
      <c r="C32" s="353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ht="12.75">
      <c r="B33" s="352" t="s">
        <v>32</v>
      </c>
      <c r="C33" s="353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ht="12.75">
      <c r="B34" s="352" t="s">
        <v>33</v>
      </c>
      <c r="C34" s="353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ht="12.75">
      <c r="B35" s="354" t="s">
        <v>34</v>
      </c>
      <c r="C35" s="355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ht="12.75">
      <c r="B36" s="354" t="s">
        <v>35</v>
      </c>
      <c r="C36" s="355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ht="12.75">
      <c r="B37" s="354" t="s">
        <v>36</v>
      </c>
      <c r="C37" s="355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ht="12.75">
      <c r="B38" s="354" t="s">
        <v>37</v>
      </c>
      <c r="C38" s="355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ht="12.75">
      <c r="B39" s="354" t="s">
        <v>38</v>
      </c>
      <c r="C39" s="355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ht="12.75">
      <c r="B40" s="356" t="s">
        <v>24</v>
      </c>
      <c r="C40" s="356"/>
      <c r="D40" s="36">
        <f>SUM(D5:D39)</f>
        <v>0</v>
      </c>
      <c r="E40" s="36">
        <f aca="true" t="shared" si="1" ref="E40:O40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9520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rintOptions/>
  <pageMargins left="0.46" right="0.28" top="0.7480314960629921" bottom="0.7480314960629921" header="0.31496062992125984" footer="0.31496062992125984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 topLeftCell="A1">
      <pane ySplit="5" topLeftCell="A6" activePane="bottomLeft" state="frozen"/>
      <selection pane="bottomLeft" activeCell="F6" sqref="F6:G18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 customWidth="1"/>
  </cols>
  <sheetData>
    <row r="2" spans="2:13" ht="15">
      <c r="B2" s="113" t="s">
        <v>55</v>
      </c>
      <c r="I2" s="113"/>
      <c r="J2" s="46"/>
      <c r="K2" s="198"/>
      <c r="L2" s="46"/>
      <c r="M2" s="10"/>
    </row>
    <row r="3" spans="2:13" ht="15">
      <c r="B3" s="311" t="s">
        <v>126</v>
      </c>
      <c r="C3" s="312"/>
      <c r="D3" s="112" t="s">
        <v>61</v>
      </c>
      <c r="I3" s="303"/>
      <c r="J3" s="304"/>
      <c r="K3" s="113"/>
      <c r="L3" s="46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>
      <c r="B6" s="284" t="s">
        <v>53</v>
      </c>
      <c r="C6" s="152" t="s">
        <v>140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5"/>
      <c r="M6" s="190"/>
    </row>
    <row r="7" spans="2:13" ht="30" customHeight="1">
      <c r="B7" s="285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aca="true" t="shared" si="1" ref="I7:I14">H7</f>
        <v>0</v>
      </c>
      <c r="J7" s="40"/>
      <c r="L7" s="195"/>
      <c r="M7" s="191"/>
    </row>
    <row r="8" spans="2:13" ht="30" customHeight="1">
      <c r="B8" s="285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>
      <c r="B9" s="285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>
      <c r="B10" s="285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>
      <c r="B11" s="285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>
      <c r="B12" s="285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>
      <c r="B13" s="285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>
      <c r="B14" s="285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>
      <c r="B15" s="285"/>
      <c r="C15" s="152" t="s">
        <v>108</v>
      </c>
      <c r="D15" s="115"/>
      <c r="E15" s="22"/>
      <c r="F15" s="50"/>
      <c r="G15" s="50"/>
      <c r="H15" s="28">
        <f aca="true" t="shared" si="2" ref="H15:H26">F15*G15</f>
        <v>0</v>
      </c>
      <c r="I15" s="28">
        <f aca="true" t="shared" si="3" ref="I15:I26">H15</f>
        <v>0</v>
      </c>
      <c r="J15" s="40"/>
      <c r="L15" s="195"/>
      <c r="M15" s="191"/>
    </row>
    <row r="16" spans="2:13" ht="30" customHeight="1">
      <c r="B16" s="285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>
      <c r="B17" s="285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>
      <c r="B18" s="285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>
      <c r="B19" s="285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>
      <c r="B20" s="285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>
      <c r="B21" s="285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>
      <c r="B22" s="285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>
      <c r="B23" s="285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>
      <c r="B24" s="285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>
      <c r="B25" s="285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>
      <c r="B26" s="285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>
      <c r="B27" s="285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>
      <c r="B28" s="285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ht="12.75">
      <c r="B29" s="285"/>
      <c r="C29" s="287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ht="12.75">
      <c r="B30" s="285"/>
      <c r="C30" s="288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ht="12.75">
      <c r="B31" s="285"/>
      <c r="C31" s="288"/>
      <c r="D31" s="116"/>
      <c r="E31" s="52"/>
      <c r="F31" s="53"/>
      <c r="G31" s="53"/>
      <c r="H31" s="28">
        <f aca="true" t="shared" si="4" ref="H31">F31*G31</f>
        <v>0</v>
      </c>
      <c r="I31" s="42"/>
      <c r="J31" s="40"/>
      <c r="L31" s="196"/>
      <c r="M31" s="192"/>
    </row>
    <row r="32" spans="2:13" ht="12.75">
      <c r="B32" s="285"/>
      <c r="C32" s="288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ht="12.75">
      <c r="B33" s="285"/>
      <c r="C33" s="289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ht="12.75">
      <c r="B34" s="285"/>
      <c r="C34" s="287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ht="12.75">
      <c r="B35" s="285"/>
      <c r="C35" s="288"/>
      <c r="D35" s="116"/>
      <c r="E35" s="52"/>
      <c r="F35" s="53"/>
      <c r="G35" s="53"/>
      <c r="H35" s="28">
        <f aca="true" t="shared" si="5" ref="H35">F35*G35</f>
        <v>0</v>
      </c>
      <c r="I35" s="42"/>
      <c r="L35" s="196"/>
      <c r="M35" s="192"/>
    </row>
    <row r="36" spans="2:13" ht="12.75">
      <c r="B36" s="285"/>
      <c r="C36" s="288"/>
      <c r="D36" s="116"/>
      <c r="E36" s="52"/>
      <c r="F36" s="53"/>
      <c r="G36" s="53"/>
      <c r="H36" s="28">
        <f aca="true" t="shared" si="6" ref="H36">F36*G36</f>
        <v>0</v>
      </c>
      <c r="I36" s="42"/>
      <c r="L36" s="196"/>
      <c r="M36" s="192"/>
    </row>
    <row r="37" spans="2:13" ht="13.5" thickBot="1">
      <c r="B37" s="285"/>
      <c r="C37" s="288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>
      <c r="B38" s="286"/>
      <c r="C38" s="290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ht="12.75">
      <c r="B39" s="291" t="s">
        <v>5</v>
      </c>
      <c r="C39" s="292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ht="12.75">
      <c r="B40" s="293"/>
      <c r="C40" s="294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ht="12.75">
      <c r="B41" s="293"/>
      <c r="C41" s="294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ht="12.75">
      <c r="B42" s="293"/>
      <c r="C42" s="294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ht="12.75">
      <c r="B43" s="293"/>
      <c r="C43" s="294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ht="12.75">
      <c r="B44" s="293"/>
      <c r="C44" s="294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ht="12.75">
      <c r="B45" s="293"/>
      <c r="C45" s="294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ht="12.75">
      <c r="B46" s="293"/>
      <c r="C46" s="294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ht="12.75">
      <c r="B47" s="293"/>
      <c r="C47" s="294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ht="12.75">
      <c r="B48" s="293"/>
      <c r="C48" s="294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ht="12.75">
      <c r="B49" s="293"/>
      <c r="C49" s="294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ht="12.75">
      <c r="B50" s="293"/>
      <c r="C50" s="294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ht="12.75">
      <c r="B51" s="293"/>
      <c r="C51" s="294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ht="12.75">
      <c r="B52" s="293"/>
      <c r="C52" s="294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ht="12.75">
      <c r="B53" s="293"/>
      <c r="C53" s="294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ht="12.75">
      <c r="B54" s="293"/>
      <c r="C54" s="294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ht="12.75">
      <c r="B55" s="293"/>
      <c r="C55" s="294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ht="12.75">
      <c r="B56" s="293"/>
      <c r="C56" s="294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ht="12.75">
      <c r="B57" s="293"/>
      <c r="C57" s="294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ht="12.75">
      <c r="B58" s="293"/>
      <c r="C58" s="294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>
      <c r="B59" s="293"/>
      <c r="C59" s="294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>
      <c r="B60" s="295"/>
      <c r="C60" s="296"/>
      <c r="D60" s="121"/>
      <c r="E60" s="62"/>
      <c r="F60" s="63"/>
      <c r="G60" s="63"/>
      <c r="H60" s="29">
        <f t="shared" si="0"/>
        <v>0</v>
      </c>
      <c r="I60" s="281">
        <f>SUM(H39:H60)</f>
        <v>0</v>
      </c>
      <c r="J60" s="282"/>
      <c r="L60" s="196"/>
      <c r="M60" s="192"/>
    </row>
    <row r="61" spans="2:13" ht="12.75">
      <c r="B61" s="297" t="s">
        <v>6</v>
      </c>
      <c r="C61" s="298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ht="12.75">
      <c r="B62" s="299"/>
      <c r="C62" s="300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ht="12.75">
      <c r="B63" s="299"/>
      <c r="C63" s="300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ht="12.75">
      <c r="B64" s="299"/>
      <c r="C64" s="300"/>
      <c r="D64" s="116"/>
      <c r="E64" s="51"/>
      <c r="F64" s="53"/>
      <c r="G64" s="53"/>
      <c r="H64" s="28">
        <f aca="true" t="shared" si="7" ref="H64">F64*G64</f>
        <v>0</v>
      </c>
      <c r="I64" s="42"/>
      <c r="J64" s="45"/>
      <c r="L64" s="196"/>
      <c r="M64" s="192"/>
    </row>
    <row r="65" spans="2:13" ht="13.5" thickBot="1">
      <c r="B65" s="299"/>
      <c r="C65" s="300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>
      <c r="B66" s="301"/>
      <c r="C66" s="302"/>
      <c r="D66" s="117"/>
      <c r="E66" s="54"/>
      <c r="F66" s="55"/>
      <c r="G66" s="55"/>
      <c r="H66" s="29">
        <f t="shared" si="0"/>
        <v>0</v>
      </c>
      <c r="I66" s="281">
        <f>SUM(H61:H66)</f>
        <v>0</v>
      </c>
      <c r="J66" s="283"/>
      <c r="L66" s="196"/>
      <c r="M66" s="193"/>
    </row>
    <row r="67" spans="2:13" ht="12.75">
      <c r="B67" s="291" t="s">
        <v>7</v>
      </c>
      <c r="C67" s="292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ht="12.75">
      <c r="B68" s="293"/>
      <c r="C68" s="294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ht="12.75">
      <c r="B69" s="293"/>
      <c r="C69" s="294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ht="12.75">
      <c r="B70" s="293"/>
      <c r="C70" s="294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ht="12.75">
      <c r="B71" s="293"/>
      <c r="C71" s="294"/>
      <c r="D71" s="120"/>
      <c r="E71" s="60"/>
      <c r="F71" s="61"/>
      <c r="G71" s="61"/>
      <c r="H71" s="28">
        <f aca="true" t="shared" si="8" ref="H71">F71*G71</f>
        <v>0</v>
      </c>
      <c r="I71" s="42"/>
      <c r="J71" s="45"/>
      <c r="L71" s="196"/>
      <c r="M71" s="192"/>
    </row>
    <row r="72" spans="2:13" ht="12.75">
      <c r="B72" s="293"/>
      <c r="C72" s="294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>
      <c r="B73" s="293"/>
      <c r="C73" s="294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>
      <c r="B74" s="295"/>
      <c r="C74" s="296"/>
      <c r="D74" s="121"/>
      <c r="E74" s="62"/>
      <c r="F74" s="63"/>
      <c r="G74" s="63"/>
      <c r="H74" s="29">
        <f t="shared" si="0"/>
        <v>0</v>
      </c>
      <c r="I74" s="281">
        <f>SUM(H67:H74)</f>
        <v>0</v>
      </c>
      <c r="J74" s="282"/>
      <c r="L74" s="196"/>
      <c r="M74" s="192"/>
    </row>
    <row r="75" spans="2:13" ht="12.75">
      <c r="B75" s="291" t="s">
        <v>8</v>
      </c>
      <c r="C75" s="292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ht="12.75">
      <c r="B76" s="293"/>
      <c r="C76" s="294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ht="12.75">
      <c r="B77" s="293"/>
      <c r="C77" s="294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ht="12.75">
      <c r="B78" s="293"/>
      <c r="C78" s="294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ht="12.75">
      <c r="B79" s="293"/>
      <c r="C79" s="294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ht="12.75">
      <c r="B80" s="293"/>
      <c r="C80" s="294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ht="12.75">
      <c r="B81" s="293"/>
      <c r="C81" s="294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ht="12.75">
      <c r="B82" s="293"/>
      <c r="C82" s="294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ht="12.75">
      <c r="B83" s="293"/>
      <c r="C83" s="294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ht="12.75">
      <c r="B84" s="293"/>
      <c r="C84" s="294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ht="12.75">
      <c r="B85" s="293"/>
      <c r="C85" s="294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ht="12.75">
      <c r="B86" s="293"/>
      <c r="C86" s="294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ht="12.75">
      <c r="B87" s="293"/>
      <c r="C87" s="294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ht="12.75">
      <c r="B88" s="293"/>
      <c r="C88" s="294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ht="12.75">
      <c r="B89" s="293"/>
      <c r="C89" s="294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ht="12.75">
      <c r="B90" s="293"/>
      <c r="C90" s="294"/>
      <c r="D90" s="125"/>
      <c r="E90" s="70"/>
      <c r="F90" s="71"/>
      <c r="G90" s="71"/>
      <c r="H90" s="28">
        <f aca="true" t="shared" si="9" ref="H90">F90*G90</f>
        <v>0</v>
      </c>
      <c r="I90" s="42"/>
      <c r="J90" s="45"/>
      <c r="L90" s="196"/>
      <c r="M90" s="193"/>
    </row>
    <row r="91" spans="2:13" ht="12.75">
      <c r="B91" s="293"/>
      <c r="C91" s="294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ht="12.75">
      <c r="B92" s="293"/>
      <c r="C92" s="294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ht="12.75">
      <c r="B93" s="293"/>
      <c r="C93" s="294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ht="12.75">
      <c r="B94" s="293"/>
      <c r="C94" s="294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ht="12.75">
      <c r="B95" s="293"/>
      <c r="C95" s="294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ht="12.75">
      <c r="B96" s="293"/>
      <c r="C96" s="294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ht="12.75">
      <c r="B97" s="293"/>
      <c r="C97" s="294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ht="12.75">
      <c r="B98" s="293"/>
      <c r="C98" s="294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ht="12.75">
      <c r="B99" s="293"/>
      <c r="C99" s="294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ht="12.75">
      <c r="B100" s="293"/>
      <c r="C100" s="294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>
      <c r="B101" s="293"/>
      <c r="C101" s="294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>
      <c r="B102" s="295"/>
      <c r="C102" s="296"/>
      <c r="D102" s="127"/>
      <c r="E102" s="74"/>
      <c r="F102" s="75"/>
      <c r="G102" s="75"/>
      <c r="H102" s="29">
        <f t="shared" si="0"/>
        <v>0</v>
      </c>
      <c r="I102" s="281">
        <f>SUM(H75:H102)</f>
        <v>0</v>
      </c>
      <c r="J102" s="282"/>
      <c r="L102" s="196"/>
      <c r="M102" s="192"/>
    </row>
    <row r="103" spans="2:13" ht="12.75">
      <c r="B103" s="297" t="s">
        <v>20</v>
      </c>
      <c r="C103" s="298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ht="12.75">
      <c r="B104" s="299"/>
      <c r="C104" s="300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ht="12.75">
      <c r="B105" s="299"/>
      <c r="C105" s="300"/>
      <c r="D105" s="120"/>
      <c r="E105" s="60"/>
      <c r="F105" s="61"/>
      <c r="G105" s="61"/>
      <c r="H105" s="28">
        <f aca="true" t="shared" si="10" ref="H105:H107">F105*G105</f>
        <v>0</v>
      </c>
      <c r="I105" s="42"/>
      <c r="J105" s="45"/>
      <c r="L105" s="196"/>
      <c r="M105" s="192"/>
    </row>
    <row r="106" spans="2:13" ht="12.75">
      <c r="B106" s="299"/>
      <c r="C106" s="300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ht="12.75">
      <c r="B107" s="299"/>
      <c r="C107" s="300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ht="12.75">
      <c r="B108" s="299"/>
      <c r="C108" s="300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>
      <c r="B109" s="299"/>
      <c r="C109" s="300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>
      <c r="B110" s="301"/>
      <c r="C110" s="302"/>
      <c r="D110" s="121"/>
      <c r="E110" s="62"/>
      <c r="F110" s="63"/>
      <c r="G110" s="63"/>
      <c r="H110" s="39">
        <f t="shared" si="0"/>
        <v>0</v>
      </c>
      <c r="I110" s="281">
        <f>SUM(H103:H110)</f>
        <v>0</v>
      </c>
      <c r="J110" s="282"/>
      <c r="L110" s="196"/>
      <c r="M110" s="192"/>
    </row>
    <row r="111" spans="2:13" ht="12.75">
      <c r="B111" s="297" t="s">
        <v>9</v>
      </c>
      <c r="C111" s="298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ht="12.75">
      <c r="B112" s="299"/>
      <c r="C112" s="300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ht="12.75">
      <c r="B113" s="299"/>
      <c r="C113" s="300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ht="12.75">
      <c r="B114" s="299"/>
      <c r="C114" s="300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ht="12.75">
      <c r="B115" s="299"/>
      <c r="C115" s="300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ht="12.75">
      <c r="B116" s="299"/>
      <c r="C116" s="300"/>
      <c r="D116" s="125"/>
      <c r="E116" s="70"/>
      <c r="F116" s="71"/>
      <c r="G116" s="71"/>
      <c r="H116" s="28">
        <f aca="true" t="shared" si="11" ref="H116">F116*G116</f>
        <v>0</v>
      </c>
      <c r="I116" s="42"/>
      <c r="J116" s="45"/>
      <c r="L116" s="196"/>
      <c r="M116" s="192"/>
    </row>
    <row r="117" spans="2:13" ht="13.5" thickBot="1">
      <c r="B117" s="299"/>
      <c r="C117" s="300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>
      <c r="B118" s="301"/>
      <c r="C118" s="302"/>
      <c r="D118" s="127"/>
      <c r="E118" s="80"/>
      <c r="F118" s="75"/>
      <c r="G118" s="75"/>
      <c r="H118" s="39">
        <f t="shared" si="0"/>
        <v>0</v>
      </c>
      <c r="I118" s="281">
        <f>SUM(H111:H118)</f>
        <v>0</v>
      </c>
      <c r="J118" s="282"/>
      <c r="L118" s="196"/>
      <c r="M118" s="192"/>
    </row>
    <row r="119" spans="2:13" ht="12.75">
      <c r="B119" s="297" t="s">
        <v>10</v>
      </c>
      <c r="C119" s="298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ht="12.75">
      <c r="B120" s="313"/>
      <c r="C120" s="314"/>
      <c r="D120" s="120"/>
      <c r="E120" s="60"/>
      <c r="F120" s="61"/>
      <c r="G120" s="61"/>
      <c r="H120" s="28">
        <f aca="true" t="shared" si="12" ref="H120">F120*G120</f>
        <v>0</v>
      </c>
      <c r="I120" s="42"/>
      <c r="J120" s="45"/>
      <c r="L120" s="196"/>
      <c r="M120" s="192"/>
    </row>
    <row r="121" spans="2:13" ht="12.75">
      <c r="B121" s="299"/>
      <c r="C121" s="300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>
      <c r="B122" s="299"/>
      <c r="C122" s="300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>
      <c r="B123" s="301"/>
      <c r="C123" s="302"/>
      <c r="D123" s="121"/>
      <c r="E123" s="62"/>
      <c r="F123" s="63"/>
      <c r="G123" s="63"/>
      <c r="H123" s="39">
        <f t="shared" si="0"/>
        <v>0</v>
      </c>
      <c r="I123" s="281">
        <f>SUM(H119:H123)</f>
        <v>0</v>
      </c>
      <c r="J123" s="282"/>
      <c r="L123" s="196"/>
      <c r="M123" s="192"/>
    </row>
    <row r="124" spans="2:13" ht="12.75">
      <c r="B124" s="297" t="s">
        <v>11</v>
      </c>
      <c r="C124" s="298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ht="12.75">
      <c r="B125" s="299"/>
      <c r="C125" s="300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ht="12.75">
      <c r="B126" s="299"/>
      <c r="C126" s="300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ht="12.75">
      <c r="B127" s="299"/>
      <c r="C127" s="300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ht="12.75">
      <c r="B128" s="299"/>
      <c r="C128" s="300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ht="12.75">
      <c r="B129" s="299"/>
      <c r="C129" s="300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ht="12.75">
      <c r="B130" s="299"/>
      <c r="C130" s="300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>
      <c r="B131" s="299"/>
      <c r="C131" s="300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>
      <c r="B132" s="301"/>
      <c r="C132" s="302"/>
      <c r="D132" s="127"/>
      <c r="E132" s="74"/>
      <c r="F132" s="75"/>
      <c r="G132" s="75"/>
      <c r="H132" s="39">
        <f t="shared" si="0"/>
        <v>0</v>
      </c>
      <c r="I132" s="281">
        <f>SUM(H124:H132)</f>
        <v>0</v>
      </c>
      <c r="J132" s="282"/>
      <c r="L132" s="196"/>
      <c r="M132" s="192"/>
    </row>
    <row r="133" spans="2:13" ht="12.75">
      <c r="B133" s="297" t="s">
        <v>0</v>
      </c>
      <c r="C133" s="298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>
      <c r="B134" s="299"/>
      <c r="C134" s="300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>
      <c r="B135" s="301"/>
      <c r="C135" s="302"/>
      <c r="D135" s="121"/>
      <c r="E135" s="62"/>
      <c r="F135" s="63"/>
      <c r="G135" s="63"/>
      <c r="H135" s="39">
        <f t="shared" si="0"/>
        <v>0</v>
      </c>
      <c r="I135" s="281">
        <f>SUM(H133:H135)</f>
        <v>0</v>
      </c>
      <c r="J135" s="282"/>
      <c r="L135" s="196"/>
      <c r="M135" s="192"/>
    </row>
    <row r="136" spans="2:13" ht="12.75">
      <c r="B136" s="305" t="s">
        <v>4</v>
      </c>
      <c r="C136" s="306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>
      <c r="B137" s="307"/>
      <c r="C137" s="308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>
      <c r="B138" s="309"/>
      <c r="C138" s="310"/>
      <c r="D138" s="127"/>
      <c r="E138" s="74"/>
      <c r="F138" s="75"/>
      <c r="G138" s="75"/>
      <c r="H138" s="39">
        <f>F138*G138</f>
        <v>0</v>
      </c>
      <c r="I138" s="281">
        <f>SUM(H136:H138)</f>
        <v>0</v>
      </c>
      <c r="J138" s="282"/>
      <c r="L138" s="196"/>
      <c r="M138" s="192"/>
    </row>
    <row r="139" spans="6:13" ht="13.5" thickBot="1">
      <c r="F139" s="41"/>
      <c r="G139" s="41"/>
      <c r="H139" s="42"/>
      <c r="I139" s="42"/>
      <c r="J139" s="45"/>
      <c r="L139" s="196"/>
      <c r="M139" s="192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1">
        <f>SUM(J38+I60+I66+I74+I102+I110+I118+I123+I132+I135+I138)</f>
        <v>0</v>
      </c>
      <c r="J140" s="283"/>
      <c r="L140" s="196"/>
      <c r="M140" s="192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9520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rintOptions/>
  <pageMargins left="0.7480314960629921" right="0.7480314960629921" top="0.984251968503937" bottom="0.984251968503937" header="0" footer="0"/>
  <pageSetup fitToHeight="3" fitToWidth="2"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 topLeftCell="A1">
      <pane ySplit="5" topLeftCell="A6" activePane="bottomLeft" state="frozen"/>
      <selection pane="topLeft" activeCell="L1" sqref="L1:M1048576"/>
      <selection pane="bottomLeft" activeCell="D6" sqref="D6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 customWidth="1"/>
  </cols>
  <sheetData>
    <row r="2" spans="2:13" ht="15">
      <c r="B2" s="113" t="s">
        <v>57</v>
      </c>
      <c r="I2" s="113"/>
      <c r="J2" s="10"/>
      <c r="K2" s="114"/>
      <c r="M2" s="10"/>
    </row>
    <row r="3" spans="2:13" ht="15">
      <c r="B3" s="311" t="s">
        <v>124</v>
      </c>
      <c r="C3" s="312"/>
      <c r="D3" s="112" t="s">
        <v>61</v>
      </c>
      <c r="I3" s="303"/>
      <c r="J3" s="304"/>
      <c r="K3" s="113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>
      <c r="B6" s="284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5"/>
      <c r="M6" s="190"/>
    </row>
    <row r="7" spans="2:13" ht="30" customHeight="1">
      <c r="B7" s="285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5"/>
      <c r="M7" s="191"/>
    </row>
    <row r="8" spans="2:13" ht="30" customHeight="1">
      <c r="B8" s="285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>
      <c r="B9" s="285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>
      <c r="B10" s="285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>
      <c r="B11" s="285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>
      <c r="B12" s="285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>
      <c r="B13" s="285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>
      <c r="B14" s="285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>
      <c r="B15" s="285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>
      <c r="B16" s="285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>
      <c r="B17" s="285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>
      <c r="B18" s="285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>
      <c r="B19" s="285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>
      <c r="B20" s="285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>
      <c r="B21" s="285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>
      <c r="B22" s="285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>
      <c r="B23" s="285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>
      <c r="B24" s="285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>
      <c r="B25" s="285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>
      <c r="B26" s="285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>
      <c r="B27" s="285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>
      <c r="B28" s="285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ht="12.75">
      <c r="B29" s="285"/>
      <c r="C29" s="287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ht="12.75">
      <c r="B30" s="285"/>
      <c r="C30" s="288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ht="12.75">
      <c r="B31" s="285"/>
      <c r="C31" s="288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ht="12.75">
      <c r="B32" s="285"/>
      <c r="C32" s="288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ht="12.75">
      <c r="B33" s="285"/>
      <c r="C33" s="289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ht="12.75">
      <c r="B34" s="285"/>
      <c r="C34" s="287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ht="12.75">
      <c r="B35" s="285"/>
      <c r="C35" s="288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ht="12.75">
      <c r="B36" s="285"/>
      <c r="C36" s="288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>
      <c r="B37" s="285"/>
      <c r="C37" s="288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>
      <c r="B38" s="286"/>
      <c r="C38" s="290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ht="12.75">
      <c r="B39" s="291" t="s">
        <v>5</v>
      </c>
      <c r="C39" s="292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ht="12.75">
      <c r="B40" s="293"/>
      <c r="C40" s="294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ht="12.75">
      <c r="B41" s="293"/>
      <c r="C41" s="294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ht="12.75">
      <c r="B42" s="293"/>
      <c r="C42" s="294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ht="12.75">
      <c r="B43" s="293"/>
      <c r="C43" s="294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ht="12.75">
      <c r="B44" s="293"/>
      <c r="C44" s="294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ht="12.75">
      <c r="B45" s="293"/>
      <c r="C45" s="294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ht="12.75">
      <c r="B46" s="293"/>
      <c r="C46" s="294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ht="12.75">
      <c r="B47" s="293"/>
      <c r="C47" s="294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ht="12.75">
      <c r="B48" s="293"/>
      <c r="C48" s="294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ht="12.75">
      <c r="B49" s="293"/>
      <c r="C49" s="294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ht="12.75">
      <c r="B50" s="293"/>
      <c r="C50" s="294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ht="12.75">
      <c r="B51" s="293"/>
      <c r="C51" s="294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ht="12.75">
      <c r="B52" s="293"/>
      <c r="C52" s="294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ht="12.75">
      <c r="B53" s="293"/>
      <c r="C53" s="294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ht="12.75">
      <c r="B54" s="293"/>
      <c r="C54" s="294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ht="12.75">
      <c r="B55" s="293"/>
      <c r="C55" s="294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ht="12.75">
      <c r="B56" s="293"/>
      <c r="C56" s="294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ht="12.75">
      <c r="B57" s="293"/>
      <c r="C57" s="294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ht="12.75">
      <c r="B58" s="293"/>
      <c r="C58" s="294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>
      <c r="B59" s="293"/>
      <c r="C59" s="294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>
      <c r="B60" s="295"/>
      <c r="C60" s="296"/>
      <c r="D60" s="121"/>
      <c r="E60" s="62"/>
      <c r="F60" s="63"/>
      <c r="G60" s="63"/>
      <c r="H60" s="29">
        <f t="shared" si="0"/>
        <v>0</v>
      </c>
      <c r="I60" s="281">
        <f>SUM(H39:H60)</f>
        <v>0</v>
      </c>
      <c r="J60" s="282"/>
      <c r="L60" s="196"/>
      <c r="M60" s="192"/>
    </row>
    <row r="61" spans="2:13" ht="12.75">
      <c r="B61" s="297" t="s">
        <v>6</v>
      </c>
      <c r="C61" s="298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ht="12.75">
      <c r="B62" s="299"/>
      <c r="C62" s="300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ht="12.75">
      <c r="B63" s="299"/>
      <c r="C63" s="300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ht="12.75">
      <c r="B64" s="299"/>
      <c r="C64" s="300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>
      <c r="B65" s="299"/>
      <c r="C65" s="300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>
      <c r="B66" s="301"/>
      <c r="C66" s="302"/>
      <c r="D66" s="117"/>
      <c r="E66" s="54"/>
      <c r="F66" s="55"/>
      <c r="G66" s="55"/>
      <c r="H66" s="29">
        <f t="shared" si="0"/>
        <v>0</v>
      </c>
      <c r="I66" s="281">
        <f>SUM(H61:H66)</f>
        <v>0</v>
      </c>
      <c r="J66" s="283"/>
      <c r="L66" s="196"/>
      <c r="M66" s="193"/>
    </row>
    <row r="67" spans="2:13" ht="12.75">
      <c r="B67" s="291" t="s">
        <v>7</v>
      </c>
      <c r="C67" s="292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ht="12.75">
      <c r="B68" s="293"/>
      <c r="C68" s="294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ht="12.75">
      <c r="B69" s="293"/>
      <c r="C69" s="294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ht="12.75">
      <c r="B70" s="293"/>
      <c r="C70" s="294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ht="12.75">
      <c r="B71" s="293"/>
      <c r="C71" s="294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ht="12.75">
      <c r="B72" s="293"/>
      <c r="C72" s="294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>
      <c r="B73" s="293"/>
      <c r="C73" s="294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>
      <c r="B74" s="295"/>
      <c r="C74" s="296"/>
      <c r="D74" s="121"/>
      <c r="E74" s="62"/>
      <c r="F74" s="63"/>
      <c r="G74" s="63"/>
      <c r="H74" s="29">
        <f t="shared" si="0"/>
        <v>0</v>
      </c>
      <c r="I74" s="281">
        <f>SUM(H67:H74)</f>
        <v>0</v>
      </c>
      <c r="J74" s="282"/>
      <c r="L74" s="196"/>
      <c r="M74" s="192"/>
    </row>
    <row r="75" spans="2:13" ht="12.75">
      <c r="B75" s="291" t="s">
        <v>8</v>
      </c>
      <c r="C75" s="292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ht="12.75">
      <c r="B76" s="293"/>
      <c r="C76" s="294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ht="12.75">
      <c r="B77" s="293"/>
      <c r="C77" s="294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ht="12.75">
      <c r="B78" s="293"/>
      <c r="C78" s="294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ht="12.75">
      <c r="B79" s="293"/>
      <c r="C79" s="294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ht="12.75">
      <c r="B80" s="293"/>
      <c r="C80" s="294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ht="12.75">
      <c r="B81" s="293"/>
      <c r="C81" s="294"/>
      <c r="D81" s="124"/>
      <c r="E81" s="68"/>
      <c r="F81" s="69"/>
      <c r="G81" s="69"/>
      <c r="H81" s="37">
        <f aca="true" t="shared" si="2" ref="H81">F81*G81</f>
        <v>0</v>
      </c>
      <c r="I81" s="42"/>
      <c r="J81" s="45"/>
      <c r="L81" s="196"/>
      <c r="M81" s="192"/>
    </row>
    <row r="82" spans="2:13" ht="12.75">
      <c r="B82" s="293"/>
      <c r="C82" s="294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ht="12.75">
      <c r="B83" s="293"/>
      <c r="C83" s="294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ht="12.75">
      <c r="B84" s="293"/>
      <c r="C84" s="294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ht="12.75">
      <c r="B85" s="293"/>
      <c r="C85" s="294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ht="12.75">
      <c r="B86" s="293"/>
      <c r="C86" s="294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ht="12.75">
      <c r="B87" s="293"/>
      <c r="C87" s="294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ht="12.75">
      <c r="B88" s="293"/>
      <c r="C88" s="294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ht="12.75">
      <c r="B89" s="293"/>
      <c r="C89" s="294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ht="12.75">
      <c r="B90" s="293"/>
      <c r="C90" s="294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ht="12.75">
      <c r="B91" s="293"/>
      <c r="C91" s="294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ht="12.75">
      <c r="B92" s="293"/>
      <c r="C92" s="294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ht="12.75">
      <c r="B93" s="293"/>
      <c r="C93" s="294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ht="12.75">
      <c r="B94" s="293"/>
      <c r="C94" s="294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ht="12.75">
      <c r="B95" s="293"/>
      <c r="C95" s="294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ht="12.75">
      <c r="B96" s="293"/>
      <c r="C96" s="294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ht="12.75">
      <c r="B97" s="293"/>
      <c r="C97" s="294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ht="12.75">
      <c r="B98" s="293"/>
      <c r="C98" s="294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ht="12.75">
      <c r="B99" s="293"/>
      <c r="C99" s="294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ht="12.75">
      <c r="B100" s="293"/>
      <c r="C100" s="294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>
      <c r="B101" s="293"/>
      <c r="C101" s="294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>
      <c r="B102" s="295"/>
      <c r="C102" s="296"/>
      <c r="D102" s="127"/>
      <c r="E102" s="74"/>
      <c r="F102" s="75"/>
      <c r="G102" s="75"/>
      <c r="H102" s="29">
        <f t="shared" si="0"/>
        <v>0</v>
      </c>
      <c r="I102" s="281">
        <f>SUM(H75:H102)</f>
        <v>0</v>
      </c>
      <c r="J102" s="282"/>
      <c r="L102" s="196"/>
      <c r="M102" s="192"/>
    </row>
    <row r="103" spans="2:13" ht="12.75">
      <c r="B103" s="297" t="s">
        <v>20</v>
      </c>
      <c r="C103" s="298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ht="12.75">
      <c r="B104" s="313"/>
      <c r="C104" s="314"/>
      <c r="D104" s="120"/>
      <c r="E104" s="79"/>
      <c r="F104" s="61"/>
      <c r="G104" s="61"/>
      <c r="H104" s="28">
        <f aca="true" t="shared" si="3" ref="H104:H106">F104*G104</f>
        <v>0</v>
      </c>
      <c r="I104" s="42"/>
      <c r="J104" s="45"/>
      <c r="L104" s="196"/>
      <c r="M104" s="192"/>
    </row>
    <row r="105" spans="2:13" ht="12.75">
      <c r="B105" s="313"/>
      <c r="C105" s="314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ht="12.75">
      <c r="B106" s="313"/>
      <c r="C106" s="314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ht="12.75">
      <c r="B107" s="299"/>
      <c r="C107" s="300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ht="12.75">
      <c r="B108" s="299"/>
      <c r="C108" s="300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>
      <c r="B109" s="299"/>
      <c r="C109" s="300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>
      <c r="B110" s="301"/>
      <c r="C110" s="302"/>
      <c r="D110" s="121"/>
      <c r="E110" s="62"/>
      <c r="F110" s="63"/>
      <c r="G110" s="63"/>
      <c r="H110" s="39">
        <f t="shared" si="0"/>
        <v>0</v>
      </c>
      <c r="I110" s="281">
        <f>SUM(H103:H110)</f>
        <v>0</v>
      </c>
      <c r="J110" s="282"/>
      <c r="L110" s="196"/>
      <c r="M110" s="192"/>
    </row>
    <row r="111" spans="2:13" ht="12.75">
      <c r="B111" s="297" t="s">
        <v>9</v>
      </c>
      <c r="C111" s="298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ht="12.75">
      <c r="B112" s="299"/>
      <c r="C112" s="300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ht="12.75">
      <c r="B113" s="299"/>
      <c r="C113" s="300"/>
      <c r="D113" s="125"/>
      <c r="E113" s="70"/>
      <c r="F113" s="71"/>
      <c r="G113" s="71"/>
      <c r="H113" s="28">
        <f aca="true" t="shared" si="4" ref="H113:H115">F113*G113</f>
        <v>0</v>
      </c>
      <c r="I113" s="42"/>
      <c r="J113" s="45"/>
      <c r="L113" s="196"/>
      <c r="M113" s="192"/>
    </row>
    <row r="114" spans="2:13" ht="12.75">
      <c r="B114" s="299"/>
      <c r="C114" s="300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ht="12.75">
      <c r="B115" s="299"/>
      <c r="C115" s="300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ht="12.75">
      <c r="B116" s="299"/>
      <c r="C116" s="300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>
      <c r="B117" s="299"/>
      <c r="C117" s="300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>
      <c r="B118" s="301"/>
      <c r="C118" s="302"/>
      <c r="D118" s="127"/>
      <c r="E118" s="80"/>
      <c r="F118" s="75"/>
      <c r="G118" s="75"/>
      <c r="H118" s="39">
        <f t="shared" si="0"/>
        <v>0</v>
      </c>
      <c r="I118" s="281">
        <f>SUM(H111:H118)</f>
        <v>0</v>
      </c>
      <c r="J118" s="282"/>
      <c r="L118" s="196"/>
      <c r="M118" s="192"/>
    </row>
    <row r="119" spans="2:13" ht="12.75">
      <c r="B119" s="297" t="s">
        <v>10</v>
      </c>
      <c r="C119" s="298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ht="12.75">
      <c r="B120" s="313"/>
      <c r="C120" s="314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ht="12.75">
      <c r="B121" s="299"/>
      <c r="C121" s="300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>
      <c r="B122" s="299"/>
      <c r="C122" s="300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>
      <c r="B123" s="301"/>
      <c r="C123" s="302"/>
      <c r="D123" s="121"/>
      <c r="E123" s="62"/>
      <c r="F123" s="63"/>
      <c r="G123" s="63"/>
      <c r="H123" s="39">
        <f t="shared" si="0"/>
        <v>0</v>
      </c>
      <c r="I123" s="281">
        <f>SUM(H119:H123)</f>
        <v>0</v>
      </c>
      <c r="J123" s="282"/>
      <c r="L123" s="196"/>
      <c r="M123" s="192"/>
    </row>
    <row r="124" spans="2:13" ht="12.75">
      <c r="B124" s="297" t="s">
        <v>11</v>
      </c>
      <c r="C124" s="298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ht="12.75">
      <c r="B125" s="299"/>
      <c r="C125" s="300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ht="12.75">
      <c r="B126" s="299"/>
      <c r="C126" s="300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ht="12.75">
      <c r="B127" s="299"/>
      <c r="C127" s="300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ht="12.75">
      <c r="B128" s="299"/>
      <c r="C128" s="300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ht="12.75">
      <c r="B129" s="299"/>
      <c r="C129" s="300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ht="12.75">
      <c r="B130" s="299"/>
      <c r="C130" s="300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>
      <c r="B131" s="299"/>
      <c r="C131" s="300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>
      <c r="B132" s="301"/>
      <c r="C132" s="302"/>
      <c r="D132" s="127"/>
      <c r="E132" s="74"/>
      <c r="F132" s="75"/>
      <c r="G132" s="75"/>
      <c r="H132" s="39">
        <f t="shared" si="0"/>
        <v>0</v>
      </c>
      <c r="I132" s="281">
        <f>SUM(H124:H132)</f>
        <v>0</v>
      </c>
      <c r="J132" s="282"/>
      <c r="L132" s="196"/>
      <c r="M132" s="192"/>
    </row>
    <row r="133" spans="2:13" ht="12.75">
      <c r="B133" s="297" t="s">
        <v>0</v>
      </c>
      <c r="C133" s="298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>
      <c r="B134" s="299"/>
      <c r="C134" s="300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>
      <c r="B135" s="301"/>
      <c r="C135" s="302"/>
      <c r="D135" s="121"/>
      <c r="E135" s="62"/>
      <c r="F135" s="63"/>
      <c r="G135" s="63"/>
      <c r="H135" s="39">
        <f t="shared" si="0"/>
        <v>0</v>
      </c>
      <c r="I135" s="281">
        <f>SUM(H133:H135)</f>
        <v>0</v>
      </c>
      <c r="J135" s="282"/>
      <c r="L135" s="196"/>
      <c r="M135" s="192"/>
    </row>
    <row r="136" spans="2:13" ht="12.75">
      <c r="B136" s="305" t="s">
        <v>4</v>
      </c>
      <c r="C136" s="306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>
      <c r="B137" s="307"/>
      <c r="C137" s="308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>
      <c r="B138" s="309"/>
      <c r="C138" s="310"/>
      <c r="D138" s="127"/>
      <c r="E138" s="74"/>
      <c r="F138" s="75"/>
      <c r="G138" s="75"/>
      <c r="H138" s="39">
        <f>F138*G138</f>
        <v>0</v>
      </c>
      <c r="I138" s="281">
        <f>SUM(H136:H138)</f>
        <v>0</v>
      </c>
      <c r="J138" s="282"/>
      <c r="L138" s="196"/>
      <c r="M138" s="192"/>
    </row>
    <row r="139" spans="6:13" ht="13.5" thickBot="1">
      <c r="F139" s="41"/>
      <c r="G139" s="41"/>
      <c r="H139" s="42"/>
      <c r="I139" s="42"/>
      <c r="J139" s="45"/>
      <c r="L139" s="196"/>
      <c r="M139" s="192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1">
        <f>SUM(J38+I60+I66+I74+I102+I110+I118+I123+I132+I135+I138)</f>
        <v>0</v>
      </c>
      <c r="J140" s="283"/>
      <c r="L140" s="196"/>
      <c r="M140" s="192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9520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>
      <pane ySplit="5" topLeftCell="A6" activePane="bottomLeft" state="frozen"/>
      <selection pane="bottomLeft" activeCell="D6" sqref="D6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 customWidth="1"/>
  </cols>
  <sheetData>
    <row r="2" spans="2:13" ht="15">
      <c r="B2" s="113" t="s">
        <v>56</v>
      </c>
      <c r="I2" s="113"/>
      <c r="J2" s="46"/>
      <c r="K2" s="198"/>
      <c r="L2" s="46"/>
      <c r="M2" s="10"/>
    </row>
    <row r="3" spans="2:13" ht="15">
      <c r="B3" s="311" t="s">
        <v>125</v>
      </c>
      <c r="C3" s="312"/>
      <c r="D3" s="112" t="s">
        <v>61</v>
      </c>
      <c r="I3" s="303"/>
      <c r="J3" s="304"/>
      <c r="K3" s="113"/>
      <c r="L3" s="46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>
      <c r="B6" s="284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5"/>
      <c r="M6" s="190"/>
    </row>
    <row r="7" spans="2:13" ht="30" customHeight="1">
      <c r="B7" s="285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5"/>
      <c r="M7" s="191"/>
    </row>
    <row r="8" spans="2:13" ht="30" customHeight="1">
      <c r="B8" s="285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>
      <c r="B9" s="285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>
      <c r="B10" s="285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>
      <c r="B11" s="285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>
      <c r="B12" s="285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>
      <c r="B13" s="285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>
      <c r="B14" s="285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>
      <c r="B15" s="285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>
      <c r="B16" s="285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>
      <c r="B17" s="285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>
      <c r="B18" s="285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>
      <c r="B19" s="285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>
      <c r="B20" s="285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>
      <c r="B21" s="285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>
      <c r="B22" s="285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>
      <c r="B23" s="285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>
      <c r="B24" s="285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>
      <c r="B25" s="285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>
      <c r="B26" s="285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>
      <c r="B27" s="285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>
      <c r="B28" s="285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ht="12.75">
      <c r="B29" s="285"/>
      <c r="C29" s="287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ht="12.75">
      <c r="B30" s="285"/>
      <c r="C30" s="288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ht="12.75">
      <c r="B31" s="285"/>
      <c r="C31" s="288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ht="12.75">
      <c r="B32" s="285"/>
      <c r="C32" s="288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ht="12.75">
      <c r="B33" s="285"/>
      <c r="C33" s="289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ht="12.75">
      <c r="B34" s="285"/>
      <c r="C34" s="287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ht="12.75">
      <c r="B35" s="285"/>
      <c r="C35" s="288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ht="12.75">
      <c r="B36" s="285"/>
      <c r="C36" s="288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>
      <c r="B37" s="285"/>
      <c r="C37" s="288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>
      <c r="B38" s="286"/>
      <c r="C38" s="290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ht="12.75">
      <c r="B39" s="291" t="s">
        <v>5</v>
      </c>
      <c r="C39" s="292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ht="12.75">
      <c r="B40" s="293"/>
      <c r="C40" s="294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ht="12.75">
      <c r="B41" s="293"/>
      <c r="C41" s="294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ht="12.75">
      <c r="B42" s="293"/>
      <c r="C42" s="294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ht="12.75">
      <c r="B43" s="293"/>
      <c r="C43" s="294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ht="12.75">
      <c r="B44" s="293"/>
      <c r="C44" s="294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ht="12.75">
      <c r="B45" s="293"/>
      <c r="C45" s="294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ht="12.75">
      <c r="B46" s="293"/>
      <c r="C46" s="294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ht="12.75">
      <c r="B47" s="293"/>
      <c r="C47" s="294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ht="12.75">
      <c r="B48" s="293"/>
      <c r="C48" s="294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ht="12.75">
      <c r="B49" s="293"/>
      <c r="C49" s="294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ht="12.75">
      <c r="B50" s="293"/>
      <c r="C50" s="294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ht="12.75">
      <c r="B51" s="293"/>
      <c r="C51" s="294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ht="12.75">
      <c r="B52" s="293"/>
      <c r="C52" s="294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ht="12.75">
      <c r="B53" s="293"/>
      <c r="C53" s="294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ht="12.75">
      <c r="B54" s="293"/>
      <c r="C54" s="294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ht="12.75">
      <c r="B55" s="293"/>
      <c r="C55" s="294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ht="12.75">
      <c r="B56" s="293"/>
      <c r="C56" s="294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ht="12.75">
      <c r="B57" s="293"/>
      <c r="C57" s="294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ht="12.75">
      <c r="B58" s="293"/>
      <c r="C58" s="294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>
      <c r="B59" s="293"/>
      <c r="C59" s="294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>
      <c r="B60" s="295"/>
      <c r="C60" s="296"/>
      <c r="D60" s="121"/>
      <c r="E60" s="62"/>
      <c r="F60" s="63"/>
      <c r="G60" s="63"/>
      <c r="H60" s="29">
        <f t="shared" si="0"/>
        <v>0</v>
      </c>
      <c r="I60" s="281">
        <f>SUM(H39:H60)</f>
        <v>0</v>
      </c>
      <c r="J60" s="282"/>
      <c r="L60" s="196"/>
      <c r="M60" s="192"/>
    </row>
    <row r="61" spans="2:13" ht="12.75">
      <c r="B61" s="297" t="s">
        <v>6</v>
      </c>
      <c r="C61" s="298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ht="12.75">
      <c r="B62" s="299"/>
      <c r="C62" s="300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ht="12.75">
      <c r="B63" s="299"/>
      <c r="C63" s="300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ht="12.75">
      <c r="B64" s="299"/>
      <c r="C64" s="300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>
      <c r="B65" s="299"/>
      <c r="C65" s="300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>
      <c r="B66" s="301"/>
      <c r="C66" s="302"/>
      <c r="D66" s="117"/>
      <c r="E66" s="54"/>
      <c r="F66" s="55"/>
      <c r="G66" s="55"/>
      <c r="H66" s="29">
        <f t="shared" si="0"/>
        <v>0</v>
      </c>
      <c r="I66" s="281">
        <f>SUM(H61:H66)</f>
        <v>0</v>
      </c>
      <c r="J66" s="283"/>
      <c r="L66" s="196"/>
      <c r="M66" s="193"/>
    </row>
    <row r="67" spans="2:13" ht="12.75">
      <c r="B67" s="291" t="s">
        <v>7</v>
      </c>
      <c r="C67" s="292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ht="12.75">
      <c r="B68" s="293"/>
      <c r="C68" s="294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ht="12.75">
      <c r="B69" s="293"/>
      <c r="C69" s="294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ht="12.75">
      <c r="B70" s="293"/>
      <c r="C70" s="294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ht="12.75">
      <c r="B71" s="293"/>
      <c r="C71" s="294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ht="12.75">
      <c r="B72" s="293"/>
      <c r="C72" s="294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>
      <c r="B73" s="293"/>
      <c r="C73" s="294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>
      <c r="B74" s="295"/>
      <c r="C74" s="296"/>
      <c r="D74" s="121"/>
      <c r="E74" s="62"/>
      <c r="F74" s="63"/>
      <c r="G74" s="63"/>
      <c r="H74" s="29">
        <f t="shared" si="0"/>
        <v>0</v>
      </c>
      <c r="I74" s="281">
        <f>SUM(H67:H74)</f>
        <v>0</v>
      </c>
      <c r="J74" s="282"/>
      <c r="L74" s="196"/>
      <c r="M74" s="192"/>
    </row>
    <row r="75" spans="2:13" ht="12.75">
      <c r="B75" s="291" t="s">
        <v>8</v>
      </c>
      <c r="C75" s="292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ht="12.75">
      <c r="B76" s="293"/>
      <c r="C76" s="294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ht="12.75">
      <c r="B77" s="293"/>
      <c r="C77" s="294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ht="12.75">
      <c r="B78" s="293"/>
      <c r="C78" s="294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ht="12.75">
      <c r="B79" s="293"/>
      <c r="C79" s="294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ht="12.75">
      <c r="B80" s="293"/>
      <c r="C80" s="294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ht="12.75">
      <c r="B81" s="293"/>
      <c r="C81" s="294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ht="12.75">
      <c r="B82" s="293"/>
      <c r="C82" s="294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ht="12.75">
      <c r="B83" s="293"/>
      <c r="C83" s="294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ht="12.75">
      <c r="B84" s="293"/>
      <c r="C84" s="294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ht="12.75">
      <c r="B85" s="293"/>
      <c r="C85" s="294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ht="12.75">
      <c r="B86" s="293"/>
      <c r="C86" s="294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ht="12.75">
      <c r="B87" s="293"/>
      <c r="C87" s="294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ht="12.75">
      <c r="B88" s="293"/>
      <c r="C88" s="294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ht="12.75">
      <c r="B89" s="293"/>
      <c r="C89" s="294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ht="12.75">
      <c r="B90" s="293"/>
      <c r="C90" s="294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ht="12.75">
      <c r="B91" s="293"/>
      <c r="C91" s="294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ht="12.75">
      <c r="B92" s="293"/>
      <c r="C92" s="294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ht="12.75">
      <c r="B93" s="293"/>
      <c r="C93" s="294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ht="12.75">
      <c r="B94" s="293"/>
      <c r="C94" s="294"/>
      <c r="D94" s="126"/>
      <c r="E94" s="72"/>
      <c r="F94" s="73"/>
      <c r="G94" s="73"/>
      <c r="H94" s="28">
        <f aca="true" t="shared" si="2" ref="H94">F94*G94</f>
        <v>0</v>
      </c>
      <c r="I94" s="42"/>
      <c r="J94" s="45"/>
      <c r="L94" s="196"/>
      <c r="M94" s="192"/>
    </row>
    <row r="95" spans="2:13" ht="12.75">
      <c r="B95" s="293"/>
      <c r="C95" s="294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ht="12.75">
      <c r="B96" s="293"/>
      <c r="C96" s="294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ht="12.75">
      <c r="B97" s="293"/>
      <c r="C97" s="294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ht="12.75">
      <c r="B98" s="293"/>
      <c r="C98" s="294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ht="12.75">
      <c r="B99" s="293"/>
      <c r="C99" s="294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ht="12.75">
      <c r="B100" s="293"/>
      <c r="C100" s="294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>
      <c r="B101" s="293"/>
      <c r="C101" s="294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>
      <c r="B102" s="295"/>
      <c r="C102" s="296"/>
      <c r="D102" s="127"/>
      <c r="E102" s="74"/>
      <c r="F102" s="75"/>
      <c r="G102" s="75"/>
      <c r="H102" s="29">
        <f t="shared" si="0"/>
        <v>0</v>
      </c>
      <c r="I102" s="281">
        <f>SUM(H75:H102)</f>
        <v>0</v>
      </c>
      <c r="J102" s="282"/>
      <c r="L102" s="196"/>
      <c r="M102" s="192"/>
    </row>
    <row r="103" spans="2:13" ht="12.75">
      <c r="B103" s="297" t="s">
        <v>20</v>
      </c>
      <c r="C103" s="298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ht="12.75">
      <c r="B104" s="313"/>
      <c r="C104" s="314"/>
      <c r="D104" s="120"/>
      <c r="E104" s="79"/>
      <c r="F104" s="61"/>
      <c r="G104" s="61"/>
      <c r="H104" s="28">
        <f aca="true" t="shared" si="3" ref="H104:H107">F104*G104</f>
        <v>0</v>
      </c>
      <c r="I104" s="42"/>
      <c r="J104" s="45"/>
      <c r="L104" s="196"/>
      <c r="M104" s="192"/>
    </row>
    <row r="105" spans="2:13" ht="12.75">
      <c r="B105" s="313"/>
      <c r="C105" s="314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ht="12.75">
      <c r="B106" s="313"/>
      <c r="C106" s="314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ht="12.75">
      <c r="B107" s="299"/>
      <c r="C107" s="300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ht="12.75">
      <c r="B108" s="299"/>
      <c r="C108" s="300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>
      <c r="B109" s="299"/>
      <c r="C109" s="300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>
      <c r="B110" s="301"/>
      <c r="C110" s="302"/>
      <c r="D110" s="121"/>
      <c r="E110" s="62"/>
      <c r="F110" s="63"/>
      <c r="G110" s="63"/>
      <c r="H110" s="39">
        <f t="shared" si="0"/>
        <v>0</v>
      </c>
      <c r="I110" s="281">
        <f>SUM(H103:H110)</f>
        <v>0</v>
      </c>
      <c r="J110" s="282"/>
      <c r="L110" s="196"/>
      <c r="M110" s="192"/>
    </row>
    <row r="111" spans="2:13" ht="12.75">
      <c r="B111" s="297" t="s">
        <v>9</v>
      </c>
      <c r="C111" s="298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ht="12.75">
      <c r="B112" s="299"/>
      <c r="C112" s="300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ht="12.75">
      <c r="B113" s="299"/>
      <c r="C113" s="300"/>
      <c r="D113" s="125"/>
      <c r="E113" s="70"/>
      <c r="F113" s="71"/>
      <c r="G113" s="71"/>
      <c r="H113" s="28">
        <f aca="true" t="shared" si="4" ref="H113:H115">F113*G113</f>
        <v>0</v>
      </c>
      <c r="I113" s="42"/>
      <c r="J113" s="45"/>
      <c r="L113" s="196"/>
      <c r="M113" s="192"/>
    </row>
    <row r="114" spans="2:13" ht="12.75">
      <c r="B114" s="299"/>
      <c r="C114" s="300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ht="12.75">
      <c r="B115" s="299"/>
      <c r="C115" s="300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ht="12.75">
      <c r="B116" s="299"/>
      <c r="C116" s="300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>
      <c r="B117" s="299"/>
      <c r="C117" s="300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>
      <c r="B118" s="301"/>
      <c r="C118" s="302"/>
      <c r="D118" s="127"/>
      <c r="E118" s="80"/>
      <c r="F118" s="75"/>
      <c r="G118" s="75"/>
      <c r="H118" s="39">
        <f t="shared" si="0"/>
        <v>0</v>
      </c>
      <c r="I118" s="281">
        <f>SUM(H111:H118)</f>
        <v>0</v>
      </c>
      <c r="J118" s="282"/>
      <c r="L118" s="196"/>
      <c r="M118" s="192"/>
    </row>
    <row r="119" spans="2:13" ht="12.75">
      <c r="B119" s="297" t="s">
        <v>10</v>
      </c>
      <c r="C119" s="298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ht="12.75">
      <c r="B120" s="313"/>
      <c r="C120" s="314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ht="12.75">
      <c r="B121" s="299"/>
      <c r="C121" s="300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>
      <c r="B122" s="299"/>
      <c r="C122" s="300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>
      <c r="B123" s="301"/>
      <c r="C123" s="302"/>
      <c r="D123" s="121"/>
      <c r="E123" s="62"/>
      <c r="F123" s="63"/>
      <c r="G123" s="63"/>
      <c r="H123" s="39">
        <f t="shared" si="0"/>
        <v>0</v>
      </c>
      <c r="I123" s="281">
        <f>SUM(H119:H123)</f>
        <v>0</v>
      </c>
      <c r="J123" s="282"/>
      <c r="L123" s="196"/>
      <c r="M123" s="192"/>
    </row>
    <row r="124" spans="2:13" ht="12.75">
      <c r="B124" s="297" t="s">
        <v>11</v>
      </c>
      <c r="C124" s="298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ht="12.75">
      <c r="B125" s="299"/>
      <c r="C125" s="300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ht="12.75">
      <c r="B126" s="299"/>
      <c r="C126" s="300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ht="12.75">
      <c r="B127" s="299"/>
      <c r="C127" s="300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ht="12.75">
      <c r="B128" s="299"/>
      <c r="C128" s="300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ht="12.75">
      <c r="B129" s="299"/>
      <c r="C129" s="300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ht="12.75">
      <c r="B130" s="299"/>
      <c r="C130" s="300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>
      <c r="B131" s="299"/>
      <c r="C131" s="300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>
      <c r="B132" s="301"/>
      <c r="C132" s="302"/>
      <c r="D132" s="127"/>
      <c r="E132" s="74"/>
      <c r="F132" s="75"/>
      <c r="G132" s="75"/>
      <c r="H132" s="39">
        <f t="shared" si="0"/>
        <v>0</v>
      </c>
      <c r="I132" s="281">
        <f>SUM(H124:H132)</f>
        <v>0</v>
      </c>
      <c r="J132" s="282"/>
      <c r="L132" s="196"/>
      <c r="M132" s="192"/>
    </row>
    <row r="133" spans="2:13" ht="12.75">
      <c r="B133" s="297" t="s">
        <v>0</v>
      </c>
      <c r="C133" s="298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>
      <c r="B134" s="299"/>
      <c r="C134" s="300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>
      <c r="B135" s="301"/>
      <c r="C135" s="302"/>
      <c r="D135" s="121"/>
      <c r="E135" s="62"/>
      <c r="F135" s="63"/>
      <c r="G135" s="63"/>
      <c r="H135" s="39">
        <f t="shared" si="0"/>
        <v>0</v>
      </c>
      <c r="I135" s="281">
        <f>SUM(H133:H135)</f>
        <v>0</v>
      </c>
      <c r="J135" s="282"/>
      <c r="L135" s="196"/>
      <c r="M135" s="192"/>
    </row>
    <row r="136" spans="2:13" ht="12.75">
      <c r="B136" s="305" t="s">
        <v>4</v>
      </c>
      <c r="C136" s="306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>
      <c r="B137" s="307"/>
      <c r="C137" s="308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>
      <c r="B138" s="309"/>
      <c r="C138" s="310"/>
      <c r="D138" s="127"/>
      <c r="E138" s="74"/>
      <c r="F138" s="75"/>
      <c r="G138" s="75"/>
      <c r="H138" s="39">
        <f>F138*G138</f>
        <v>0</v>
      </c>
      <c r="I138" s="281">
        <f>SUM(H136:H138)</f>
        <v>0</v>
      </c>
      <c r="J138" s="282"/>
      <c r="L138" s="196"/>
      <c r="M138" s="192"/>
    </row>
    <row r="139" spans="6:13" ht="13.5" thickBot="1">
      <c r="F139" s="41"/>
      <c r="G139" s="41"/>
      <c r="H139" s="42"/>
      <c r="I139" s="42"/>
      <c r="J139" s="45"/>
      <c r="L139" s="196"/>
      <c r="M139" s="192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1">
        <f>SUM(J38+I60+I66+I74+I102+I110+I118+I123+I132+I135+I138)</f>
        <v>0</v>
      </c>
      <c r="J140" s="283"/>
      <c r="L140" s="196"/>
      <c r="M140" s="192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9520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 topLeftCell="A1">
      <pane ySplit="5" topLeftCell="A6" activePane="bottomLeft" state="frozen"/>
      <selection pane="topLeft" activeCell="L1" sqref="L1:M1048576"/>
      <selection pane="bottomLeft" activeCell="F10" sqref="F10:G17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62</v>
      </c>
    </row>
    <row r="3" spans="2:4" ht="15">
      <c r="B3" s="317" t="str">
        <f>'Memoria Aporte FIA al Ejecutor'!B3</f>
        <v>INDICAR AQUÍ NOMBRE EJECUTOR</v>
      </c>
      <c r="C3" s="318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12.75">
      <c r="B8" s="9"/>
    </row>
    <row r="9" spans="2:13" ht="25.5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16">H11</f>
        <v>0</v>
      </c>
      <c r="J11" s="45"/>
      <c r="K11" s="233"/>
      <c r="L11" s="195"/>
      <c r="M11" s="250"/>
    </row>
    <row r="12" spans="2:13" ht="30" customHeight="1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aca="true" t="shared" si="2" ref="I17:I32">H17</f>
        <v>0</v>
      </c>
      <c r="J17" s="45"/>
      <c r="K17" s="233"/>
      <c r="L17" s="195"/>
      <c r="M17" s="250"/>
    </row>
    <row r="18" spans="2:13" ht="30" customHeight="1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3" ref="H21:H30">F21*G21</f>
        <v>0</v>
      </c>
      <c r="I21" s="28">
        <f aca="true" t="shared" si="4" ref="I21:I30">H21</f>
        <v>0</v>
      </c>
      <c r="J21" s="45"/>
      <c r="K21" s="233"/>
      <c r="L21" s="195"/>
      <c r="M21" s="250"/>
    </row>
    <row r="22" spans="2:13" ht="30" customHeight="1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ht="12.75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5"/>
      <c r="C34" s="288"/>
      <c r="D34" s="131"/>
      <c r="E34" s="52"/>
      <c r="F34" s="94"/>
      <c r="G34" s="94"/>
      <c r="H34" s="28">
        <f aca="true" t="shared" si="5" ref="H34:H35">F34*G34</f>
        <v>0</v>
      </c>
      <c r="I34" s="26"/>
      <c r="J34" s="45"/>
      <c r="K34" s="233"/>
      <c r="L34" s="195"/>
      <c r="M34" s="250"/>
    </row>
    <row r="35" spans="2:13" ht="12.75">
      <c r="B35" s="285"/>
      <c r="C35" s="288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ht="12.75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5"/>
      <c r="C39" s="288"/>
      <c r="D39" s="131"/>
      <c r="E39" s="52"/>
      <c r="F39" s="94"/>
      <c r="G39" s="94"/>
      <c r="H39" s="28">
        <f aca="true" t="shared" si="6" ref="H39">F39*G39</f>
        <v>0</v>
      </c>
      <c r="I39" s="42"/>
      <c r="J39" s="45"/>
      <c r="K39" s="233"/>
      <c r="L39" s="196"/>
      <c r="M39" s="250"/>
    </row>
    <row r="40" spans="2:13" ht="12.75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3"/>
      <c r="C44" s="294"/>
      <c r="D44" s="130"/>
      <c r="E44" s="85"/>
      <c r="F44" s="97"/>
      <c r="G44" s="97"/>
      <c r="H44" s="28">
        <f aca="true" t="shared" si="7" ref="H44:H56">F44*G44</f>
        <v>0</v>
      </c>
      <c r="I44" s="42"/>
      <c r="J44" s="45"/>
      <c r="K44" s="233"/>
      <c r="L44" s="196"/>
      <c r="M44" s="250"/>
    </row>
    <row r="45" spans="2:13" ht="12.75">
      <c r="B45" s="293"/>
      <c r="C45" s="294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ht="12.75">
      <c r="B46" s="293"/>
      <c r="C46" s="294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ht="12.75">
      <c r="B47" s="293"/>
      <c r="C47" s="294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ht="12.75">
      <c r="B48" s="293"/>
      <c r="C48" s="294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ht="12.75">
      <c r="B49" s="293"/>
      <c r="C49" s="294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ht="12.75">
      <c r="B50" s="293"/>
      <c r="C50" s="294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ht="12.75">
      <c r="B51" s="293"/>
      <c r="C51" s="294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ht="12.75">
      <c r="B52" s="293"/>
      <c r="C52" s="294"/>
      <c r="D52" s="130"/>
      <c r="E52" s="85"/>
      <c r="F52" s="97"/>
      <c r="G52" s="97"/>
      <c r="H52" s="28">
        <f aca="true" t="shared" si="8" ref="H52:H53">F52*G52</f>
        <v>0</v>
      </c>
      <c r="I52" s="42"/>
      <c r="J52" s="45"/>
      <c r="K52" s="233"/>
      <c r="L52" s="196"/>
      <c r="M52" s="250"/>
    </row>
    <row r="53" spans="2:13" ht="12.75">
      <c r="B53" s="293"/>
      <c r="C53" s="294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ht="12.75">
      <c r="B54" s="293"/>
      <c r="C54" s="294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ht="12.75">
      <c r="B55" s="293"/>
      <c r="C55" s="294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ht="12.75">
      <c r="B56" s="293"/>
      <c r="C56" s="294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ht="12.75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ht="15.6" customHeight="1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9"/>
      <c r="C67" s="300"/>
      <c r="D67" s="131"/>
      <c r="E67" s="52"/>
      <c r="F67" s="94"/>
      <c r="G67" s="94"/>
      <c r="H67" s="28">
        <f aca="true" t="shared" si="9" ref="H67:H68">F67*G67</f>
        <v>0</v>
      </c>
      <c r="I67" s="42"/>
      <c r="J67" s="45"/>
      <c r="K67" s="233"/>
      <c r="L67" s="195"/>
      <c r="M67" s="250"/>
    </row>
    <row r="68" spans="2:13" ht="12.75">
      <c r="B68" s="299"/>
      <c r="C68" s="300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ht="12.75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3"/>
      <c r="C74" s="294"/>
      <c r="D74" s="130"/>
      <c r="E74" s="85"/>
      <c r="F74" s="97"/>
      <c r="G74" s="97"/>
      <c r="H74" s="28">
        <f aca="true" t="shared" si="10" ref="H74">F74*G74</f>
        <v>0</v>
      </c>
      <c r="I74" s="42"/>
      <c r="J74" s="45"/>
      <c r="K74" s="233"/>
      <c r="L74" s="195"/>
      <c r="M74" s="250"/>
    </row>
    <row r="75" spans="2:13" ht="12.75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ht="12.75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2.75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ht="12.75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3"/>
      <c r="C90" s="314"/>
      <c r="D90" s="130"/>
      <c r="E90" s="85"/>
      <c r="F90" s="97"/>
      <c r="G90" s="97"/>
      <c r="H90" s="28">
        <f aca="true" t="shared" si="11" ref="H90:H92">F90*G90</f>
        <v>0</v>
      </c>
      <c r="I90" s="42"/>
      <c r="J90" s="45"/>
      <c r="K90" s="233"/>
      <c r="L90" s="195"/>
      <c r="M90" s="250"/>
    </row>
    <row r="91" spans="2:13" ht="12.75">
      <c r="B91" s="313"/>
      <c r="C91" s="314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ht="12.75">
      <c r="B92" s="313"/>
      <c r="C92" s="314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ht="12.75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ht="12.75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3"/>
      <c r="C99" s="314"/>
      <c r="D99" s="140"/>
      <c r="E99" s="92"/>
      <c r="F99" s="105"/>
      <c r="G99" s="105"/>
      <c r="H99" s="28">
        <f aca="true" t="shared" si="12" ref="H99:H101">F99*G99</f>
        <v>0</v>
      </c>
      <c r="I99" s="42"/>
      <c r="J99" s="45"/>
      <c r="K99" s="233"/>
      <c r="L99" s="195"/>
      <c r="M99" s="250"/>
    </row>
    <row r="100" spans="2:13" ht="12.75">
      <c r="B100" s="313"/>
      <c r="C100" s="314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ht="12.75">
      <c r="B101" s="313"/>
      <c r="C101" s="314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ht="12.75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ht="12.75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>
      <c r="B107" s="299"/>
      <c r="C107" s="300"/>
      <c r="D107" s="130"/>
      <c r="E107" s="85"/>
      <c r="F107" s="97"/>
      <c r="G107" s="97"/>
      <c r="H107" s="28">
        <f aca="true" t="shared" si="13" ref="H107">F107*G107</f>
        <v>0</v>
      </c>
      <c r="I107" s="42"/>
      <c r="J107" s="45"/>
      <c r="K107" s="233"/>
      <c r="L107" s="195"/>
      <c r="M107" s="250"/>
    </row>
    <row r="108" spans="2:13" ht="13.5" thickBot="1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ht="12.75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9"/>
      <c r="C114" s="300"/>
      <c r="D114" s="138"/>
      <c r="E114" s="52"/>
      <c r="F114" s="102"/>
      <c r="G114" s="102"/>
      <c r="H114" s="28">
        <f aca="true" t="shared" si="14" ref="H114:H116">F114*G114</f>
        <v>0</v>
      </c>
      <c r="I114" s="42"/>
      <c r="J114" s="45"/>
      <c r="K114" s="233"/>
      <c r="L114" s="195"/>
      <c r="M114" s="250"/>
    </row>
    <row r="115" spans="2:13" ht="12.75">
      <c r="B115" s="299"/>
      <c r="C115" s="300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ht="12.75">
      <c r="B116" s="299"/>
      <c r="C116" s="300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ht="12.75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ht="12.75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3.5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15" ref="H135:H161">F135*G135</f>
        <v>0</v>
      </c>
      <c r="I135" s="28">
        <f>H135</f>
        <v>0</v>
      </c>
      <c r="J135" s="45"/>
      <c r="L135" s="195"/>
      <c r="M135" s="250"/>
    </row>
    <row r="136" spans="2:13" ht="30" customHeight="1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aca="true" t="shared" si="16" ref="I136:I141">H136</f>
        <v>0</v>
      </c>
      <c r="J136" s="45"/>
      <c r="L136" s="195"/>
      <c r="M136" s="250"/>
    </row>
    <row r="137" spans="2:13" ht="30" customHeight="1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aca="true" t="shared" si="17" ref="I142:I157">H142</f>
        <v>0</v>
      </c>
      <c r="J142" s="45"/>
      <c r="L142" s="195"/>
      <c r="M142" s="250"/>
    </row>
    <row r="143" spans="2:13" ht="30" customHeight="1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aca="true" t="shared" si="18" ref="H146:H155">F146*G146</f>
        <v>0</v>
      </c>
      <c r="I146" s="28">
        <f aca="true" t="shared" si="19" ref="I146:I155">H146</f>
        <v>0</v>
      </c>
      <c r="J146" s="45"/>
      <c r="L146" s="195"/>
      <c r="M146" s="250"/>
    </row>
    <row r="147" spans="2:13" ht="30" customHeight="1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ht="12.75">
      <c r="B158" s="285"/>
      <c r="C158" s="287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ht="12.75">
      <c r="B159" s="285"/>
      <c r="C159" s="288"/>
      <c r="D159" s="214"/>
      <c r="E159" s="212"/>
      <c r="F159" s="215"/>
      <c r="G159" s="215"/>
      <c r="H159" s="249">
        <f aca="true" t="shared" si="20" ref="H159:H160">F159*G159</f>
        <v>0</v>
      </c>
      <c r="I159" s="42"/>
      <c r="J159" s="45"/>
      <c r="L159" s="195"/>
      <c r="M159" s="250"/>
    </row>
    <row r="160" spans="2:13" ht="12.75">
      <c r="B160" s="285"/>
      <c r="C160" s="288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ht="12.75">
      <c r="B161" s="285"/>
      <c r="C161" s="288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ht="12.75">
      <c r="B162" s="285"/>
      <c r="C162" s="289"/>
      <c r="D162" s="214"/>
      <c r="E162" s="216"/>
      <c r="F162" s="215"/>
      <c r="G162" s="215"/>
      <c r="H162" s="28">
        <f aca="true" t="shared" si="21" ref="H162:H247">F162*G162</f>
        <v>0</v>
      </c>
      <c r="I162" s="28">
        <f>SUM(H158:H162)</f>
        <v>0</v>
      </c>
      <c r="J162" s="45"/>
      <c r="L162" s="195"/>
      <c r="M162" s="250"/>
    </row>
    <row r="163" spans="2:13" ht="12.75">
      <c r="B163" s="285"/>
      <c r="C163" s="287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ht="12.75">
      <c r="B164" s="285"/>
      <c r="C164" s="288"/>
      <c r="D164" s="214"/>
      <c r="E164" s="216"/>
      <c r="F164" s="215"/>
      <c r="G164" s="215"/>
      <c r="H164" s="28">
        <f aca="true" t="shared" si="22" ref="H164:H165">F164*G164</f>
        <v>0</v>
      </c>
      <c r="I164" s="42"/>
      <c r="J164" s="45"/>
      <c r="L164" s="195"/>
      <c r="M164" s="250"/>
    </row>
    <row r="165" spans="2:13" ht="12.75">
      <c r="B165" s="285"/>
      <c r="C165" s="288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>
      <c r="B166" s="285"/>
      <c r="C166" s="288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>
      <c r="B167" s="286"/>
      <c r="C167" s="290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1" t="s">
        <v>5</v>
      </c>
      <c r="C168" s="292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ht="12.75">
      <c r="B169" s="293"/>
      <c r="C169" s="294"/>
      <c r="D169" s="199"/>
      <c r="E169" s="200"/>
      <c r="F169" s="201"/>
      <c r="G169" s="201"/>
      <c r="H169" s="28">
        <f aca="true" t="shared" si="23" ref="H169:H181">F169*G169</f>
        <v>0</v>
      </c>
      <c r="I169" s="42"/>
      <c r="J169" s="45"/>
      <c r="L169" s="195"/>
      <c r="M169" s="250"/>
    </row>
    <row r="170" spans="2:13" ht="12.75">
      <c r="B170" s="293"/>
      <c r="C170" s="294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ht="12.75">
      <c r="B171" s="293"/>
      <c r="C171" s="294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ht="12.75">
      <c r="B172" s="293"/>
      <c r="C172" s="294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ht="12.75">
      <c r="B173" s="293"/>
      <c r="C173" s="294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ht="12.75">
      <c r="B174" s="293"/>
      <c r="C174" s="294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ht="12.75">
      <c r="B175" s="293"/>
      <c r="C175" s="294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ht="12.75">
      <c r="B176" s="293"/>
      <c r="C176" s="294"/>
      <c r="D176" s="199"/>
      <c r="E176" s="200"/>
      <c r="F176" s="201"/>
      <c r="G176" s="201"/>
      <c r="H176" s="28">
        <f aca="true" t="shared" si="24" ref="H176">F176*G176</f>
        <v>0</v>
      </c>
      <c r="I176" s="42"/>
      <c r="J176" s="45"/>
      <c r="L176" s="195"/>
      <c r="M176" s="250"/>
    </row>
    <row r="177" spans="2:13" ht="12.75">
      <c r="B177" s="293"/>
      <c r="C177" s="294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ht="12.75">
      <c r="B178" s="293"/>
      <c r="C178" s="294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ht="12.75">
      <c r="B179" s="293"/>
      <c r="C179" s="294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ht="12.75">
      <c r="B180" s="293"/>
      <c r="C180" s="294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ht="12.75">
      <c r="B181" s="293"/>
      <c r="C181" s="294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ht="12.75">
      <c r="B182" s="293"/>
      <c r="C182" s="294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ht="12.75">
      <c r="B183" s="293"/>
      <c r="C183" s="294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ht="12.75">
      <c r="B184" s="293"/>
      <c r="C184" s="294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ht="12.75">
      <c r="B185" s="293"/>
      <c r="C185" s="294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ht="12.75">
      <c r="B186" s="293"/>
      <c r="C186" s="294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ht="12.75">
      <c r="B187" s="293"/>
      <c r="C187" s="294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>
      <c r="B188" s="293"/>
      <c r="C188" s="294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>
      <c r="B189" s="295"/>
      <c r="C189" s="296"/>
      <c r="D189" s="205"/>
      <c r="E189" s="206"/>
      <c r="F189" s="207"/>
      <c r="G189" s="207"/>
      <c r="H189" s="29">
        <f t="shared" si="21"/>
        <v>0</v>
      </c>
      <c r="I189" s="281">
        <f>SUM(H168:H189)</f>
        <v>0</v>
      </c>
      <c r="J189" s="315"/>
      <c r="L189" s="195"/>
      <c r="M189" s="250"/>
    </row>
    <row r="190" spans="2:13" ht="12.75">
      <c r="B190" s="297" t="s">
        <v>6</v>
      </c>
      <c r="C190" s="298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ht="12.75">
      <c r="B191" s="313"/>
      <c r="C191" s="314"/>
      <c r="D191" s="214"/>
      <c r="E191" s="216"/>
      <c r="F191" s="215"/>
      <c r="G191" s="215"/>
      <c r="H191" s="28">
        <f aca="true" t="shared" si="25" ref="H191">F191*G191</f>
        <v>0</v>
      </c>
      <c r="I191" s="42"/>
      <c r="J191" s="45"/>
      <c r="L191" s="195"/>
      <c r="M191" s="250"/>
    </row>
    <row r="192" spans="2:13" ht="12.75">
      <c r="B192" s="313"/>
      <c r="C192" s="314"/>
      <c r="D192" s="214"/>
      <c r="E192" s="216"/>
      <c r="F192" s="215"/>
      <c r="G192" s="215"/>
      <c r="H192" s="28">
        <f aca="true" t="shared" si="26" ref="H192">F192*G192</f>
        <v>0</v>
      </c>
      <c r="I192" s="42"/>
      <c r="J192" s="45"/>
      <c r="L192" s="195"/>
      <c r="M192" s="250"/>
    </row>
    <row r="193" spans="2:13" ht="12.75">
      <c r="B193" s="299"/>
      <c r="C193" s="300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>
      <c r="B194" s="299"/>
      <c r="C194" s="300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>
      <c r="B195" s="301"/>
      <c r="C195" s="302"/>
      <c r="D195" s="217"/>
      <c r="E195" s="218"/>
      <c r="F195" s="219"/>
      <c r="G195" s="219"/>
      <c r="H195" s="29">
        <f t="shared" si="21"/>
        <v>0</v>
      </c>
      <c r="I195" s="281">
        <f>SUM(H190:H195)</f>
        <v>0</v>
      </c>
      <c r="J195" s="315"/>
      <c r="L195" s="195"/>
      <c r="M195" s="250"/>
    </row>
    <row r="196" spans="2:13" ht="12.75">
      <c r="B196" s="291" t="s">
        <v>7</v>
      </c>
      <c r="C196" s="292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ht="12.75">
      <c r="B197" s="293"/>
      <c r="C197" s="294"/>
      <c r="D197" s="199"/>
      <c r="E197" s="200"/>
      <c r="F197" s="201"/>
      <c r="G197" s="201"/>
      <c r="H197" s="28">
        <f aca="true" t="shared" si="27" ref="H197:H202">F197*G197</f>
        <v>0</v>
      </c>
      <c r="I197" s="42"/>
      <c r="J197" s="45"/>
      <c r="L197" s="195"/>
      <c r="M197" s="250"/>
    </row>
    <row r="198" spans="2:13" ht="12.75">
      <c r="B198" s="293"/>
      <c r="C198" s="294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ht="12.75">
      <c r="B199" s="293"/>
      <c r="C199" s="294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ht="12.75">
      <c r="B200" s="293"/>
      <c r="C200" s="294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ht="12.75">
      <c r="B201" s="293"/>
      <c r="C201" s="294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>
      <c r="B202" s="293"/>
      <c r="C202" s="294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>
      <c r="B203" s="295"/>
      <c r="C203" s="296"/>
      <c r="D203" s="205"/>
      <c r="E203" s="206"/>
      <c r="F203" s="207"/>
      <c r="G203" s="207"/>
      <c r="H203" s="29">
        <f t="shared" si="21"/>
        <v>0</v>
      </c>
      <c r="I203" s="281">
        <f>SUM(H196:H203)</f>
        <v>0</v>
      </c>
      <c r="J203" s="315"/>
      <c r="L203" s="195"/>
      <c r="M203" s="250"/>
    </row>
    <row r="204" spans="2:13" ht="12.75">
      <c r="B204" s="291" t="s">
        <v>8</v>
      </c>
      <c r="C204" s="292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ht="12.75">
      <c r="B205" s="293"/>
      <c r="C205" s="294"/>
      <c r="D205" s="214"/>
      <c r="E205" s="216"/>
      <c r="F205" s="215"/>
      <c r="G205" s="215"/>
      <c r="H205" s="28">
        <f aca="true" t="shared" si="28" ref="H205:H211">F205*G205</f>
        <v>0</v>
      </c>
      <c r="I205" s="42"/>
      <c r="J205" s="45"/>
      <c r="L205" s="195"/>
      <c r="M205" s="250"/>
    </row>
    <row r="206" spans="2:13" ht="12.75">
      <c r="B206" s="293"/>
      <c r="C206" s="294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ht="12.75">
      <c r="B207" s="293"/>
      <c r="C207" s="294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ht="12.75">
      <c r="B208" s="293"/>
      <c r="C208" s="294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ht="12.75">
      <c r="B209" s="293"/>
      <c r="C209" s="294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ht="12.75">
      <c r="B210" s="293"/>
      <c r="C210" s="294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ht="12.75">
      <c r="B211" s="293"/>
      <c r="C211" s="294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>
      <c r="B212" s="293"/>
      <c r="C212" s="294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>
      <c r="B213" s="295"/>
      <c r="C213" s="296"/>
      <c r="D213" s="217"/>
      <c r="E213" s="218"/>
      <c r="F213" s="219"/>
      <c r="G213" s="219"/>
      <c r="H213" s="29">
        <f t="shared" si="21"/>
        <v>0</v>
      </c>
      <c r="I213" s="281">
        <f>SUM(H204:H213)</f>
        <v>0</v>
      </c>
      <c r="J213" s="315"/>
      <c r="L213" s="195"/>
      <c r="M213" s="250"/>
    </row>
    <row r="214" spans="2:13" ht="12.75">
      <c r="B214" s="297" t="s">
        <v>20</v>
      </c>
      <c r="C214" s="298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ht="12.75">
      <c r="B215" s="299"/>
      <c r="C215" s="300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ht="12.75">
      <c r="B216" s="299"/>
      <c r="C216" s="300"/>
      <c r="D216" s="199"/>
      <c r="E216" s="200"/>
      <c r="F216" s="201"/>
      <c r="G216" s="201"/>
      <c r="H216" s="28">
        <f aca="true" t="shared" si="29" ref="H216:H217">F216*G216</f>
        <v>0</v>
      </c>
      <c r="I216" s="42"/>
      <c r="J216" s="45"/>
      <c r="L216" s="195"/>
      <c r="M216" s="250"/>
    </row>
    <row r="217" spans="2:13" ht="12.75">
      <c r="B217" s="299"/>
      <c r="C217" s="300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ht="12.75">
      <c r="B218" s="299"/>
      <c r="C218" s="300"/>
      <c r="D218" s="199"/>
      <c r="E218" s="200"/>
      <c r="F218" s="201"/>
      <c r="G218" s="201"/>
      <c r="H218" s="28">
        <f aca="true" t="shared" si="30" ref="H218">F218*G218</f>
        <v>0</v>
      </c>
      <c r="I218" s="42"/>
      <c r="J218" s="45"/>
      <c r="L218" s="195"/>
      <c r="M218" s="250"/>
    </row>
    <row r="219" spans="2:13" ht="12.75">
      <c r="B219" s="299"/>
      <c r="C219" s="300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>
      <c r="B220" s="299"/>
      <c r="C220" s="300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>
      <c r="B221" s="301"/>
      <c r="C221" s="302"/>
      <c r="D221" s="205"/>
      <c r="E221" s="206"/>
      <c r="F221" s="207"/>
      <c r="G221" s="207"/>
      <c r="H221" s="39">
        <f t="shared" si="21"/>
        <v>0</v>
      </c>
      <c r="I221" s="281">
        <f>SUM(H214:H221)</f>
        <v>0</v>
      </c>
      <c r="J221" s="315"/>
      <c r="L221" s="195"/>
      <c r="M221" s="250"/>
    </row>
    <row r="222" spans="2:13" ht="12.75">
      <c r="B222" s="297" t="s">
        <v>9</v>
      </c>
      <c r="C222" s="298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ht="12.75">
      <c r="B223" s="299"/>
      <c r="C223" s="300"/>
      <c r="D223" s="214"/>
      <c r="E223" s="216"/>
      <c r="F223" s="215"/>
      <c r="G223" s="215"/>
      <c r="H223" s="28">
        <f aca="true" t="shared" si="31" ref="H223:H227">F223*G223</f>
        <v>0</v>
      </c>
      <c r="I223" s="42"/>
      <c r="J223" s="45"/>
      <c r="L223" s="195"/>
      <c r="M223" s="250"/>
    </row>
    <row r="224" spans="2:13" ht="12.75">
      <c r="B224" s="299"/>
      <c r="C224" s="300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ht="12.75">
      <c r="B225" s="299"/>
      <c r="C225" s="300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ht="12.75">
      <c r="B226" s="299"/>
      <c r="C226" s="300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ht="12.75">
      <c r="B227" s="299"/>
      <c r="C227" s="300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>
      <c r="B228" s="299"/>
      <c r="C228" s="300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>
      <c r="B229" s="301"/>
      <c r="C229" s="302"/>
      <c r="D229" s="217"/>
      <c r="E229" s="218"/>
      <c r="F229" s="219"/>
      <c r="G229" s="219"/>
      <c r="H229" s="39">
        <f t="shared" si="21"/>
        <v>0</v>
      </c>
      <c r="I229" s="281">
        <f>SUM(H222:H229)</f>
        <v>0</v>
      </c>
      <c r="J229" s="315"/>
      <c r="L229" s="195"/>
      <c r="M229" s="250"/>
    </row>
    <row r="230" spans="2:13" ht="12.75">
      <c r="B230" s="297" t="s">
        <v>10</v>
      </c>
      <c r="C230" s="298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ht="12.75">
      <c r="B231" s="299"/>
      <c r="C231" s="300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ht="12.75">
      <c r="B232" s="299"/>
      <c r="C232" s="300"/>
      <c r="D232" s="199"/>
      <c r="E232" s="200"/>
      <c r="F232" s="201"/>
      <c r="G232" s="201"/>
      <c r="H232" s="28">
        <f aca="true" t="shared" si="32" ref="H232">F232*G232</f>
        <v>0</v>
      </c>
      <c r="I232" s="42"/>
      <c r="J232" s="45"/>
      <c r="L232" s="195"/>
      <c r="M232" s="250"/>
    </row>
    <row r="233" spans="2:13" ht="13.5" thickBot="1">
      <c r="B233" s="299"/>
      <c r="C233" s="300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>
      <c r="B234" s="301"/>
      <c r="C234" s="302"/>
      <c r="D234" s="205"/>
      <c r="E234" s="206"/>
      <c r="F234" s="207"/>
      <c r="G234" s="207"/>
      <c r="H234" s="39">
        <f t="shared" si="21"/>
        <v>0</v>
      </c>
      <c r="I234" s="281">
        <f>SUM(H230:H234)</f>
        <v>0</v>
      </c>
      <c r="J234" s="315"/>
      <c r="L234" s="195"/>
      <c r="M234" s="250"/>
    </row>
    <row r="235" spans="2:13" ht="12.75">
      <c r="B235" s="319" t="s">
        <v>11</v>
      </c>
      <c r="C235" s="320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ht="12.75">
      <c r="B236" s="299"/>
      <c r="C236" s="300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ht="12.75">
      <c r="B237" s="299"/>
      <c r="C237" s="300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ht="12.75">
      <c r="B238" s="299"/>
      <c r="C238" s="300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ht="12.75">
      <c r="B239" s="299"/>
      <c r="C239" s="300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ht="12.75">
      <c r="B240" s="299"/>
      <c r="C240" s="300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ht="12.75">
      <c r="B241" s="299"/>
      <c r="C241" s="300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1"/>
      <c r="C243" s="302"/>
      <c r="D243" s="217"/>
      <c r="E243" s="218"/>
      <c r="F243" s="219"/>
      <c r="G243" s="219"/>
      <c r="H243" s="39">
        <f t="shared" si="21"/>
        <v>0</v>
      </c>
      <c r="I243" s="281">
        <f>SUM(H235:H243)</f>
        <v>0</v>
      </c>
      <c r="J243" s="315"/>
      <c r="L243" s="195"/>
      <c r="M243" s="250"/>
    </row>
    <row r="244" spans="2:13" ht="12.75">
      <c r="B244" s="297" t="s">
        <v>0</v>
      </c>
      <c r="C244" s="298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>
      <c r="B245" s="299"/>
      <c r="C245" s="300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>
      <c r="B246" s="301"/>
      <c r="C246" s="302"/>
      <c r="D246" s="205"/>
      <c r="E246" s="206"/>
      <c r="F246" s="207"/>
      <c r="G246" s="207"/>
      <c r="H246" s="39">
        <f t="shared" si="21"/>
        <v>0</v>
      </c>
      <c r="I246" s="281">
        <f>SUM(H244:H246)</f>
        <v>0</v>
      </c>
      <c r="J246" s="315"/>
      <c r="L246" s="195"/>
      <c r="M246" s="250"/>
    </row>
    <row r="247" spans="2:13" ht="12.75">
      <c r="B247" s="305" t="s">
        <v>4</v>
      </c>
      <c r="C247" s="306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9520" sheet="1" objects="1" scenarios="1" formatColumns="0" formatRows="0"/>
  <mergeCells count="49"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L15" sqref="L15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60</v>
      </c>
    </row>
    <row r="3" spans="2:4" ht="15">
      <c r="B3" s="317" t="str">
        <f>'Memoria Aporte FIA a Asociado 1'!B3</f>
        <v>INDICAR AQUÍ NOMBRE ASOCIADO 1</v>
      </c>
      <c r="C3" s="318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4" t="s">
        <v>1</v>
      </c>
      <c r="C10" s="141" t="str">
        <f>'Memoria Aporte FIA al Ejecutor'!C6</f>
        <v>Coordinador Principal: indicar nombre aquí</v>
      </c>
      <c r="D10" s="265" t="s">
        <v>141</v>
      </c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ht="12.75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ht="12.75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ht="12.75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ht="12.75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ht="12.75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ht="12.75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ht="12.75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ht="12.75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ht="12.75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ht="12.75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ht="12.75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3"/>
      <c r="C197" s="294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5"/>
      <c r="C203" s="296"/>
      <c r="D203" s="205"/>
      <c r="E203" s="206"/>
      <c r="F203" s="207"/>
      <c r="G203" s="207"/>
      <c r="H203" s="29">
        <f aca="true" t="shared" si="6" ref="H203:H247">F203*G203</f>
        <v>0</v>
      </c>
      <c r="I203" s="281">
        <f>SUM(H196:H203)</f>
        <v>0</v>
      </c>
      <c r="J203" s="315"/>
      <c r="L203" s="195"/>
      <c r="M203" s="250"/>
    </row>
    <row r="204" spans="2:13" ht="12.75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ht="12.75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ht="12.75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ht="12.75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ht="12.75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ht="12.75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ht="12.75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952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58</v>
      </c>
    </row>
    <row r="3" spans="2:4" ht="15">
      <c r="B3" s="317" t="str">
        <f>'Memoria Aporte FIA a Asociado 2'!B3:C3</f>
        <v>INDICAR AQUÍ NOMBRE ASOCIADO 2</v>
      </c>
      <c r="C3" s="318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ht="12.75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ht="12.75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ht="12.75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ht="12.75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ht="12.75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ht="12.75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ht="12.75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ht="12.75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ht="12.75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ht="12.75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ht="12.75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3"/>
      <c r="C197" s="294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5"/>
      <c r="C203" s="296"/>
      <c r="D203" s="205"/>
      <c r="E203" s="206"/>
      <c r="F203" s="207"/>
      <c r="G203" s="207"/>
      <c r="H203" s="29">
        <f aca="true" t="shared" si="6" ref="H203:H247">F203*G203</f>
        <v>0</v>
      </c>
      <c r="I203" s="281">
        <f>SUM(H196:H203)</f>
        <v>0</v>
      </c>
      <c r="J203" s="315"/>
      <c r="L203" s="195"/>
      <c r="M203" s="250"/>
    </row>
    <row r="204" spans="2:13" ht="12.75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ht="12.75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ht="12.75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ht="12.75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ht="12.75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ht="12.75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ht="12.75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9520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63</v>
      </c>
    </row>
    <row r="3" spans="2:4" ht="15">
      <c r="B3" s="321" t="s">
        <v>127</v>
      </c>
      <c r="C3" s="312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ht="12.75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ht="12.75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ht="12.75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ht="12.75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ht="12.75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ht="12.75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ht="12.75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ht="12.75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ht="12.75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ht="12.75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ht="12.75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3"/>
      <c r="C197" s="294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5"/>
      <c r="C203" s="296"/>
      <c r="D203" s="205"/>
      <c r="E203" s="206"/>
      <c r="F203" s="207"/>
      <c r="G203" s="207"/>
      <c r="H203" s="29">
        <f aca="true" t="shared" si="6" ref="H203:H247">F203*G203</f>
        <v>0</v>
      </c>
      <c r="I203" s="281">
        <f>SUM(H196:H203)</f>
        <v>0</v>
      </c>
      <c r="J203" s="315"/>
      <c r="L203" s="195"/>
      <c r="M203" s="250"/>
    </row>
    <row r="204" spans="2:13" ht="12.75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ht="12.75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ht="12.75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ht="12.75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ht="12.75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ht="12.75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ht="12.75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952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64</v>
      </c>
    </row>
    <row r="3" spans="2:4" ht="15">
      <c r="B3" s="321" t="s">
        <v>128</v>
      </c>
      <c r="C3" s="312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ht="12.75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ht="12.75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ht="12.75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ht="12.75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ht="12.75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ht="12.75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ht="12.75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ht="12.75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ht="12.75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ht="12.75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ht="12.75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93"/>
      <c r="C197" s="294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95"/>
      <c r="C203" s="296"/>
      <c r="D203" s="205"/>
      <c r="E203" s="206"/>
      <c r="F203" s="207"/>
      <c r="G203" s="207"/>
      <c r="H203" s="29">
        <f aca="true" t="shared" si="6" ref="H203:H247">F203*G203</f>
        <v>0</v>
      </c>
      <c r="I203" s="281">
        <f>SUM(H196:H203)</f>
        <v>0</v>
      </c>
      <c r="J203" s="315"/>
      <c r="L203" s="195"/>
      <c r="M203" s="250"/>
    </row>
    <row r="204" spans="2:13" ht="12.75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ht="12.75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ht="12.75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ht="12.75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ht="12.75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ht="12.75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ht="12.75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952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Agroincubapc2</dc:creator>
  <cp:keywords/>
  <dc:description/>
  <cp:lastModifiedBy>Carolina Fuentes</cp:lastModifiedBy>
  <cp:lastPrinted>2015-08-19T17:47:47Z</cp:lastPrinted>
  <dcterms:created xsi:type="dcterms:W3CDTF">2007-07-31T21:27:49Z</dcterms:created>
  <dcterms:modified xsi:type="dcterms:W3CDTF">2018-07-19T12:59:18Z</dcterms:modified>
  <cp:category/>
  <cp:version/>
  <cp:contentType/>
  <cp:contentStatus/>
</cp:coreProperties>
</file>