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6\NACIONALES\02 Instrumentos Complementarios 2026\CONSULTORIAS\00 Documentos Postulación\"/>
    </mc:Choice>
  </mc:AlternateContent>
  <xr:revisionPtr revIDLastSave="0" documentId="13_ncr:1_{49A94AD2-0885-4760-AD29-441CFBB0AA6F}" xr6:coauthVersionLast="47" xr6:coauthVersionMax="47" xr10:uidLastSave="{00000000-0000-0000-0000-000000000000}"/>
  <bookViews>
    <workbookView xWindow="28680" yWindow="-120" windowWidth="21840" windowHeight="13020" tabRatio="795" activeTab="1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5" l="1"/>
  <c r="F12" i="19"/>
  <c r="F13" i="15"/>
  <c r="F12" i="13"/>
  <c r="F9" i="19"/>
  <c r="F10" i="13"/>
  <c r="F24" i="15"/>
  <c r="B13" i="17" s="1"/>
  <c r="F23" i="15"/>
  <c r="F12" i="15"/>
  <c r="B12" i="17" l="1"/>
  <c r="E12" i="17" s="1"/>
  <c r="F11" i="19"/>
  <c r="F10" i="19"/>
  <c r="F8" i="19"/>
  <c r="F7" i="19"/>
  <c r="F6" i="19"/>
  <c r="F11" i="13"/>
  <c r="F9" i="13"/>
  <c r="F8" i="13"/>
  <c r="F7" i="13"/>
  <c r="F6" i="13"/>
  <c r="F11" i="15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2" i="19"/>
  <c r="C25" i="17" s="1"/>
  <c r="F21" i="19"/>
  <c r="F20" i="19"/>
  <c r="F19" i="19"/>
  <c r="F18" i="19"/>
  <c r="F17" i="19"/>
  <c r="F16" i="19"/>
  <c r="F15" i="19"/>
  <c r="F14" i="19"/>
  <c r="F13" i="19"/>
  <c r="F5" i="19"/>
  <c r="F13" i="11"/>
  <c r="F12" i="11"/>
  <c r="F11" i="11"/>
  <c r="F10" i="11"/>
  <c r="F9" i="11"/>
  <c r="F8" i="11"/>
  <c r="F7" i="11"/>
  <c r="F6" i="11"/>
  <c r="F5" i="11"/>
  <c r="F22" i="13"/>
  <c r="B25" i="17" s="1"/>
  <c r="F21" i="13"/>
  <c r="F20" i="13"/>
  <c r="F19" i="13"/>
  <c r="F18" i="13"/>
  <c r="F17" i="13"/>
  <c r="F16" i="13"/>
  <c r="F15" i="13"/>
  <c r="F14" i="13"/>
  <c r="F13" i="13"/>
  <c r="F5" i="13"/>
  <c r="F22" i="15"/>
  <c r="F21" i="15"/>
  <c r="F20" i="15"/>
  <c r="F18" i="15"/>
  <c r="F17" i="15"/>
  <c r="F16" i="15"/>
  <c r="F15" i="15"/>
  <c r="F14" i="15"/>
  <c r="F5" i="15"/>
  <c r="B23" i="17" l="1"/>
  <c r="B22" i="17"/>
  <c r="B21" i="17"/>
  <c r="B9" i="17"/>
  <c r="F25" i="15"/>
  <c r="C8" i="17"/>
  <c r="C9" i="17"/>
  <c r="C23" i="17"/>
  <c r="C22" i="17"/>
  <c r="B10" i="17"/>
  <c r="D8" i="17"/>
  <c r="B24" i="17"/>
  <c r="C21" i="17"/>
  <c r="C24" i="17"/>
  <c r="F23" i="19"/>
  <c r="F14" i="11"/>
  <c r="B8" i="17"/>
  <c r="F23" i="13"/>
  <c r="D25" i="17"/>
  <c r="B14" i="17" l="1"/>
  <c r="D23" i="17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E11" i="17"/>
  <c r="C14" i="17"/>
  <c r="I10" i="17" l="1"/>
  <c r="E9" i="17"/>
  <c r="E10" i="17"/>
  <c r="E8" i="17" l="1"/>
  <c r="E14" i="17" l="1"/>
  <c r="I11" i="17" s="1"/>
  <c r="I8" i="17"/>
  <c r="K8" i="17" s="1"/>
  <c r="E15" i="17" l="1"/>
  <c r="K11" i="17"/>
  <c r="D15" i="17"/>
  <c r="B15" i="17"/>
  <c r="C15" i="17"/>
  <c r="I9" i="17" l="1"/>
  <c r="K9" i="17" s="1"/>
</calcChain>
</file>

<file path=xl/sharedStrings.xml><?xml version="1.0" encoding="utf-8"?>
<sst xmlns="http://schemas.openxmlformats.org/spreadsheetml/2006/main" count="220" uniqueCount="120">
  <si>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</si>
  <si>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</si>
  <si>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</si>
  <si>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</si>
  <si>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</si>
  <si>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</si>
  <si>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</si>
  <si>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</si>
  <si>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</si>
  <si>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</si>
  <si>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</si>
  <si>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</si>
  <si>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</si>
  <si>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</si>
  <si>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</si>
  <si>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</si>
  <si>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</si>
  <si>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</si>
  <si>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</si>
  <si>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</si>
  <si>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</si>
  <si>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Formulario de viáticos (para el caso de funcionarios públicos que participen en la propuesta).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</si>
  <si>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</si>
  <si>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</si>
  <si>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</si>
  <si>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</si>
  <si>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</si>
  <si>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</si>
  <si>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</si>
  <si>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</si>
  <si>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</si>
  <si>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</si>
  <si>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</si>
  <si>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</si>
  <si>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</si>
  <si>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</si>
  <si>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</si>
  <si>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</si>
  <si>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</si>
  <si>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</si>
  <si>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</si>
  <si>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</si>
  <si>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</si>
  <si>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</si>
  <si>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</si>
  <si>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</si>
  <si>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</si>
  <si>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</si>
  <si>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</si>
  <si>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</si>
  <si>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</si>
  <si>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</si>
  <si>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</si>
  <si>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</si>
  <si>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</si>
  <si>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</si>
  <si>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</si>
  <si>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</si>
  <si>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</si>
  <si>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</si>
  <si>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</si>
  <si>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</si>
  <si>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</si>
  <si>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</si>
  <si>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</si>
  <si>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</si>
  <si>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</si>
  <si>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</si>
  <si>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</si>
  <si>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</si>
  <si>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</si>
  <si>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</si>
  <si>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</si>
  <si>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</si>
  <si>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</si>
  <si>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</si>
  <si>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Código Propuesta (uso interno)</t>
  </si>
  <si>
    <t>Nombre Propuesta</t>
  </si>
  <si>
    <t>Nombre Ejecutor</t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</si>
  <si>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</t>
    </r>
    <r>
      <rPr>
        <b/>
        <sz val="12"/>
        <rFont val="Arial"/>
        <family val="2"/>
      </rPr>
      <t xml:space="preserve"> alterada </t>
    </r>
    <r>
      <rPr>
        <sz val="12"/>
        <rFont val="Arial"/>
        <family val="2"/>
      </rPr>
      <t xml:space="preserve">(desbloqueada, con filas y columnas eliminadas o agregadas, etc.), por cuanto corresponde a un documento oficial de la convocatoria. </t>
    </r>
    <r>
      <rPr>
        <b/>
        <sz val="12"/>
        <rFont val="Arial"/>
        <family val="2"/>
      </rPr>
      <t>Debe tener presente que, si abre y trabaja la memoria de cálculo en alguna aplicación como Google Drive, ésta se desbloqueará. La alteración o modificación de este documento es razón de no admisibilidad.</t>
    </r>
  </si>
  <si>
    <t>Gastos por uso de plataforma para el desarrollo de la propuesta (Zoom, Team, Webinar, Ninja, Miro, Mural, etc.)</t>
  </si>
  <si>
    <t>5. RECURSOS HUMANOS</t>
  </si>
  <si>
    <t>6. GASTOS DE ADMINISTRACION</t>
  </si>
  <si>
    <t>Alimentación.</t>
  </si>
  <si>
    <t>Alojamiento.</t>
  </si>
  <si>
    <t>Gastos de overhead</t>
  </si>
  <si>
    <t>Arriendo de vehículos.</t>
  </si>
  <si>
    <t>Estacionamiento.</t>
  </si>
  <si>
    <t>Pasajes terrestres.</t>
  </si>
  <si>
    <t>Peajes.</t>
  </si>
  <si>
    <t>Combustible.</t>
  </si>
  <si>
    <t>Honorarios por servicios de intérpretes.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</si>
  <si>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</si>
  <si>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</si>
  <si>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</si>
  <si>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</si>
  <si>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</si>
  <si>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</si>
  <si>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</si>
  <si>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7.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</si>
  <si>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Tasas de embarque (deben incluirse en el valor del pasaje aéreo).</t>
  </si>
  <si>
    <t>Seguros de viajes (solo viajes internacionales).</t>
  </si>
  <si>
    <t>Arriendo de vehículos (empresa del giro).</t>
  </si>
  <si>
    <t>Estacionamientos, peajes y taxis.</t>
  </si>
  <si>
    <t>Alimentación y alojamiento.</t>
  </si>
  <si>
    <t>N° de cotización (según Anexo 7)</t>
  </si>
  <si>
    <t>En caso de considerar aportes de otra procedencia, recuerde adjuntar el Anexo 4.</t>
  </si>
  <si>
    <t>Remuneraciones y/u honorarios por servicios personales (personas naturales) del personal técnico y profesional del postulante vinculado directamente a la ejecución de las actividades de la consultoría, ya sea de personal de planta o incremental.</t>
  </si>
  <si>
    <t>Pasajes aéreos nacionales e internacionales en clase económica, con maleta en cabina.</t>
  </si>
  <si>
    <t>Tasas de embarque y seguros de viaje.</t>
  </si>
  <si>
    <t>Honorarios consultores.</t>
  </si>
  <si>
    <t>Se considerarán también gastos por servicios que contribuyan al desarrollo de la propuesta en aspectos técnicos, comerciales, de gestión, organizacionales u otros.</t>
  </si>
  <si>
    <t xml:space="preserve">Pasajes aéreos nacionales e internacionales en clase económica con maleta en cabina. </t>
  </si>
  <si>
    <t>Honorarios consultores especializados.</t>
  </si>
  <si>
    <t>Honorarios por servicios de organización y gestión de la propuesta.</t>
  </si>
  <si>
    <t>Gastos para actividades de difusión: arriendo de equipos, salas, coffee break, boletines y publicaciones.</t>
  </si>
  <si>
    <t>MEMORIA DE CÁLCULO "CONSULTORÍAS PARA LA INNOVACIÓN 2026"</t>
  </si>
  <si>
    <r>
      <t>2.- Ajustarse a las condiciones de financiamiento indicados en el numeral "</t>
    </r>
    <r>
      <rPr>
        <b/>
        <sz val="10"/>
        <rFont val="Arial"/>
        <family val="2"/>
      </rPr>
      <t>1.8.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</si>
  <si>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1.8.2. 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1.8.3. 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</si>
  <si>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t>1.- Leer las Bases técnicas y administrativas "</t>
    </r>
    <r>
      <rPr>
        <b/>
        <sz val="10"/>
        <rFont val="Arial"/>
        <family val="2"/>
      </rPr>
      <t>Consultorías para la Innovación 2026"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</si>
</sst>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23" fillId="0" borderId="0" applyFont="0" applyFill="0" applyBorder="0" applyAlignment="0" applyProtection="0"/>
  </cellStyleXfs>
  <cellXfs count="201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10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12" fillId="6" borderId="18" xfId="0" applyNumberFormat="1" applyFont="1" applyFill="1" applyBorder="1" applyAlignment="1">
      <alignment horizontal="left" vertical="center" wrapText="1"/>
    </xf>
    <xf numFmtId="1" fontId="12" fillId="6" borderId="23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0" fontId="24" fillId="0" borderId="0" xfId="0" applyFont="1" applyAlignment="1">
      <alignment horizontal="justify" vertic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top" wrapText="1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6" xfId="2" applyFont="1" applyFill="1" applyBorder="1" applyAlignment="1" applyProtection="1">
      <alignment horizontal="center" vertical="center" wrapText="1"/>
      <protection locked="0"/>
    </xf>
    <xf numFmtId="49" fontId="7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6" xfId="2" applyFont="1" applyFill="1" applyBorder="1" applyAlignment="1" applyProtection="1">
      <alignment vertical="center" wrapText="1"/>
      <protection locked="0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12" fillId="0" borderId="4" xfId="2" applyFont="1" applyBorder="1" applyAlignment="1" applyProtection="1">
      <alignment horizontal="center" vertical="center" wrapText="1"/>
    </xf>
    <xf numFmtId="42" fontId="12" fillId="0" borderId="7" xfId="2" applyFont="1" applyBorder="1" applyAlignment="1" applyProtection="1">
      <alignment horizontal="center" vertical="center" wrapText="1"/>
    </xf>
    <xf numFmtId="42" fontId="13" fillId="3" borderId="4" xfId="2" applyFont="1" applyFill="1" applyBorder="1" applyAlignment="1" applyProtection="1">
      <alignment horizontal="center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0" fontId="6" fillId="0" borderId="0" xfId="1"/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33" xfId="1" applyFont="1" applyBorder="1"/>
    <xf numFmtId="0" fontId="0" fillId="0" borderId="0" xfId="0"/>
    <xf numFmtId="0" fontId="20" fillId="7" borderId="4" xfId="1" applyFont="1" applyFill="1" applyBorder="1" applyAlignment="1">
      <alignment horizontal="left" vertical="center"/>
    </xf>
    <xf numFmtId="0" fontId="21" fillId="8" borderId="5" xfId="1" applyFont="1" applyFill="1" applyBorder="1" applyAlignment="1" applyProtection="1">
      <alignment horizontal="left" vertical="center"/>
      <protection locked="0"/>
    </xf>
    <xf numFmtId="0" fontId="22" fillId="8" borderId="15" xfId="1" applyFont="1" applyFill="1" applyBorder="1" applyAlignment="1" applyProtection="1">
      <alignment horizontal="left" vertical="center"/>
      <protection locked="0"/>
    </xf>
    <xf numFmtId="0" fontId="22" fillId="8" borderId="8" xfId="1" applyFont="1" applyFill="1" applyBorder="1" applyAlignment="1" applyProtection="1">
      <alignment horizontal="left" vertical="center"/>
      <protection locked="0"/>
    </xf>
    <xf numFmtId="0" fontId="20" fillId="7" borderId="5" xfId="1" applyFont="1" applyFill="1" applyBorder="1" applyAlignment="1">
      <alignment horizontal="left" vertical="center"/>
    </xf>
    <xf numFmtId="0" fontId="20" fillId="7" borderId="1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0" fillId="7" borderId="8" xfId="1" applyFont="1" applyFill="1" applyBorder="1" applyAlignment="1">
      <alignment horizontal="left" vertical="center"/>
    </xf>
    <xf numFmtId="0" fontId="15" fillId="0" borderId="0" xfId="0" applyFont="1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35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O34"/>
  <sheetViews>
    <sheetView showGridLines="0" zoomScaleNormal="100" workbookViewId="0">
      <selection activeCell="A14" sqref="A14:J14"/>
    </sheetView>
  </sheetViews>
  <sheetFormatPr baseColWidth="10" defaultColWidth="11.54296875" defaultRowHeight="12.5" x14ac:dyDescent="0.25"/>
  <cols>
    <col min="1" max="1" width="6.453125" style="4" customWidth="1"/>
    <col min="2" max="2" width="26.1796875" style="4" customWidth="1"/>
    <col min="3" max="3" width="9.453125" style="4" customWidth="1"/>
    <col min="4" max="7" width="11.54296875" style="4"/>
    <col min="8" max="8" width="39.1796875" style="4" customWidth="1"/>
    <col min="9" max="9" width="18" style="4" customWidth="1"/>
    <col min="10" max="10" width="11.1796875" style="4" customWidth="1"/>
    <col min="11" max="12" width="11.54296875" style="4"/>
    <col min="13" max="13" width="12.26953125" style="4" bestFit="1" customWidth="1"/>
    <col min="14" max="16384" width="11.54296875" style="4"/>
  </cols>
  <sheetData>
    <row r="2" spans="1:13" ht="23.25" customHeight="1" x14ac:dyDescent="0.25">
      <c r="C2" s="152" t="s">
        <v>116</v>
      </c>
      <c r="D2" s="152"/>
      <c r="E2" s="152"/>
      <c r="F2" s="152"/>
      <c r="G2" s="152"/>
      <c r="H2" s="152"/>
      <c r="I2" s="152"/>
    </row>
    <row r="3" spans="1:13" ht="6" customHeight="1" x14ac:dyDescent="0.3">
      <c r="E3" s="5"/>
      <c r="F3" s="5"/>
      <c r="G3" s="5"/>
      <c r="H3" s="5"/>
    </row>
    <row r="4" spans="1:13" ht="11.25" customHeight="1" x14ac:dyDescent="0.25">
      <c r="A4" s="153"/>
      <c r="B4" s="153"/>
      <c r="C4" s="153"/>
      <c r="M4" s="110"/>
    </row>
    <row r="5" spans="1:13" ht="22" customHeight="1" x14ac:dyDescent="0.25">
      <c r="A5" s="144" t="s">
        <v>76</v>
      </c>
      <c r="B5" s="144"/>
      <c r="C5" s="145"/>
      <c r="D5" s="146"/>
      <c r="E5" s="146"/>
      <c r="F5" s="146"/>
      <c r="G5" s="146"/>
      <c r="H5" s="146"/>
      <c r="I5" s="146"/>
      <c r="J5" s="147"/>
    </row>
    <row r="6" spans="1:13" ht="19" customHeight="1" x14ac:dyDescent="0.25">
      <c r="A6" s="144" t="s">
        <v>77</v>
      </c>
      <c r="B6" s="144"/>
      <c r="C6" s="145"/>
      <c r="D6" s="146"/>
      <c r="E6" s="146"/>
      <c r="F6" s="146"/>
      <c r="G6" s="146"/>
      <c r="H6" s="146"/>
      <c r="I6" s="146"/>
      <c r="J6" s="147"/>
    </row>
    <row r="7" spans="1:13" ht="21.65" customHeight="1" x14ac:dyDescent="0.25">
      <c r="A7" s="144" t="s">
        <v>78</v>
      </c>
      <c r="B7" s="144"/>
      <c r="C7" s="145"/>
      <c r="D7" s="146"/>
      <c r="E7" s="146"/>
      <c r="F7" s="146"/>
      <c r="G7" s="146"/>
      <c r="H7" s="146"/>
      <c r="I7" s="146"/>
      <c r="J7" s="147"/>
    </row>
    <row r="8" spans="1:13" ht="12.65" customHeight="1" x14ac:dyDescent="0.3">
      <c r="A8" s="6"/>
      <c r="B8" s="7"/>
      <c r="C8" s="8"/>
      <c r="D8" s="8"/>
      <c r="E8" s="8"/>
      <c r="F8" s="8"/>
      <c r="G8" s="8"/>
      <c r="H8" s="8"/>
      <c r="I8" s="8"/>
      <c r="J8" s="8"/>
    </row>
    <row r="9" spans="1:13" ht="15" x14ac:dyDescent="0.25">
      <c r="A9" s="148" t="s">
        <v>24</v>
      </c>
      <c r="B9" s="149"/>
      <c r="C9" s="150"/>
      <c r="D9" s="150"/>
      <c r="E9" s="150"/>
      <c r="F9" s="150"/>
      <c r="G9" s="150"/>
      <c r="H9" s="150"/>
      <c r="I9" s="150"/>
      <c r="J9" s="151"/>
    </row>
    <row r="10" spans="1:13" s="40" customFormat="1" ht="16.5" customHeight="1" x14ac:dyDescent="0.35">
      <c r="A10" s="154" t="s">
        <v>52</v>
      </c>
      <c r="B10" s="155"/>
      <c r="C10" s="155"/>
      <c r="D10" s="155"/>
      <c r="E10" s="155"/>
      <c r="F10" s="155"/>
      <c r="G10" s="155"/>
      <c r="H10" s="155"/>
      <c r="I10" s="155"/>
      <c r="J10" s="156"/>
    </row>
    <row r="11" spans="1:13" s="40" customFormat="1" ht="12" customHeight="1" x14ac:dyDescent="0.35">
      <c r="A11" s="154"/>
      <c r="B11" s="155"/>
      <c r="C11" s="155"/>
      <c r="D11" s="155"/>
      <c r="E11" s="155"/>
      <c r="F11" s="155"/>
      <c r="G11" s="155"/>
      <c r="H11" s="155"/>
      <c r="I11" s="155"/>
      <c r="J11" s="156"/>
    </row>
    <row r="12" spans="1:13" ht="15" x14ac:dyDescent="0.25">
      <c r="A12" s="148" t="s">
        <v>25</v>
      </c>
      <c r="B12" s="149"/>
      <c r="C12" s="150"/>
      <c r="D12" s="150"/>
      <c r="E12" s="150"/>
      <c r="F12" s="150"/>
      <c r="G12" s="150"/>
      <c r="H12" s="150"/>
      <c r="I12" s="150"/>
      <c r="J12" s="151"/>
    </row>
    <row r="13" spans="1:13" s="9" customFormat="1" ht="21.65" customHeight="1" x14ac:dyDescent="0.35">
      <c r="A13" s="157" t="s">
        <v>119</v>
      </c>
      <c r="B13" s="155"/>
      <c r="C13" s="155"/>
      <c r="D13" s="155"/>
      <c r="E13" s="155"/>
      <c r="F13" s="155"/>
      <c r="G13" s="155"/>
      <c r="H13" s="155"/>
      <c r="I13" s="155"/>
      <c r="J13" s="156"/>
    </row>
    <row r="14" spans="1:13" s="9" customFormat="1" ht="35.15" customHeight="1" x14ac:dyDescent="0.35">
      <c r="A14" s="158" t="s">
        <v>117</v>
      </c>
      <c r="B14" s="159"/>
      <c r="C14" s="159"/>
      <c r="D14" s="159"/>
      <c r="E14" s="159"/>
      <c r="F14" s="159"/>
      <c r="G14" s="159"/>
      <c r="H14" s="159"/>
      <c r="I14" s="159"/>
      <c r="J14" s="159"/>
    </row>
    <row r="15" spans="1:13" s="9" customFormat="1" ht="37.5" customHeight="1" x14ac:dyDescent="0.35">
      <c r="A15" s="160" t="s">
        <v>118</v>
      </c>
      <c r="B15" s="155"/>
      <c r="C15" s="155"/>
      <c r="D15" s="155"/>
      <c r="E15" s="155"/>
      <c r="F15" s="155"/>
      <c r="G15" s="155"/>
      <c r="H15" s="155"/>
      <c r="I15" s="155"/>
      <c r="J15" s="156"/>
    </row>
    <row r="16" spans="1:13" s="9" customFormat="1" ht="53.5" customHeight="1" x14ac:dyDescent="0.35">
      <c r="A16" s="160" t="s">
        <v>99</v>
      </c>
      <c r="B16" s="155"/>
      <c r="C16" s="155"/>
      <c r="D16" s="155"/>
      <c r="E16" s="155"/>
      <c r="F16" s="155"/>
      <c r="G16" s="155"/>
      <c r="H16" s="155"/>
      <c r="I16" s="155"/>
      <c r="J16" s="156"/>
    </row>
    <row r="17" spans="1:15" s="10" customFormat="1" x14ac:dyDescent="0.35">
      <c r="A17" s="161" t="s">
        <v>68</v>
      </c>
      <c r="B17" s="162"/>
      <c r="C17" s="162"/>
      <c r="D17" s="162"/>
      <c r="E17" s="162"/>
      <c r="F17" s="162"/>
      <c r="G17" s="162"/>
      <c r="H17" s="162"/>
      <c r="I17" s="162"/>
      <c r="J17" s="163"/>
      <c r="O17" s="9"/>
    </row>
    <row r="18" spans="1:15" x14ac:dyDescent="0.25">
      <c r="A18" s="11"/>
      <c r="J18" s="12"/>
      <c r="O18" s="9"/>
    </row>
    <row r="19" spans="1:15" ht="15" x14ac:dyDescent="0.25">
      <c r="A19" s="11"/>
      <c r="B19" s="144" t="s">
        <v>26</v>
      </c>
      <c r="C19" s="144"/>
      <c r="D19" s="148" t="s">
        <v>27</v>
      </c>
      <c r="E19" s="149"/>
      <c r="F19" s="149"/>
      <c r="G19" s="149"/>
      <c r="H19" s="149"/>
      <c r="I19" s="164"/>
      <c r="J19" s="12"/>
      <c r="K19" s="130"/>
      <c r="O19" s="9"/>
    </row>
    <row r="20" spans="1:15" x14ac:dyDescent="0.25">
      <c r="A20" s="11"/>
      <c r="B20" s="137" t="s">
        <v>54</v>
      </c>
      <c r="C20" s="138"/>
      <c r="D20" s="139" t="s">
        <v>67</v>
      </c>
      <c r="E20" s="140"/>
      <c r="F20" s="140"/>
      <c r="G20" s="140"/>
      <c r="H20" s="140"/>
      <c r="I20" s="141"/>
      <c r="J20" s="12"/>
      <c r="O20" s="9"/>
    </row>
    <row r="21" spans="1:15" x14ac:dyDescent="0.25">
      <c r="A21" s="11"/>
      <c r="B21" s="137" t="s">
        <v>28</v>
      </c>
      <c r="C21" s="138"/>
      <c r="D21" s="139" t="s">
        <v>53</v>
      </c>
      <c r="E21" s="140"/>
      <c r="F21" s="140"/>
      <c r="G21" s="140"/>
      <c r="H21" s="140"/>
      <c r="I21" s="141"/>
      <c r="J21" s="12"/>
    </row>
    <row r="22" spans="1:15" x14ac:dyDescent="0.25">
      <c r="A22" s="11"/>
      <c r="B22" s="137" t="s">
        <v>55</v>
      </c>
      <c r="C22" s="138"/>
      <c r="D22" s="139" t="s">
        <v>56</v>
      </c>
      <c r="E22" s="140"/>
      <c r="F22" s="140"/>
      <c r="G22" s="140"/>
      <c r="H22" s="140"/>
      <c r="I22" s="141"/>
      <c r="J22" s="12"/>
    </row>
    <row r="23" spans="1:15" x14ac:dyDescent="0.25">
      <c r="A23" s="11"/>
      <c r="B23" s="137" t="s">
        <v>57</v>
      </c>
      <c r="C23" s="138"/>
      <c r="D23" s="139" t="s">
        <v>58</v>
      </c>
      <c r="E23" s="140"/>
      <c r="F23" s="140"/>
      <c r="G23" s="140"/>
      <c r="H23" s="140"/>
      <c r="I23" s="141"/>
      <c r="J23" s="12"/>
    </row>
    <row r="24" spans="1:15" x14ac:dyDescent="0.25">
      <c r="A24" s="11"/>
      <c r="B24" s="137" t="s">
        <v>59</v>
      </c>
      <c r="C24" s="138"/>
      <c r="D24" s="139" t="s">
        <v>61</v>
      </c>
      <c r="E24" s="140"/>
      <c r="F24" s="140"/>
      <c r="G24" s="140"/>
      <c r="H24" s="140"/>
      <c r="I24" s="141"/>
      <c r="J24" s="12"/>
    </row>
    <row r="25" spans="1:15" x14ac:dyDescent="0.25">
      <c r="A25" s="11"/>
      <c r="B25" s="137" t="s">
        <v>60</v>
      </c>
      <c r="C25" s="138"/>
      <c r="D25" s="139" t="s">
        <v>62</v>
      </c>
      <c r="E25" s="140"/>
      <c r="F25" s="140"/>
      <c r="G25" s="140"/>
      <c r="H25" s="140"/>
      <c r="I25" s="141"/>
      <c r="J25" s="12"/>
    </row>
    <row r="26" spans="1:15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5" x14ac:dyDescent="0.25">
      <c r="A27" s="132" t="s">
        <v>29</v>
      </c>
      <c r="B27" s="133"/>
      <c r="C27" s="133"/>
      <c r="D27" s="133"/>
      <c r="E27" s="133"/>
      <c r="F27" s="133"/>
      <c r="G27" s="133"/>
      <c r="H27" s="133"/>
      <c r="I27" s="133"/>
      <c r="J27" s="134"/>
    </row>
    <row r="28" spans="1:15" ht="6.75" customHeight="1" thickBot="1" x14ac:dyDescent="0.3">
      <c r="A28" s="16"/>
      <c r="B28" s="8"/>
      <c r="C28" s="8"/>
      <c r="D28" s="8"/>
      <c r="E28" s="8"/>
      <c r="F28" s="8"/>
      <c r="G28" s="8"/>
      <c r="H28" s="8"/>
      <c r="I28" s="8"/>
      <c r="J28" s="17"/>
    </row>
    <row r="29" spans="1:15" ht="15" thickBot="1" x14ac:dyDescent="0.4">
      <c r="A29" s="11"/>
      <c r="B29" s="18"/>
      <c r="C29" s="142" t="s">
        <v>30</v>
      </c>
      <c r="D29" s="143"/>
      <c r="E29" s="143"/>
      <c r="F29" s="143"/>
      <c r="G29" s="143"/>
      <c r="H29" s="143"/>
      <c r="I29" s="143"/>
      <c r="J29" s="12"/>
    </row>
    <row r="30" spans="1:15" ht="15" thickBot="1" x14ac:dyDescent="0.4">
      <c r="A30" s="11"/>
      <c r="B30" s="3"/>
      <c r="C30" s="142" t="s">
        <v>31</v>
      </c>
      <c r="D30" s="143"/>
      <c r="E30" s="143"/>
      <c r="F30" s="143"/>
      <c r="G30" s="143"/>
      <c r="H30" s="143"/>
      <c r="I30" s="143"/>
      <c r="J30" s="12"/>
    </row>
    <row r="31" spans="1:15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5" x14ac:dyDescent="0.25">
      <c r="A32" s="135" t="s">
        <v>69</v>
      </c>
      <c r="B32" s="136"/>
      <c r="C32" s="136"/>
      <c r="D32" s="136"/>
      <c r="E32" s="136"/>
      <c r="F32" s="136"/>
      <c r="G32" s="136"/>
      <c r="H32" s="136"/>
      <c r="I32" s="136"/>
      <c r="J32" s="136"/>
    </row>
    <row r="33" spans="1:14" x14ac:dyDescent="0.25">
      <c r="A33" s="136"/>
      <c r="B33" s="136"/>
      <c r="C33" s="136"/>
      <c r="D33" s="136"/>
      <c r="E33" s="136"/>
      <c r="F33" s="136"/>
      <c r="G33" s="136"/>
      <c r="H33" s="136"/>
      <c r="I33" s="136"/>
      <c r="J33" s="136"/>
    </row>
    <row r="34" spans="1:14" s="40" customFormat="1" ht="58.5" customHeight="1" x14ac:dyDescent="0.35">
      <c r="A34" s="131" t="s">
        <v>79</v>
      </c>
      <c r="B34" s="131"/>
      <c r="C34" s="131"/>
      <c r="D34" s="131"/>
      <c r="E34" s="131"/>
      <c r="F34" s="131"/>
      <c r="G34" s="131"/>
      <c r="H34" s="131"/>
      <c r="I34" s="131"/>
      <c r="J34" s="131"/>
      <c r="N34" s="41"/>
    </row>
  </sheetData>
  <sheetProtection algorithmName="SHA-512" hashValue="Drprb20kOzCmIaetPOOOt8RAUXUR1MNf0S5T1ZWKQUNXllQpqUQoMxU+Z8MuwwPlq6cM6CBYe4bbwTolTKqnPw==" saltValue="CB82yB647vEiO/rML7xE4Q==" spinCount="100000" sheet="1" objects="1" scenarios="1"/>
  <mergeCells count="35"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A7:B7"/>
    <mergeCell ref="A6:B6"/>
    <mergeCell ref="B24:C24"/>
    <mergeCell ref="D24:I24"/>
    <mergeCell ref="B21:C21"/>
    <mergeCell ref="D21:I21"/>
    <mergeCell ref="B22:C22"/>
    <mergeCell ref="D22:I22"/>
    <mergeCell ref="B23:C23"/>
    <mergeCell ref="C7:J7"/>
    <mergeCell ref="A9:J9"/>
    <mergeCell ref="A12:J12"/>
    <mergeCell ref="D23:I23"/>
    <mergeCell ref="A34:J34"/>
    <mergeCell ref="A27:J27"/>
    <mergeCell ref="A32:J33"/>
    <mergeCell ref="B25:C25"/>
    <mergeCell ref="D25:I25"/>
    <mergeCell ref="C29:I29"/>
    <mergeCell ref="C30:I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tabSelected="1" topLeftCell="D1" zoomScaleNormal="100" workbookViewId="0">
      <selection activeCell="K10" sqref="K10"/>
    </sheetView>
  </sheetViews>
  <sheetFormatPr baseColWidth="10" defaultColWidth="11.54296875" defaultRowHeight="12.5" x14ac:dyDescent="0.25"/>
  <cols>
    <col min="1" max="1" width="56.54296875" style="19" customWidth="1"/>
    <col min="2" max="5" width="18.54296875" style="19" customWidth="1"/>
    <col min="6" max="6" width="4.81640625" style="19" customWidth="1"/>
    <col min="7" max="7" width="6.54296875" style="19" customWidth="1"/>
    <col min="8" max="8" width="35.54296875" style="19" customWidth="1"/>
    <col min="9" max="10" width="19.1796875" style="19" customWidth="1"/>
    <col min="11" max="11" width="15.1796875" style="19" customWidth="1"/>
    <col min="12" max="14" width="11.54296875" style="19"/>
    <col min="15" max="15" width="14" style="19" bestFit="1" customWidth="1"/>
    <col min="16" max="16384" width="11.54296875" style="19"/>
  </cols>
  <sheetData>
    <row r="1" spans="1:14" ht="15.5" x14ac:dyDescent="0.35">
      <c r="A1" s="165" t="s">
        <v>35</v>
      </c>
      <c r="B1" s="165"/>
      <c r="C1" s="165"/>
      <c r="D1" s="165"/>
      <c r="E1" s="143"/>
    </row>
    <row r="4" spans="1:14" ht="14.5" x14ac:dyDescent="0.35">
      <c r="A4" s="166" t="s">
        <v>36</v>
      </c>
      <c r="B4" s="143"/>
      <c r="C4" s="143"/>
      <c r="D4" s="143"/>
      <c r="E4" s="143"/>
    </row>
    <row r="6" spans="1:14" ht="21.65" customHeight="1" x14ac:dyDescent="0.25">
      <c r="A6" s="170" t="s">
        <v>18</v>
      </c>
      <c r="B6" s="170" t="s">
        <v>32</v>
      </c>
      <c r="C6" s="167" t="s">
        <v>33</v>
      </c>
      <c r="D6" s="169"/>
      <c r="E6" s="170" t="s">
        <v>34</v>
      </c>
      <c r="I6" s="167" t="s">
        <v>48</v>
      </c>
      <c r="J6" s="168"/>
      <c r="K6" s="169"/>
    </row>
    <row r="7" spans="1:14" ht="21.75" customHeight="1" x14ac:dyDescent="0.25">
      <c r="A7" s="171"/>
      <c r="B7" s="171"/>
      <c r="C7" s="21" t="s">
        <v>10</v>
      </c>
      <c r="D7" s="21" t="s">
        <v>11</v>
      </c>
      <c r="E7" s="171"/>
      <c r="I7" s="21" t="s">
        <v>50</v>
      </c>
      <c r="J7" s="21" t="s">
        <v>66</v>
      </c>
      <c r="K7" s="21" t="s">
        <v>49</v>
      </c>
    </row>
    <row r="8" spans="1:14" ht="21.75" customHeight="1" x14ac:dyDescent="0.35">
      <c r="A8" s="20" t="s">
        <v>8</v>
      </c>
      <c r="B8" s="42">
        <f>SUM('Memoria Aporte FIA al Ejecutor'!F5:F14)</f>
        <v>0</v>
      </c>
      <c r="C8" s="42">
        <f>SUM('Aporte Pecuniario de Ejecutor'!F5:F13,'Aporte Pecuniario Otra Proceden'!F5:F13)</f>
        <v>0</v>
      </c>
      <c r="D8" s="42">
        <f>SUM('Aporte NoPecuniario de Ejecutor'!F5:F6,'Aporte NoPecuniario Otra Proced'!F5:F6)</f>
        <v>0</v>
      </c>
      <c r="E8" s="42">
        <f t="shared" ref="E8:E10" si="0">SUM(B8:D8)</f>
        <v>0</v>
      </c>
      <c r="H8" s="20" t="s">
        <v>73</v>
      </c>
      <c r="I8" s="100">
        <f>IF($B$14=0,0,$B$14)</f>
        <v>0</v>
      </c>
      <c r="J8" s="43">
        <v>10000000</v>
      </c>
      <c r="K8" s="32" t="str">
        <f>+IF(ISNUMBER(I8),IF(I8&lt;=J8,"CUMPLE","NO CUMPLE"),"-")</f>
        <v>CUMPLE</v>
      </c>
    </row>
    <row r="9" spans="1:14" ht="21.75" customHeight="1" x14ac:dyDescent="0.35">
      <c r="A9" s="20" t="s">
        <v>6</v>
      </c>
      <c r="B9" s="42">
        <f>SUM('Memoria Aporte FIA al Ejecutor'!F15:F20)</f>
        <v>0</v>
      </c>
      <c r="C9" s="42">
        <f>SUM('Aporte Pecuniario de Ejecutor'!F14:F18,'Aporte Pecuniario Otra Proceden'!F14:F18)</f>
        <v>0</v>
      </c>
      <c r="D9" s="42">
        <f>SUM('Aporte NoPecuniario de Ejecutor'!F7:F8,'Aporte NoPecuniario Otra Proced'!F7:F8)</f>
        <v>0</v>
      </c>
      <c r="E9" s="42">
        <f t="shared" si="0"/>
        <v>0</v>
      </c>
      <c r="H9" s="20" t="s">
        <v>74</v>
      </c>
      <c r="I9" s="44">
        <f>IF($B$15=0,0,$B$15)</f>
        <v>0</v>
      </c>
      <c r="J9" s="33">
        <v>0.8</v>
      </c>
      <c r="K9" s="32" t="str">
        <f>+IF(ISNUMBER(I9),IF(ROUND(I9,3)&lt;=J9,"CUMPLE","NO CUMPLE"),"-")</f>
        <v>CUMPLE</v>
      </c>
      <c r="M9" s="108"/>
      <c r="N9" s="109"/>
    </row>
    <row r="10" spans="1:14" ht="21.75" customHeight="1" x14ac:dyDescent="0.35">
      <c r="A10" s="20" t="s">
        <v>5</v>
      </c>
      <c r="B10" s="42">
        <f>SUM('Memoria Aporte FIA al Ejecutor'!F21:F22)</f>
        <v>0</v>
      </c>
      <c r="C10" s="42">
        <f>SUM('Aporte Pecuniario de Ejecutor'!F19:F20,'Aporte Pecuniario Otra Proceden'!F19:F20)</f>
        <v>0</v>
      </c>
      <c r="D10" s="42">
        <f>SUM('Aporte NoPecuniario de Ejecutor'!F9:F11,'Aporte NoPecuniario Otra Proced'!F9:F11)</f>
        <v>0</v>
      </c>
      <c r="E10" s="42">
        <f t="shared" si="0"/>
        <v>0</v>
      </c>
      <c r="H10" s="20" t="s">
        <v>51</v>
      </c>
      <c r="I10" s="100">
        <f>IF(SUM(C14,D14)=0,0,SUM(C14,D14))</f>
        <v>0</v>
      </c>
      <c r="J10" s="34" t="s">
        <v>0</v>
      </c>
      <c r="K10" s="32" t="s">
        <v>0</v>
      </c>
    </row>
    <row r="11" spans="1:14" ht="21.65" customHeight="1" x14ac:dyDescent="0.35">
      <c r="A11" s="20" t="s">
        <v>19</v>
      </c>
      <c r="B11" s="35" t="s">
        <v>0</v>
      </c>
      <c r="C11" s="42">
        <f>SUM('Aporte Pecuniario de Ejecutor'!F21:F21,'Aporte Pecuniario Otra Proceden'!F21:F21)</f>
        <v>0</v>
      </c>
      <c r="D11" s="42">
        <f>SUM('Aporte NoPecuniario de Ejecutor'!F12:F13,'Aporte NoPecuniario Otra Proced'!F12:F13)</f>
        <v>0</v>
      </c>
      <c r="E11" s="42">
        <f>SUM(B11:D11)</f>
        <v>0</v>
      </c>
      <c r="H11" s="20" t="s">
        <v>75</v>
      </c>
      <c r="I11" s="44">
        <f>IF(SUM(C14,D14)=0,0,SUM(C14,D14)/$E$14)</f>
        <v>0</v>
      </c>
      <c r="J11" s="34">
        <v>0.2</v>
      </c>
      <c r="K11" s="32" t="str">
        <f>+IF(ISNUMBER(I11),IF(ROUND(I11,3)&gt;=J11,"CUMPLE","NO CUMPLE"),"-")</f>
        <v>NO CUMPLE</v>
      </c>
    </row>
    <row r="12" spans="1:14" ht="21.65" customHeight="1" x14ac:dyDescent="0.35">
      <c r="A12" s="20" t="s">
        <v>81</v>
      </c>
      <c r="B12" s="42">
        <f>SUM('Memoria Aporte FIA al Ejecutor'!F23:F23)</f>
        <v>0</v>
      </c>
      <c r="C12" s="35" t="s">
        <v>0</v>
      </c>
      <c r="D12" s="35" t="s">
        <v>0</v>
      </c>
      <c r="E12" s="42">
        <f>SUM(B12:D12)</f>
        <v>0</v>
      </c>
      <c r="I12" s="111"/>
      <c r="J12" s="112"/>
      <c r="K12" s="112"/>
    </row>
    <row r="13" spans="1:14" ht="21.65" customHeight="1" x14ac:dyDescent="0.25">
      <c r="A13" s="20" t="s">
        <v>82</v>
      </c>
      <c r="B13" s="42">
        <f>SUM('Memoria Aporte FIA al Ejecutor'!F24:F24)</f>
        <v>0</v>
      </c>
      <c r="C13" s="42">
        <f>SUM('Aporte Pecuniario de Ejecutor'!F22,'Aporte Pecuniario Otra Proceden'!F22)</f>
        <v>0</v>
      </c>
      <c r="D13" s="35" t="s">
        <v>0</v>
      </c>
      <c r="E13" s="42">
        <f>SUM(B13:D13)</f>
        <v>0</v>
      </c>
    </row>
    <row r="14" spans="1:14" ht="18.649999999999999" customHeight="1" x14ac:dyDescent="0.25">
      <c r="A14" s="23" t="s">
        <v>1</v>
      </c>
      <c r="B14" s="42">
        <f>+ROUND(SUM(B8:B13),0)</f>
        <v>0</v>
      </c>
      <c r="C14" s="42">
        <f>+ROUND(SUM(C8:C13),0)</f>
        <v>0</v>
      </c>
      <c r="D14" s="42">
        <f>+ROUND(SUM(D8:D13),0)</f>
        <v>0</v>
      </c>
      <c r="E14" s="42">
        <f>+ROUND(SUM(B14:D14),0)</f>
        <v>0</v>
      </c>
    </row>
    <row r="15" spans="1:14" ht="19" customHeight="1" x14ac:dyDescent="0.25">
      <c r="A15" s="36" t="s">
        <v>2</v>
      </c>
      <c r="B15" s="45">
        <f>IF($E$14=0,0,B14/$E$14)</f>
        <v>0</v>
      </c>
      <c r="C15" s="45">
        <f>IF($E$14=0,0,C14/$E$14)</f>
        <v>0</v>
      </c>
      <c r="D15" s="45">
        <f>IF($E$14=0,0,D14/$E$14)</f>
        <v>0</v>
      </c>
      <c r="E15" s="45">
        <f>IF($E$14=0,0,E14/$E$14)</f>
        <v>0</v>
      </c>
    </row>
    <row r="18" spans="1:5" ht="14.5" x14ac:dyDescent="0.35">
      <c r="A18" s="166" t="s">
        <v>37</v>
      </c>
      <c r="B18" s="143"/>
      <c r="C18" s="143"/>
      <c r="D18" s="143"/>
      <c r="E18" s="143"/>
    </row>
    <row r="19" spans="1:5" ht="9.65" customHeight="1" x14ac:dyDescent="0.25"/>
    <row r="20" spans="1:5" ht="26" x14ac:dyDescent="0.25">
      <c r="A20" s="22" t="s">
        <v>18</v>
      </c>
      <c r="B20" s="22" t="s">
        <v>64</v>
      </c>
      <c r="C20" s="21" t="s">
        <v>65</v>
      </c>
      <c r="D20" s="21" t="s">
        <v>63</v>
      </c>
    </row>
    <row r="21" spans="1:5" ht="21" customHeight="1" x14ac:dyDescent="0.25">
      <c r="A21" s="20" t="s">
        <v>8</v>
      </c>
      <c r="B21" s="126">
        <f>SUM('Aporte Pecuniario de Ejecutor'!F5:F13,'Aporte NoPecuniario de Ejecutor'!F5:F6)</f>
        <v>0</v>
      </c>
      <c r="C21" s="126">
        <f>SUM('Aporte Pecuniario Otra Proceden'!F5:F13,'Aporte NoPecuniario Otra Proced'!F5:F6)</f>
        <v>0</v>
      </c>
      <c r="D21" s="127">
        <f>SUM(B21:C21)</f>
        <v>0</v>
      </c>
    </row>
    <row r="22" spans="1:5" ht="21" customHeight="1" x14ac:dyDescent="0.25">
      <c r="A22" s="20" t="s">
        <v>6</v>
      </c>
      <c r="B22" s="126">
        <f>SUM('Aporte Pecuniario de Ejecutor'!F14:F18,'Aporte NoPecuniario de Ejecutor'!F7:F8)</f>
        <v>0</v>
      </c>
      <c r="C22" s="126">
        <f>SUM('Aporte Pecuniario Otra Proceden'!F14:F18,'Aporte NoPecuniario Otra Proced'!F7:F8)</f>
        <v>0</v>
      </c>
      <c r="D22" s="127">
        <f>SUM(B22:C22)</f>
        <v>0</v>
      </c>
    </row>
    <row r="23" spans="1:5" ht="21" customHeight="1" x14ac:dyDescent="0.25">
      <c r="A23" s="20" t="s">
        <v>20</v>
      </c>
      <c r="B23" s="126">
        <f>SUM('Aporte Pecuniario de Ejecutor'!F19:F20,'Aporte NoPecuniario de Ejecutor'!F9:F11)</f>
        <v>0</v>
      </c>
      <c r="C23" s="126">
        <f>SUM('Aporte Pecuniario Otra Proceden'!F19:F20,'Aporte NoPecuniario Otra Proced'!F9:F11)</f>
        <v>0</v>
      </c>
      <c r="D23" s="127">
        <f>SUM(B23:C23)</f>
        <v>0</v>
      </c>
    </row>
    <row r="24" spans="1:5" ht="21" customHeight="1" x14ac:dyDescent="0.25">
      <c r="A24" s="20" t="s">
        <v>7</v>
      </c>
      <c r="B24" s="126">
        <f>SUM('Aporte Pecuniario de Ejecutor'!F21,'Aporte NoPecuniario de Ejecutor'!F12:F13)</f>
        <v>0</v>
      </c>
      <c r="C24" s="126">
        <f>SUM('Aporte Pecuniario Otra Proceden'!F21,'Aporte NoPecuniario Otra Proced'!F12:F13)</f>
        <v>0</v>
      </c>
      <c r="D24" s="127">
        <f t="shared" ref="D24:D25" si="1">SUM(B24:C24)</f>
        <v>0</v>
      </c>
    </row>
    <row r="25" spans="1:5" ht="21" customHeight="1" x14ac:dyDescent="0.25">
      <c r="A25" s="20" t="s">
        <v>98</v>
      </c>
      <c r="B25" s="126">
        <f>SUM('Aporte Pecuniario de Ejecutor'!F22)</f>
        <v>0</v>
      </c>
      <c r="C25" s="126">
        <f>SUM('Aporte Pecuniario Otra Proceden'!F22)</f>
        <v>0</v>
      </c>
      <c r="D25" s="127">
        <f t="shared" si="1"/>
        <v>0</v>
      </c>
    </row>
    <row r="26" spans="1:5" ht="23.15" customHeight="1" x14ac:dyDescent="0.25">
      <c r="A26" s="23" t="s">
        <v>1</v>
      </c>
      <c r="B26" s="128">
        <f>SUM(B21:B25)</f>
        <v>0</v>
      </c>
      <c r="C26" s="128">
        <f>SUM(C21:C25)</f>
        <v>0</v>
      </c>
      <c r="D26" s="128">
        <f>SUM(D21:D25)</f>
        <v>0</v>
      </c>
    </row>
    <row r="27" spans="1:5" ht="19" customHeight="1" x14ac:dyDescent="0.25">
      <c r="A27" s="24" t="s">
        <v>2</v>
      </c>
      <c r="B27" s="45">
        <f>IF(B26=0,0,B26/D26)</f>
        <v>0</v>
      </c>
      <c r="C27" s="45">
        <f>IF(C26=0,0,C26/D26)</f>
        <v>0</v>
      </c>
      <c r="D27" s="129">
        <v>1</v>
      </c>
    </row>
  </sheetData>
  <sheetProtection algorithmName="SHA-512" hashValue="TAtuZ3N/izcvl/elxdzol7enllbfTjy3KVcbxEXoyXX1/V+Jh4UkY3jfoB6AxyUEiHhk5KNaxq1JAVOeNVLrig==" saltValue="NMMxsO0hyvYpaRmTh7ZC/w==" spinCount="100000" sheet="1" objects="1" scenarios="1"/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7244094488188981" right="0.35433070866141736" top="0.74803149606299213" bottom="0.74803149606299213" header="0.31496062992125984" footer="0.31496062992125984"/>
  <pageSetup scale="56" orientation="landscape" r:id="rId1"/>
  <headerFooter>
    <oddHeader>Página &amp;P de 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5"/>
  <sheetViews>
    <sheetView showGridLines="0" zoomScaleNormal="100" workbookViewId="0">
      <pane ySplit="4" topLeftCell="A13" activePane="bottomLeft" state="frozen"/>
      <selection pane="bottomLeft" activeCell="B19" sqref="B19"/>
    </sheetView>
  </sheetViews>
  <sheetFormatPr baseColWidth="10" defaultColWidth="11.54296875" defaultRowHeight="12.5" x14ac:dyDescent="0.25"/>
  <cols>
    <col min="1" max="1" width="21.1796875" style="19" customWidth="1"/>
    <col min="2" max="2" width="83.81640625" style="19" customWidth="1"/>
    <col min="3" max="3" width="45" style="19" customWidth="1"/>
    <col min="4" max="4" width="15.453125" style="19" customWidth="1"/>
    <col min="5" max="5" width="14.81640625" style="19" customWidth="1"/>
    <col min="6" max="6" width="16" style="19" customWidth="1"/>
    <col min="7" max="7" width="20.81640625" style="19" customWidth="1"/>
    <col min="8" max="16384" width="11.54296875" style="19"/>
  </cols>
  <sheetData>
    <row r="1" spans="1:7" ht="15.5" x14ac:dyDescent="0.35">
      <c r="A1" s="165" t="s">
        <v>70</v>
      </c>
      <c r="B1" s="165"/>
      <c r="C1" s="143"/>
      <c r="D1" s="143"/>
      <c r="E1" s="143"/>
      <c r="F1" s="143"/>
      <c r="G1" s="143"/>
    </row>
    <row r="4" spans="1:7" ht="44.25" customHeight="1" thickBot="1" x14ac:dyDescent="0.3">
      <c r="A4" s="50" t="s">
        <v>18</v>
      </c>
      <c r="B4" s="51" t="s">
        <v>39</v>
      </c>
      <c r="C4" s="50" t="s">
        <v>41</v>
      </c>
      <c r="D4" s="50" t="s">
        <v>38</v>
      </c>
      <c r="E4" s="50" t="s">
        <v>3</v>
      </c>
      <c r="F4" s="50" t="s">
        <v>40</v>
      </c>
      <c r="G4" s="50" t="s">
        <v>105</v>
      </c>
    </row>
    <row r="5" spans="1:7" s="26" customFormat="1" ht="24" customHeight="1" x14ac:dyDescent="0.25">
      <c r="A5" s="179" t="s">
        <v>8</v>
      </c>
      <c r="B5" s="119" t="s">
        <v>112</v>
      </c>
      <c r="C5" s="53"/>
      <c r="D5" s="54"/>
      <c r="E5" s="55"/>
      <c r="F5" s="56">
        <f t="shared" ref="F5:F22" si="0">ROUND(D5*E5,0)</f>
        <v>0</v>
      </c>
      <c r="G5" s="57"/>
    </row>
    <row r="6" spans="1:7" s="26" customFormat="1" ht="28.75" customHeight="1" x14ac:dyDescent="0.25">
      <c r="A6" s="180"/>
      <c r="B6" s="101" t="s">
        <v>100</v>
      </c>
      <c r="C6" s="102"/>
      <c r="D6" s="103"/>
      <c r="E6" s="104"/>
      <c r="F6" s="105">
        <f t="shared" si="0"/>
        <v>0</v>
      </c>
      <c r="G6" s="106"/>
    </row>
    <row r="7" spans="1:7" s="26" customFormat="1" ht="28.75" customHeight="1" x14ac:dyDescent="0.25">
      <c r="A7" s="180"/>
      <c r="B7" s="101" t="s">
        <v>101</v>
      </c>
      <c r="C7" s="102"/>
      <c r="D7" s="103"/>
      <c r="E7" s="104"/>
      <c r="F7" s="105">
        <f t="shared" si="0"/>
        <v>0</v>
      </c>
      <c r="G7" s="106"/>
    </row>
    <row r="8" spans="1:7" s="26" customFormat="1" ht="28.75" customHeight="1" x14ac:dyDescent="0.25">
      <c r="A8" s="180"/>
      <c r="B8" s="2" t="s">
        <v>88</v>
      </c>
      <c r="C8" s="37"/>
      <c r="D8" s="46"/>
      <c r="E8" s="49"/>
      <c r="F8" s="48">
        <f t="shared" si="0"/>
        <v>0</v>
      </c>
      <c r="G8" s="58"/>
    </row>
    <row r="9" spans="1:7" s="26" customFormat="1" ht="28.75" customHeight="1" x14ac:dyDescent="0.25">
      <c r="A9" s="180"/>
      <c r="B9" s="2" t="s">
        <v>102</v>
      </c>
      <c r="C9" s="37"/>
      <c r="D9" s="46"/>
      <c r="E9" s="49"/>
      <c r="F9" s="48">
        <f t="shared" si="0"/>
        <v>0</v>
      </c>
      <c r="G9" s="58"/>
    </row>
    <row r="10" spans="1:7" s="26" customFormat="1" ht="28.75" customHeight="1" x14ac:dyDescent="0.25">
      <c r="A10" s="180"/>
      <c r="B10" s="2" t="s">
        <v>103</v>
      </c>
      <c r="C10" s="37"/>
      <c r="D10" s="46"/>
      <c r="E10" s="49"/>
      <c r="F10" s="48">
        <f t="shared" si="0"/>
        <v>0</v>
      </c>
      <c r="G10" s="58"/>
    </row>
    <row r="11" spans="1:7" s="26" customFormat="1" ht="28.75" customHeight="1" x14ac:dyDescent="0.25">
      <c r="A11" s="180"/>
      <c r="B11" s="2" t="s">
        <v>90</v>
      </c>
      <c r="C11" s="39"/>
      <c r="D11" s="47"/>
      <c r="E11" s="49"/>
      <c r="F11" s="48">
        <f t="shared" si="0"/>
        <v>0</v>
      </c>
      <c r="G11" s="58"/>
    </row>
    <row r="12" spans="1:7" s="26" customFormat="1" ht="28.75" customHeight="1" x14ac:dyDescent="0.25">
      <c r="A12" s="180"/>
      <c r="B12" s="113" t="s">
        <v>83</v>
      </c>
      <c r="C12" s="114"/>
      <c r="D12" s="115"/>
      <c r="E12" s="116"/>
      <c r="F12" s="48">
        <f t="shared" si="0"/>
        <v>0</v>
      </c>
      <c r="G12" s="117"/>
    </row>
    <row r="13" spans="1:7" s="26" customFormat="1" ht="28.75" customHeight="1" x14ac:dyDescent="0.25">
      <c r="A13" s="180"/>
      <c r="B13" s="113" t="s">
        <v>84</v>
      </c>
      <c r="C13" s="114"/>
      <c r="D13" s="115"/>
      <c r="E13" s="116"/>
      <c r="F13" s="48">
        <f t="shared" si="0"/>
        <v>0</v>
      </c>
      <c r="G13" s="117"/>
    </row>
    <row r="14" spans="1:7" s="26" customFormat="1" ht="28.75" customHeight="1" thickBot="1" x14ac:dyDescent="0.3">
      <c r="A14" s="181"/>
      <c r="B14" s="59" t="s">
        <v>21</v>
      </c>
      <c r="C14" s="60"/>
      <c r="D14" s="61"/>
      <c r="E14" s="62"/>
      <c r="F14" s="63">
        <f t="shared" si="0"/>
        <v>0</v>
      </c>
      <c r="G14" s="64"/>
    </row>
    <row r="15" spans="1:7" s="26" customFormat="1" ht="28.75" customHeight="1" x14ac:dyDescent="0.25">
      <c r="A15" s="175" t="s">
        <v>42</v>
      </c>
      <c r="B15" s="52" t="s">
        <v>113</v>
      </c>
      <c r="C15" s="53"/>
      <c r="D15" s="54"/>
      <c r="E15" s="55"/>
      <c r="F15" s="56">
        <f t="shared" si="0"/>
        <v>0</v>
      </c>
      <c r="G15" s="57"/>
    </row>
    <row r="16" spans="1:7" s="26" customFormat="1" ht="28.75" customHeight="1" x14ac:dyDescent="0.25">
      <c r="A16" s="176"/>
      <c r="B16" s="31" t="s">
        <v>91</v>
      </c>
      <c r="C16" s="37"/>
      <c r="D16" s="46"/>
      <c r="E16" s="49"/>
      <c r="F16" s="48">
        <f t="shared" si="0"/>
        <v>0</v>
      </c>
      <c r="G16" s="65"/>
    </row>
    <row r="17" spans="1:7" s="26" customFormat="1" ht="27.75" customHeight="1" x14ac:dyDescent="0.25">
      <c r="A17" s="176"/>
      <c r="B17" s="2" t="s">
        <v>114</v>
      </c>
      <c r="C17" s="37"/>
      <c r="D17" s="46"/>
      <c r="E17" s="49"/>
      <c r="F17" s="48">
        <f t="shared" si="0"/>
        <v>0</v>
      </c>
      <c r="G17" s="65"/>
    </row>
    <row r="18" spans="1:7" s="26" customFormat="1" ht="28.75" customHeight="1" x14ac:dyDescent="0.25">
      <c r="A18" s="176"/>
      <c r="B18" s="2" t="s">
        <v>92</v>
      </c>
      <c r="C18" s="37"/>
      <c r="D18" s="46"/>
      <c r="E18" s="49"/>
      <c r="F18" s="48">
        <f t="shared" si="0"/>
        <v>0</v>
      </c>
      <c r="G18" s="65"/>
    </row>
    <row r="19" spans="1:7" s="26" customFormat="1" ht="28.75" customHeight="1" x14ac:dyDescent="0.25">
      <c r="A19" s="177"/>
      <c r="B19" s="113" t="s">
        <v>93</v>
      </c>
      <c r="C19" s="120"/>
      <c r="D19" s="121"/>
      <c r="E19" s="49"/>
      <c r="F19" s="48">
        <f t="shared" ref="F19" si="1">ROUND(D19*E19,0)</f>
        <v>0</v>
      </c>
      <c r="G19" s="122"/>
    </row>
    <row r="20" spans="1:7" s="26" customFormat="1" ht="28.75" customHeight="1" thickBot="1" x14ac:dyDescent="0.3">
      <c r="A20" s="178"/>
      <c r="B20" s="59" t="s">
        <v>111</v>
      </c>
      <c r="C20" s="60"/>
      <c r="D20" s="66"/>
      <c r="E20" s="62"/>
      <c r="F20" s="63">
        <f t="shared" si="0"/>
        <v>0</v>
      </c>
      <c r="G20" s="64"/>
    </row>
    <row r="21" spans="1:7" s="26" customFormat="1" ht="28.75" customHeight="1" x14ac:dyDescent="0.25">
      <c r="A21" s="175" t="s">
        <v>5</v>
      </c>
      <c r="B21" s="52" t="s">
        <v>115</v>
      </c>
      <c r="C21" s="53"/>
      <c r="D21" s="54"/>
      <c r="E21" s="55"/>
      <c r="F21" s="56">
        <f t="shared" si="0"/>
        <v>0</v>
      </c>
      <c r="G21" s="57"/>
    </row>
    <row r="22" spans="1:7" s="26" customFormat="1" ht="28.75" customHeight="1" thickBot="1" x14ac:dyDescent="0.3">
      <c r="A22" s="178"/>
      <c r="B22" s="59" t="s">
        <v>80</v>
      </c>
      <c r="C22" s="60"/>
      <c r="D22" s="66"/>
      <c r="E22" s="62"/>
      <c r="F22" s="63">
        <f t="shared" si="0"/>
        <v>0</v>
      </c>
      <c r="G22" s="64"/>
    </row>
    <row r="23" spans="1:7" s="26" customFormat="1" ht="38" thickBot="1" x14ac:dyDescent="0.3">
      <c r="A23" s="107" t="s">
        <v>81</v>
      </c>
      <c r="B23" s="59" t="s">
        <v>107</v>
      </c>
      <c r="C23" s="60"/>
      <c r="D23" s="66"/>
      <c r="E23" s="62"/>
      <c r="F23" s="63">
        <f t="shared" ref="F23:F24" si="2">ROUND(D23*E23,0)</f>
        <v>0</v>
      </c>
      <c r="G23" s="64"/>
    </row>
    <row r="24" spans="1:7" s="26" customFormat="1" ht="28.75" customHeight="1" thickBot="1" x14ac:dyDescent="0.3">
      <c r="A24" s="107" t="s">
        <v>82</v>
      </c>
      <c r="B24" s="59" t="s">
        <v>85</v>
      </c>
      <c r="C24" s="60"/>
      <c r="D24" s="66"/>
      <c r="E24" s="62"/>
      <c r="F24" s="63">
        <f t="shared" si="2"/>
        <v>0</v>
      </c>
      <c r="G24" s="64"/>
    </row>
    <row r="25" spans="1:7" ht="26.5" customHeight="1" x14ac:dyDescent="0.25">
      <c r="A25" s="172" t="s">
        <v>1</v>
      </c>
      <c r="B25" s="173"/>
      <c r="C25" s="173"/>
      <c r="D25" s="173"/>
      <c r="E25" s="174"/>
      <c r="F25" s="67">
        <f>SUM(F5:F24)</f>
        <v>0</v>
      </c>
    </row>
  </sheetData>
  <sheetProtection algorithmName="SHA-512" hashValue="b8wYq5rzqAfOehDlmtRUT9CmQdrkR648ohZFm3qoUGDlsO9r9XjSQGd2FyyNuew0cDI2O1Yo0z39UWKvQoUc8w==" saltValue="io1XRXKXa83R36z3+DXe7g==" spinCount="100000" sheet="1" formatColumns="0" formatRows="0"/>
  <protectedRanges>
    <protectedRange sqref="G5:G24 D5:E24" name="Rango1"/>
  </protectedRanges>
  <mergeCells count="5">
    <mergeCell ref="A1:G1"/>
    <mergeCell ref="A25:E25"/>
    <mergeCell ref="A15:A20"/>
    <mergeCell ref="A21:A22"/>
    <mergeCell ref="A5:A14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3"/>
  <sheetViews>
    <sheetView showGridLines="0" zoomScaleNormal="100" workbookViewId="0">
      <pane ySplit="4" topLeftCell="A7" activePane="bottomLeft" state="frozen"/>
      <selection pane="bottomLeft" activeCell="B15" sqref="B15"/>
    </sheetView>
  </sheetViews>
  <sheetFormatPr baseColWidth="10" defaultColWidth="11.54296875" defaultRowHeight="12.5" x14ac:dyDescent="0.25"/>
  <cols>
    <col min="1" max="1" width="27.453125" style="19" customWidth="1"/>
    <col min="2" max="2" width="92.81640625" style="19" customWidth="1"/>
    <col min="3" max="3" width="33" style="19" customWidth="1"/>
    <col min="4" max="4" width="14.81640625" style="19" customWidth="1"/>
    <col min="5" max="5" width="15.1796875" style="19" customWidth="1"/>
    <col min="6" max="6" width="13.54296875" style="19" customWidth="1"/>
    <col min="7" max="7" width="21.54296875" style="19" customWidth="1"/>
    <col min="8" max="8" width="11.54296875" style="19"/>
    <col min="9" max="9" width="12.7265625" style="19" bestFit="1" customWidth="1"/>
    <col min="10" max="16384" width="11.54296875" style="19"/>
  </cols>
  <sheetData>
    <row r="1" spans="1:7" ht="15.5" x14ac:dyDescent="0.35">
      <c r="A1" s="165" t="s">
        <v>43</v>
      </c>
      <c r="B1" s="165"/>
      <c r="C1" s="143"/>
      <c r="D1" s="143"/>
      <c r="E1" s="143"/>
      <c r="F1" s="143"/>
      <c r="G1" s="143"/>
    </row>
    <row r="2" spans="1:7" ht="14.5" x14ac:dyDescent="0.35">
      <c r="A2" s="185" t="s">
        <v>71</v>
      </c>
      <c r="B2" s="143"/>
      <c r="C2" s="143"/>
      <c r="D2" s="143"/>
      <c r="E2" s="143"/>
      <c r="F2" s="143"/>
      <c r="G2" s="143"/>
    </row>
    <row r="4" spans="1:7" ht="46.5" customHeight="1" thickBot="1" x14ac:dyDescent="0.3">
      <c r="A4" s="50" t="s">
        <v>18</v>
      </c>
      <c r="B4" s="51" t="s">
        <v>39</v>
      </c>
      <c r="C4" s="50" t="s">
        <v>41</v>
      </c>
      <c r="D4" s="50" t="s">
        <v>38</v>
      </c>
      <c r="E4" s="50" t="s">
        <v>3</v>
      </c>
      <c r="F4" s="50" t="s">
        <v>40</v>
      </c>
      <c r="G4" s="50" t="s">
        <v>105</v>
      </c>
    </row>
    <row r="5" spans="1:7" ht="28.4" customHeight="1" x14ac:dyDescent="0.25">
      <c r="A5" s="179" t="s">
        <v>9</v>
      </c>
      <c r="B5" s="52" t="s">
        <v>108</v>
      </c>
      <c r="C5" s="53"/>
      <c r="D5" s="54"/>
      <c r="E5" s="55"/>
      <c r="F5" s="56">
        <f t="shared" ref="F5:F22" si="0">ROUND(D5*E5,0)</f>
        <v>0</v>
      </c>
      <c r="G5" s="57"/>
    </row>
    <row r="6" spans="1:7" ht="28.4" customHeight="1" x14ac:dyDescent="0.25">
      <c r="A6" s="180"/>
      <c r="B6" s="101" t="s">
        <v>109</v>
      </c>
      <c r="C6" s="102"/>
      <c r="D6" s="103"/>
      <c r="E6" s="104"/>
      <c r="F6" s="105">
        <f t="shared" si="0"/>
        <v>0</v>
      </c>
      <c r="G6" s="106"/>
    </row>
    <row r="7" spans="1:7" ht="28.4" customHeight="1" x14ac:dyDescent="0.25">
      <c r="A7" s="180"/>
      <c r="B7" s="2" t="s">
        <v>88</v>
      </c>
      <c r="C7" s="37"/>
      <c r="D7" s="46"/>
      <c r="E7" s="49"/>
      <c r="F7" s="48">
        <f t="shared" si="0"/>
        <v>0</v>
      </c>
      <c r="G7" s="65"/>
    </row>
    <row r="8" spans="1:7" ht="28.4" customHeight="1" x14ac:dyDescent="0.25">
      <c r="A8" s="180"/>
      <c r="B8" s="2" t="s">
        <v>86</v>
      </c>
      <c r="C8" s="37"/>
      <c r="D8" s="46"/>
      <c r="E8" s="49"/>
      <c r="F8" s="48">
        <f t="shared" si="0"/>
        <v>0</v>
      </c>
      <c r="G8" s="65"/>
    </row>
    <row r="9" spans="1:7" ht="28.4" customHeight="1" x14ac:dyDescent="0.25">
      <c r="A9" s="180"/>
      <c r="B9" s="2" t="s">
        <v>89</v>
      </c>
      <c r="C9" s="37"/>
      <c r="D9" s="46"/>
      <c r="E9" s="49"/>
      <c r="F9" s="48">
        <f t="shared" si="0"/>
        <v>0</v>
      </c>
      <c r="G9" s="65"/>
    </row>
    <row r="10" spans="1:7" ht="28.4" customHeight="1" x14ac:dyDescent="0.25">
      <c r="A10" s="180"/>
      <c r="B10" s="2" t="s">
        <v>90</v>
      </c>
      <c r="C10" s="37"/>
      <c r="D10" s="46"/>
      <c r="E10" s="49"/>
      <c r="F10" s="48">
        <f t="shared" si="0"/>
        <v>0</v>
      </c>
      <c r="G10" s="65"/>
    </row>
    <row r="11" spans="1:7" ht="28.4" customHeight="1" x14ac:dyDescent="0.25">
      <c r="A11" s="180"/>
      <c r="B11" s="2" t="s">
        <v>104</v>
      </c>
      <c r="C11" s="37"/>
      <c r="D11" s="46"/>
      <c r="E11" s="49"/>
      <c r="F11" s="48">
        <f t="shared" si="0"/>
        <v>0</v>
      </c>
      <c r="G11" s="65"/>
    </row>
    <row r="12" spans="1:7" ht="28.4" customHeight="1" x14ac:dyDescent="0.25">
      <c r="A12" s="180"/>
      <c r="B12" s="113" t="s">
        <v>87</v>
      </c>
      <c r="C12" s="120"/>
      <c r="D12" s="121"/>
      <c r="E12" s="116"/>
      <c r="F12" s="48">
        <f t="shared" si="0"/>
        <v>0</v>
      </c>
      <c r="G12" s="122"/>
    </row>
    <row r="13" spans="1:7" ht="28.4" customHeight="1" thickBot="1" x14ac:dyDescent="0.3">
      <c r="A13" s="181"/>
      <c r="B13" s="59" t="s">
        <v>21</v>
      </c>
      <c r="C13" s="60"/>
      <c r="D13" s="66"/>
      <c r="E13" s="62"/>
      <c r="F13" s="63">
        <f t="shared" si="0"/>
        <v>0</v>
      </c>
      <c r="G13" s="64"/>
    </row>
    <row r="14" spans="1:7" ht="28.4" customHeight="1" x14ac:dyDescent="0.25">
      <c r="A14" s="179" t="s">
        <v>44</v>
      </c>
      <c r="B14" s="52" t="s">
        <v>110</v>
      </c>
      <c r="C14" s="53"/>
      <c r="D14" s="54"/>
      <c r="E14" s="55"/>
      <c r="F14" s="56">
        <f t="shared" si="0"/>
        <v>0</v>
      </c>
      <c r="G14" s="57"/>
    </row>
    <row r="15" spans="1:7" ht="28.4" customHeight="1" x14ac:dyDescent="0.25">
      <c r="A15" s="180"/>
      <c r="B15" s="2" t="s">
        <v>91</v>
      </c>
      <c r="C15" s="37"/>
      <c r="D15" s="46"/>
      <c r="E15" s="49"/>
      <c r="F15" s="48">
        <f t="shared" si="0"/>
        <v>0</v>
      </c>
      <c r="G15" s="65"/>
    </row>
    <row r="16" spans="1:7" ht="28.4" customHeight="1" x14ac:dyDescent="0.25">
      <c r="A16" s="180"/>
      <c r="B16" s="118" t="s">
        <v>97</v>
      </c>
      <c r="C16" s="37"/>
      <c r="D16" s="46"/>
      <c r="E16" s="49"/>
      <c r="F16" s="48">
        <f t="shared" si="0"/>
        <v>0</v>
      </c>
      <c r="G16" s="65"/>
    </row>
    <row r="17" spans="1:7" ht="28.4" customHeight="1" x14ac:dyDescent="0.25">
      <c r="A17" s="180"/>
      <c r="B17" s="2" t="s">
        <v>92</v>
      </c>
      <c r="C17" s="37"/>
      <c r="D17" s="46"/>
      <c r="E17" s="49"/>
      <c r="F17" s="48">
        <f t="shared" si="0"/>
        <v>0</v>
      </c>
      <c r="G17" s="65"/>
    </row>
    <row r="18" spans="1:7" ht="28.4" customHeight="1" thickBot="1" x14ac:dyDescent="0.3">
      <c r="A18" s="181"/>
      <c r="B18" s="59" t="s">
        <v>93</v>
      </c>
      <c r="C18" s="60"/>
      <c r="D18" s="66"/>
      <c r="E18" s="62"/>
      <c r="F18" s="63">
        <f t="shared" si="0"/>
        <v>0</v>
      </c>
      <c r="G18" s="64"/>
    </row>
    <row r="19" spans="1:7" ht="28.4" customHeight="1" x14ac:dyDescent="0.25">
      <c r="A19" s="179" t="s">
        <v>5</v>
      </c>
      <c r="B19" s="52" t="s">
        <v>94</v>
      </c>
      <c r="C19" s="53"/>
      <c r="D19" s="54"/>
      <c r="E19" s="55"/>
      <c r="F19" s="56">
        <f t="shared" si="0"/>
        <v>0</v>
      </c>
      <c r="G19" s="57"/>
    </row>
    <row r="20" spans="1:7" ht="28.4" customHeight="1" thickBot="1" x14ac:dyDescent="0.3">
      <c r="A20" s="181"/>
      <c r="B20" s="59" t="s">
        <v>80</v>
      </c>
      <c r="C20" s="60"/>
      <c r="D20" s="66"/>
      <c r="E20" s="62"/>
      <c r="F20" s="63">
        <f t="shared" si="0"/>
        <v>0</v>
      </c>
      <c r="G20" s="64"/>
    </row>
    <row r="21" spans="1:7" ht="38.5" customHeight="1" thickBot="1" x14ac:dyDescent="0.3">
      <c r="A21" s="70" t="s">
        <v>7</v>
      </c>
      <c r="B21" s="71" t="s">
        <v>96</v>
      </c>
      <c r="C21" s="72"/>
      <c r="D21" s="76"/>
      <c r="E21" s="79"/>
      <c r="F21" s="77">
        <f t="shared" si="0"/>
        <v>0</v>
      </c>
      <c r="G21" s="74"/>
    </row>
    <row r="22" spans="1:7" ht="28.4" customHeight="1" thickBot="1" x14ac:dyDescent="0.3">
      <c r="A22" s="70" t="s">
        <v>98</v>
      </c>
      <c r="B22" s="75" t="s">
        <v>95</v>
      </c>
      <c r="C22" s="72"/>
      <c r="D22" s="76"/>
      <c r="E22" s="79"/>
      <c r="F22" s="77">
        <f t="shared" si="0"/>
        <v>0</v>
      </c>
      <c r="G22" s="74"/>
    </row>
    <row r="23" spans="1:7" ht="26.5" customHeight="1" x14ac:dyDescent="0.25">
      <c r="A23" s="182" t="s">
        <v>1</v>
      </c>
      <c r="B23" s="183"/>
      <c r="C23" s="183"/>
      <c r="D23" s="183"/>
      <c r="E23" s="184"/>
      <c r="F23" s="78">
        <f>SUM(F5:F22)</f>
        <v>0</v>
      </c>
    </row>
  </sheetData>
  <sheetProtection algorithmName="SHA-512" hashValue="Sw6upr7hTN+VVAXoc0pXbRRdkqjsWTCszFudmczlPY6JcEGar+oyGZ/TDavx5PJJ7+2eTy3UqtAVtYTN/Qp8iw==" saltValue="qu2vXnN6/MaGyDSuQTCrnQ==" spinCount="100000" sheet="1" formatColumns="0" formatRows="0"/>
  <protectedRanges>
    <protectedRange sqref="G5:G22" name="Rango1"/>
    <protectedRange sqref="D5:E22" name="Rango1_1"/>
  </protectedRanges>
  <mergeCells count="6">
    <mergeCell ref="A5:A13"/>
    <mergeCell ref="A19:A20"/>
    <mergeCell ref="A14:A18"/>
    <mergeCell ref="A23:E23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selection activeCell="B11" sqref="B11"/>
    </sheetView>
  </sheetViews>
  <sheetFormatPr baseColWidth="10" defaultColWidth="11.54296875" defaultRowHeight="12.5" x14ac:dyDescent="0.25"/>
  <cols>
    <col min="1" max="1" width="26.54296875" style="19" customWidth="1"/>
    <col min="2" max="2" width="50" style="19" customWidth="1"/>
    <col min="3" max="3" width="28.54296875" style="19" customWidth="1"/>
    <col min="4" max="4" width="15.1796875" style="19" customWidth="1"/>
    <col min="5" max="5" width="11.54296875" style="19"/>
    <col min="6" max="6" width="17.54296875" style="19" customWidth="1"/>
    <col min="7" max="7" width="24.453125" style="19" customWidth="1"/>
    <col min="8" max="16384" width="11.54296875" style="19"/>
  </cols>
  <sheetData>
    <row r="1" spans="1:7" ht="15.5" x14ac:dyDescent="0.35">
      <c r="A1" s="165" t="s">
        <v>72</v>
      </c>
      <c r="B1" s="143"/>
      <c r="C1" s="143"/>
      <c r="D1" s="143"/>
      <c r="E1" s="143"/>
      <c r="F1" s="143"/>
      <c r="G1" s="143"/>
    </row>
    <row r="2" spans="1:7" ht="13" x14ac:dyDescent="0.25">
      <c r="A2" s="25"/>
      <c r="B2" s="25"/>
      <c r="C2" s="25"/>
      <c r="D2" s="25"/>
    </row>
    <row r="4" spans="1:7" ht="38.25" customHeight="1" thickBot="1" x14ac:dyDescent="0.3">
      <c r="A4" s="50" t="s">
        <v>18</v>
      </c>
      <c r="B4" s="51" t="s">
        <v>39</v>
      </c>
      <c r="C4" s="50" t="s">
        <v>41</v>
      </c>
      <c r="D4" s="50" t="s">
        <v>38</v>
      </c>
      <c r="E4" s="50" t="s">
        <v>3</v>
      </c>
      <c r="F4" s="50" t="s">
        <v>40</v>
      </c>
      <c r="G4" s="50" t="s">
        <v>105</v>
      </c>
    </row>
    <row r="5" spans="1:7" ht="29.5" customHeight="1" x14ac:dyDescent="0.25">
      <c r="A5" s="179" t="s">
        <v>9</v>
      </c>
      <c r="B5" s="52" t="s">
        <v>15</v>
      </c>
      <c r="C5" s="53"/>
      <c r="D5" s="85"/>
      <c r="E5" s="55"/>
      <c r="F5" s="56">
        <f t="shared" ref="F5:F13" si="0">ROUND(D5*E5,0)</f>
        <v>0</v>
      </c>
      <c r="G5" s="57"/>
    </row>
    <row r="6" spans="1:7" ht="29.5" customHeight="1" thickBot="1" x14ac:dyDescent="0.3">
      <c r="A6" s="181"/>
      <c r="B6" s="59" t="s">
        <v>4</v>
      </c>
      <c r="C6" s="60"/>
      <c r="D6" s="86"/>
      <c r="E6" s="62"/>
      <c r="F6" s="63">
        <f t="shared" si="0"/>
        <v>0</v>
      </c>
      <c r="G6" s="64"/>
    </row>
    <row r="7" spans="1:7" ht="29.5" customHeight="1" x14ac:dyDescent="0.25">
      <c r="A7" s="186" t="s">
        <v>6</v>
      </c>
      <c r="B7" s="81" t="s">
        <v>22</v>
      </c>
      <c r="C7" s="53"/>
      <c r="D7" s="85"/>
      <c r="E7" s="55"/>
      <c r="F7" s="56">
        <f t="shared" si="0"/>
        <v>0</v>
      </c>
      <c r="G7" s="57"/>
    </row>
    <row r="8" spans="1:7" ht="29.5" customHeight="1" thickBot="1" x14ac:dyDescent="0.3">
      <c r="A8" s="188"/>
      <c r="B8" s="82" t="s">
        <v>23</v>
      </c>
      <c r="C8" s="60"/>
      <c r="D8" s="86"/>
      <c r="E8" s="62"/>
      <c r="F8" s="63">
        <f t="shared" si="0"/>
        <v>0</v>
      </c>
      <c r="G8" s="64"/>
    </row>
    <row r="9" spans="1:7" ht="29.5" customHeight="1" x14ac:dyDescent="0.25">
      <c r="A9" s="186" t="s">
        <v>5</v>
      </c>
      <c r="B9" s="81" t="s">
        <v>12</v>
      </c>
      <c r="C9" s="53"/>
      <c r="D9" s="85"/>
      <c r="E9" s="55"/>
      <c r="F9" s="56">
        <f t="shared" si="0"/>
        <v>0</v>
      </c>
      <c r="G9" s="57"/>
    </row>
    <row r="10" spans="1:7" ht="29.5" customHeight="1" x14ac:dyDescent="0.25">
      <c r="A10" s="187"/>
      <c r="B10" s="80" t="s">
        <v>13</v>
      </c>
      <c r="C10" s="37"/>
      <c r="D10" s="87"/>
      <c r="E10" s="49"/>
      <c r="F10" s="48">
        <f t="shared" si="0"/>
        <v>0</v>
      </c>
      <c r="G10" s="65"/>
    </row>
    <row r="11" spans="1:7" ht="29.5" customHeight="1" thickBot="1" x14ac:dyDescent="0.3">
      <c r="A11" s="188"/>
      <c r="B11" s="82" t="s">
        <v>14</v>
      </c>
      <c r="C11" s="60"/>
      <c r="D11" s="86"/>
      <c r="E11" s="62"/>
      <c r="F11" s="63">
        <f t="shared" si="0"/>
        <v>0</v>
      </c>
      <c r="G11" s="64"/>
    </row>
    <row r="12" spans="1:7" ht="29.5" customHeight="1" x14ac:dyDescent="0.25">
      <c r="A12" s="186" t="s">
        <v>7</v>
      </c>
      <c r="B12" s="84" t="s">
        <v>17</v>
      </c>
      <c r="C12" s="53"/>
      <c r="D12" s="85"/>
      <c r="E12" s="55"/>
      <c r="F12" s="56">
        <f t="shared" si="0"/>
        <v>0</v>
      </c>
      <c r="G12" s="57"/>
    </row>
    <row r="13" spans="1:7" ht="29.5" customHeight="1" thickBot="1" x14ac:dyDescent="0.3">
      <c r="A13" s="188"/>
      <c r="B13" s="82" t="s">
        <v>16</v>
      </c>
      <c r="C13" s="60"/>
      <c r="D13" s="86"/>
      <c r="E13" s="62"/>
      <c r="F13" s="63">
        <f t="shared" si="0"/>
        <v>0</v>
      </c>
      <c r="G13" s="64"/>
    </row>
    <row r="14" spans="1:7" ht="22" customHeight="1" x14ac:dyDescent="0.25">
      <c r="A14" s="182" t="s">
        <v>1</v>
      </c>
      <c r="B14" s="183"/>
      <c r="C14" s="183"/>
      <c r="D14" s="183"/>
      <c r="E14" s="184"/>
      <c r="F14" s="78">
        <f>SUM(F5:F13)</f>
        <v>0</v>
      </c>
      <c r="G14" s="83"/>
    </row>
  </sheetData>
  <sheetProtection algorithmName="SHA-512" hashValue="Y6apMe0HXo5LtXRx2rXUGiqxJkwzx4aLgi1CMGfHfdraIlvbI618HEFbdcsnFppMiERaaL7E/cDsAiEC22dLng==" saltValue="LWlebXs6QqHRBuKek5gFCQ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3"/>
  <sheetViews>
    <sheetView showGridLines="0" zoomScaleNormal="100" workbookViewId="0">
      <selection activeCell="B11" sqref="B11"/>
    </sheetView>
  </sheetViews>
  <sheetFormatPr baseColWidth="10" defaultColWidth="11.54296875" defaultRowHeight="14.5" x14ac:dyDescent="0.35"/>
  <cols>
    <col min="1" max="1" width="29.1796875" customWidth="1"/>
    <col min="2" max="2" width="85.453125" style="27" customWidth="1"/>
    <col min="3" max="3" width="41" customWidth="1"/>
    <col min="4" max="4" width="14.54296875" customWidth="1"/>
    <col min="5" max="5" width="13.81640625" customWidth="1"/>
    <col min="6" max="6" width="14.81640625" style="30" customWidth="1"/>
    <col min="7" max="7" width="22.54296875" customWidth="1"/>
    <col min="8" max="8" width="28.453125" customWidth="1"/>
    <col min="10" max="10" width="11.81640625" bestFit="1" customWidth="1"/>
  </cols>
  <sheetData>
    <row r="1" spans="1:8" s="19" customFormat="1" ht="15.5" x14ac:dyDescent="0.35">
      <c r="A1" s="165" t="s">
        <v>45</v>
      </c>
      <c r="B1" s="165"/>
      <c r="C1" s="143"/>
      <c r="D1" s="143"/>
      <c r="E1" s="143"/>
      <c r="F1" s="143"/>
      <c r="G1" s="143"/>
      <c r="H1" s="143"/>
    </row>
    <row r="2" spans="1:8" s="19" customFormat="1" x14ac:dyDescent="0.35">
      <c r="A2" s="198" t="s">
        <v>106</v>
      </c>
      <c r="B2" s="143"/>
      <c r="C2" s="143"/>
      <c r="D2" s="143"/>
      <c r="E2" s="143"/>
      <c r="F2" s="143"/>
      <c r="G2" s="143"/>
      <c r="H2" s="143"/>
    </row>
    <row r="3" spans="1:8" s="19" customFormat="1" ht="12.5" x14ac:dyDescent="0.25">
      <c r="B3" s="26"/>
      <c r="F3" s="28"/>
    </row>
    <row r="4" spans="1:8" ht="39.5" thickBot="1" x14ac:dyDescent="0.4">
      <c r="A4" s="50" t="s">
        <v>18</v>
      </c>
      <c r="B4" s="50" t="s">
        <v>39</v>
      </c>
      <c r="C4" s="50" t="s">
        <v>41</v>
      </c>
      <c r="D4" s="50" t="s">
        <v>38</v>
      </c>
      <c r="E4" s="50" t="s">
        <v>3</v>
      </c>
      <c r="F4" s="88" t="s">
        <v>40</v>
      </c>
      <c r="G4" s="50" t="s">
        <v>105</v>
      </c>
      <c r="H4" s="50" t="s">
        <v>46</v>
      </c>
    </row>
    <row r="5" spans="1:8" ht="28.4" customHeight="1" x14ac:dyDescent="0.35">
      <c r="A5" s="189" t="s">
        <v>8</v>
      </c>
      <c r="B5" s="52" t="s">
        <v>108</v>
      </c>
      <c r="C5" s="53"/>
      <c r="D5" s="85"/>
      <c r="E5" s="55"/>
      <c r="F5" s="95">
        <f t="shared" ref="F5:F22" si="0">ROUND(+D5*E5,0)</f>
        <v>0</v>
      </c>
      <c r="G5" s="68"/>
      <c r="H5" s="57"/>
    </row>
    <row r="6" spans="1:8" ht="28.4" customHeight="1" x14ac:dyDescent="0.35">
      <c r="A6" s="190"/>
      <c r="B6" s="101" t="s">
        <v>109</v>
      </c>
      <c r="C6" s="37"/>
      <c r="D6" s="87"/>
      <c r="E6" s="49"/>
      <c r="F6" s="96">
        <f t="shared" si="0"/>
        <v>0</v>
      </c>
      <c r="G6" s="38"/>
      <c r="H6" s="65"/>
    </row>
    <row r="7" spans="1:8" ht="28.4" customHeight="1" x14ac:dyDescent="0.35">
      <c r="A7" s="190"/>
      <c r="B7" s="2" t="s">
        <v>88</v>
      </c>
      <c r="C7" s="37"/>
      <c r="D7" s="87"/>
      <c r="E7" s="49"/>
      <c r="F7" s="96">
        <f t="shared" si="0"/>
        <v>0</v>
      </c>
      <c r="G7" s="38"/>
      <c r="H7" s="65"/>
    </row>
    <row r="8" spans="1:8" ht="28.4" customHeight="1" x14ac:dyDescent="0.35">
      <c r="A8" s="190"/>
      <c r="B8" s="2" t="s">
        <v>86</v>
      </c>
      <c r="C8" s="37"/>
      <c r="D8" s="87"/>
      <c r="E8" s="49"/>
      <c r="F8" s="96">
        <f t="shared" si="0"/>
        <v>0</v>
      </c>
      <c r="G8" s="38"/>
      <c r="H8" s="65"/>
    </row>
    <row r="9" spans="1:8" x14ac:dyDescent="0.35">
      <c r="A9" s="190"/>
      <c r="B9" s="2" t="s">
        <v>89</v>
      </c>
      <c r="C9" s="37"/>
      <c r="D9" s="87"/>
      <c r="E9" s="49"/>
      <c r="F9" s="96">
        <f t="shared" ref="F9" si="1">ROUND(+D9*E9,0)</f>
        <v>0</v>
      </c>
      <c r="G9" s="38"/>
      <c r="H9" s="65"/>
    </row>
    <row r="10" spans="1:8" ht="28.4" customHeight="1" x14ac:dyDescent="0.35">
      <c r="A10" s="190"/>
      <c r="B10" s="2" t="s">
        <v>90</v>
      </c>
      <c r="C10" s="37"/>
      <c r="D10" s="87"/>
      <c r="E10" s="49"/>
      <c r="F10" s="96">
        <f t="shared" si="0"/>
        <v>0</v>
      </c>
      <c r="G10" s="38"/>
      <c r="H10" s="65"/>
    </row>
    <row r="11" spans="1:8" ht="28.4" customHeight="1" x14ac:dyDescent="0.35">
      <c r="A11" s="190"/>
      <c r="B11" s="2" t="s">
        <v>104</v>
      </c>
      <c r="C11" s="37"/>
      <c r="D11" s="87"/>
      <c r="E11" s="49"/>
      <c r="F11" s="96">
        <f t="shared" si="0"/>
        <v>0</v>
      </c>
      <c r="G11" s="38"/>
      <c r="H11" s="65"/>
    </row>
    <row r="12" spans="1:8" ht="28.4" customHeight="1" x14ac:dyDescent="0.35">
      <c r="A12" s="190"/>
      <c r="B12" s="113" t="s">
        <v>87</v>
      </c>
      <c r="C12" s="120"/>
      <c r="D12" s="124"/>
      <c r="E12" s="116"/>
      <c r="F12" s="96">
        <f t="shared" si="0"/>
        <v>0</v>
      </c>
      <c r="G12" s="123"/>
      <c r="H12" s="122"/>
    </row>
    <row r="13" spans="1:8" ht="28.4" customHeight="1" thickBot="1" x14ac:dyDescent="0.4">
      <c r="A13" s="191"/>
      <c r="B13" s="59" t="s">
        <v>21</v>
      </c>
      <c r="C13" s="60"/>
      <c r="D13" s="86"/>
      <c r="E13" s="62"/>
      <c r="F13" s="97">
        <f t="shared" si="0"/>
        <v>0</v>
      </c>
      <c r="G13" s="69"/>
      <c r="H13" s="64"/>
    </row>
    <row r="14" spans="1:8" ht="28.4" customHeight="1" x14ac:dyDescent="0.35">
      <c r="A14" s="192" t="s">
        <v>6</v>
      </c>
      <c r="B14" s="89" t="s">
        <v>110</v>
      </c>
      <c r="C14" s="53"/>
      <c r="D14" s="85"/>
      <c r="E14" s="55"/>
      <c r="F14" s="95">
        <f t="shared" si="0"/>
        <v>0</v>
      </c>
      <c r="G14" s="68"/>
      <c r="H14" s="57"/>
    </row>
    <row r="15" spans="1:8" ht="28.4" customHeight="1" x14ac:dyDescent="0.35">
      <c r="A15" s="193"/>
      <c r="B15" s="1" t="s">
        <v>91</v>
      </c>
      <c r="C15" s="37"/>
      <c r="D15" s="87"/>
      <c r="E15" s="49"/>
      <c r="F15" s="96">
        <f t="shared" si="0"/>
        <v>0</v>
      </c>
      <c r="G15" s="38"/>
      <c r="H15" s="65"/>
    </row>
    <row r="16" spans="1:8" ht="28.4" customHeight="1" x14ac:dyDescent="0.35">
      <c r="A16" s="193"/>
      <c r="B16" s="29" t="s">
        <v>97</v>
      </c>
      <c r="C16" s="37"/>
      <c r="D16" s="87"/>
      <c r="E16" s="49"/>
      <c r="F16" s="96">
        <f t="shared" si="0"/>
        <v>0</v>
      </c>
      <c r="G16" s="38"/>
      <c r="H16" s="65"/>
    </row>
    <row r="17" spans="1:8" ht="28.4" customHeight="1" x14ac:dyDescent="0.35">
      <c r="A17" s="193"/>
      <c r="B17" s="1" t="s">
        <v>92</v>
      </c>
      <c r="C17" s="37"/>
      <c r="D17" s="87"/>
      <c r="E17" s="49"/>
      <c r="F17" s="96">
        <f t="shared" si="0"/>
        <v>0</v>
      </c>
      <c r="G17" s="38"/>
      <c r="H17" s="65"/>
    </row>
    <row r="18" spans="1:8" ht="28.4" customHeight="1" thickBot="1" x14ac:dyDescent="0.4">
      <c r="A18" s="194"/>
      <c r="B18" s="90" t="s">
        <v>93</v>
      </c>
      <c r="C18" s="60"/>
      <c r="D18" s="86"/>
      <c r="E18" s="62"/>
      <c r="F18" s="97">
        <f t="shared" si="0"/>
        <v>0</v>
      </c>
      <c r="G18" s="69"/>
      <c r="H18" s="64"/>
    </row>
    <row r="19" spans="1:8" ht="28.4" customHeight="1" x14ac:dyDescent="0.35">
      <c r="A19" s="192" t="s">
        <v>5</v>
      </c>
      <c r="B19" s="89" t="s">
        <v>94</v>
      </c>
      <c r="C19" s="53"/>
      <c r="D19" s="85"/>
      <c r="E19" s="55"/>
      <c r="F19" s="95">
        <f t="shared" si="0"/>
        <v>0</v>
      </c>
      <c r="G19" s="68"/>
      <c r="H19" s="57"/>
    </row>
    <row r="20" spans="1:8" ht="28.4" customHeight="1" thickBot="1" x14ac:dyDescent="0.4">
      <c r="A20" s="194"/>
      <c r="B20" s="90" t="s">
        <v>80</v>
      </c>
      <c r="C20" s="60"/>
      <c r="D20" s="86"/>
      <c r="E20" s="62"/>
      <c r="F20" s="97">
        <f t="shared" si="0"/>
        <v>0</v>
      </c>
      <c r="G20" s="69"/>
      <c r="H20" s="64"/>
    </row>
    <row r="21" spans="1:8" ht="28.4" customHeight="1" thickBot="1" x14ac:dyDescent="0.4">
      <c r="A21" s="91" t="s">
        <v>7</v>
      </c>
      <c r="B21" s="92" t="s">
        <v>96</v>
      </c>
      <c r="C21" s="72"/>
      <c r="D21" s="125"/>
      <c r="E21" s="79"/>
      <c r="F21" s="98">
        <f t="shared" si="0"/>
        <v>0</v>
      </c>
      <c r="G21" s="73"/>
      <c r="H21" s="74"/>
    </row>
    <row r="22" spans="1:8" ht="28.4" customHeight="1" thickBot="1" x14ac:dyDescent="0.4">
      <c r="A22" s="94" t="s">
        <v>98</v>
      </c>
      <c r="B22" s="92" t="s">
        <v>95</v>
      </c>
      <c r="C22" s="72"/>
      <c r="D22" s="125"/>
      <c r="E22" s="79"/>
      <c r="F22" s="98">
        <f t="shared" si="0"/>
        <v>0</v>
      </c>
      <c r="G22" s="73"/>
      <c r="H22" s="74"/>
    </row>
    <row r="23" spans="1:8" ht="24.65" customHeight="1" x14ac:dyDescent="0.35">
      <c r="A23" s="195" t="s">
        <v>1</v>
      </c>
      <c r="B23" s="196"/>
      <c r="C23" s="196"/>
      <c r="D23" s="196"/>
      <c r="E23" s="197"/>
      <c r="F23" s="99">
        <f>SUM(F5:F22)</f>
        <v>0</v>
      </c>
      <c r="G23" s="93"/>
      <c r="H23" s="93"/>
    </row>
  </sheetData>
  <sheetProtection algorithmName="SHA-512" hashValue="5OnrD+99TrU7jy9G0KLnkOGvnZgUnyAyDeH+VdFRhNV0O38/h1TguIN/X0+cCwFfFb8po1zuagbZgC89XLUQlA==" saltValue="ghirNGkD2V39NR9jGsxCYQ==" spinCount="100000" sheet="1" formatColumns="0" formatRows="0"/>
  <protectedRanges>
    <protectedRange sqref="H5:H21" name="Rango1"/>
    <protectedRange sqref="D5:E22" name="Rango1_1"/>
  </protectedRanges>
  <mergeCells count="6">
    <mergeCell ref="A5:A13"/>
    <mergeCell ref="A14:A18"/>
    <mergeCell ref="A19:A20"/>
    <mergeCell ref="A23:E23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zoomScale="85" zoomScaleNormal="85" workbookViewId="0">
      <selection sqref="A1:H1"/>
    </sheetView>
  </sheetViews>
  <sheetFormatPr baseColWidth="10" defaultColWidth="11.54296875" defaultRowHeight="14.5" x14ac:dyDescent="0.35"/>
  <cols>
    <col min="1" max="1" width="26.81640625" customWidth="1"/>
    <col min="2" max="2" width="48.1796875" style="27" customWidth="1"/>
    <col min="3" max="3" width="35.81640625" customWidth="1"/>
    <col min="4" max="4" width="19.1796875" customWidth="1"/>
    <col min="6" max="6" width="14.453125" customWidth="1"/>
    <col min="7" max="7" width="23.1796875" customWidth="1"/>
    <col min="8" max="8" width="28.81640625" customWidth="1"/>
  </cols>
  <sheetData>
    <row r="1" spans="1:8" s="19" customFormat="1" ht="15.5" x14ac:dyDescent="0.35">
      <c r="A1" s="165" t="s">
        <v>47</v>
      </c>
      <c r="B1" s="143"/>
      <c r="C1" s="143"/>
      <c r="D1" s="143"/>
      <c r="E1" s="143"/>
      <c r="F1" s="143"/>
      <c r="G1" s="143"/>
      <c r="H1" s="143"/>
    </row>
    <row r="2" spans="1:8" s="19" customFormat="1" x14ac:dyDescent="0.35">
      <c r="A2" s="198" t="s">
        <v>106</v>
      </c>
      <c r="B2" s="143"/>
      <c r="C2" s="143"/>
      <c r="D2" s="143"/>
      <c r="E2" s="143"/>
      <c r="F2" s="143"/>
      <c r="G2" s="143"/>
      <c r="H2" s="143"/>
    </row>
    <row r="3" spans="1:8" s="19" customFormat="1" ht="12.5" x14ac:dyDescent="0.25">
      <c r="B3" s="26"/>
      <c r="C3" s="26"/>
    </row>
    <row r="4" spans="1:8" ht="58.5" customHeight="1" thickBot="1" x14ac:dyDescent="0.4">
      <c r="A4" s="50" t="s">
        <v>18</v>
      </c>
      <c r="B4" s="50" t="s">
        <v>39</v>
      </c>
      <c r="C4" s="50" t="s">
        <v>41</v>
      </c>
      <c r="D4" s="50" t="s">
        <v>38</v>
      </c>
      <c r="E4" s="50" t="s">
        <v>3</v>
      </c>
      <c r="F4" s="50" t="s">
        <v>40</v>
      </c>
      <c r="G4" s="50" t="s">
        <v>105</v>
      </c>
      <c r="H4" s="50" t="s">
        <v>46</v>
      </c>
    </row>
    <row r="5" spans="1:8" ht="29.5" customHeight="1" x14ac:dyDescent="0.35">
      <c r="A5" s="192" t="s">
        <v>8</v>
      </c>
      <c r="B5" s="89" t="s">
        <v>15</v>
      </c>
      <c r="C5" s="53"/>
      <c r="D5" s="54"/>
      <c r="E5" s="55"/>
      <c r="F5" s="95">
        <f t="shared" ref="F5:F13" si="0">ROUND(D5*E5,0)</f>
        <v>0</v>
      </c>
      <c r="G5" s="68"/>
      <c r="H5" s="57"/>
    </row>
    <row r="6" spans="1:8" ht="29.5" customHeight="1" thickBot="1" x14ac:dyDescent="0.4">
      <c r="A6" s="194"/>
      <c r="B6" s="90" t="s">
        <v>4</v>
      </c>
      <c r="C6" s="60"/>
      <c r="D6" s="66"/>
      <c r="E6" s="62"/>
      <c r="F6" s="97">
        <f t="shared" si="0"/>
        <v>0</v>
      </c>
      <c r="G6" s="69"/>
      <c r="H6" s="64"/>
    </row>
    <row r="7" spans="1:8" ht="29.5" customHeight="1" x14ac:dyDescent="0.35">
      <c r="A7" s="192" t="s">
        <v>6</v>
      </c>
      <c r="B7" s="89" t="s">
        <v>22</v>
      </c>
      <c r="C7" s="53"/>
      <c r="D7" s="54"/>
      <c r="E7" s="55"/>
      <c r="F7" s="95">
        <f t="shared" si="0"/>
        <v>0</v>
      </c>
      <c r="G7" s="68"/>
      <c r="H7" s="57"/>
    </row>
    <row r="8" spans="1:8" ht="29.5" customHeight="1" thickBot="1" x14ac:dyDescent="0.4">
      <c r="A8" s="194"/>
      <c r="B8" s="90" t="s">
        <v>23</v>
      </c>
      <c r="C8" s="60"/>
      <c r="D8" s="66"/>
      <c r="E8" s="62"/>
      <c r="F8" s="97">
        <f t="shared" si="0"/>
        <v>0</v>
      </c>
      <c r="G8" s="69"/>
      <c r="H8" s="64"/>
    </row>
    <row r="9" spans="1:8" ht="29.5" customHeight="1" x14ac:dyDescent="0.35">
      <c r="A9" s="192" t="s">
        <v>5</v>
      </c>
      <c r="B9" s="89" t="s">
        <v>12</v>
      </c>
      <c r="C9" s="53"/>
      <c r="D9" s="54"/>
      <c r="E9" s="55"/>
      <c r="F9" s="95">
        <f t="shared" si="0"/>
        <v>0</v>
      </c>
      <c r="G9" s="68"/>
      <c r="H9" s="57"/>
    </row>
    <row r="10" spans="1:8" ht="29.5" customHeight="1" x14ac:dyDescent="0.35">
      <c r="A10" s="193"/>
      <c r="B10" s="1" t="s">
        <v>13</v>
      </c>
      <c r="C10" s="37"/>
      <c r="D10" s="46"/>
      <c r="E10" s="49"/>
      <c r="F10" s="96">
        <f t="shared" si="0"/>
        <v>0</v>
      </c>
      <c r="G10" s="38"/>
      <c r="H10" s="65"/>
    </row>
    <row r="11" spans="1:8" ht="29.5" customHeight="1" thickBot="1" x14ac:dyDescent="0.4">
      <c r="A11" s="194"/>
      <c r="B11" s="90" t="s">
        <v>14</v>
      </c>
      <c r="C11" s="60"/>
      <c r="D11" s="66"/>
      <c r="E11" s="62"/>
      <c r="F11" s="97">
        <f t="shared" si="0"/>
        <v>0</v>
      </c>
      <c r="G11" s="69"/>
      <c r="H11" s="64"/>
    </row>
    <row r="12" spans="1:8" ht="29.5" customHeight="1" x14ac:dyDescent="0.35">
      <c r="A12" s="199" t="s">
        <v>7</v>
      </c>
      <c r="B12" s="89" t="s">
        <v>17</v>
      </c>
      <c r="C12" s="53"/>
      <c r="D12" s="54"/>
      <c r="E12" s="55"/>
      <c r="F12" s="95">
        <f t="shared" si="0"/>
        <v>0</v>
      </c>
      <c r="G12" s="68"/>
      <c r="H12" s="57"/>
    </row>
    <row r="13" spans="1:8" ht="29.5" customHeight="1" thickBot="1" x14ac:dyDescent="0.4">
      <c r="A13" s="200"/>
      <c r="B13" s="90" t="s">
        <v>16</v>
      </c>
      <c r="C13" s="60"/>
      <c r="D13" s="66"/>
      <c r="E13" s="62"/>
      <c r="F13" s="97">
        <f t="shared" si="0"/>
        <v>0</v>
      </c>
      <c r="G13" s="69"/>
      <c r="H13" s="64"/>
    </row>
    <row r="14" spans="1:8" ht="39.65" customHeight="1" x14ac:dyDescent="0.35">
      <c r="A14" s="195" t="s">
        <v>1</v>
      </c>
      <c r="B14" s="196"/>
      <c r="C14" s="196"/>
      <c r="D14" s="196"/>
      <c r="E14" s="197"/>
      <c r="F14" s="99">
        <f>SUM(F5:F13)</f>
        <v>0</v>
      </c>
      <c r="G14" s="93"/>
      <c r="H14" s="93"/>
    </row>
  </sheetData>
  <sheetProtection algorithmName="SHA-512" hashValue="Sd9+psRvsm8mVqm1m1cuxMoeviIbhUsue05e43L6ekLzAF7BmWEiuCryHNtW7NW9FCk98WSpE03S7LjYkxd+lg==" saltValue="U9OxAKF011zjRltMhv+rRg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Victoria Gonzalez</cp:lastModifiedBy>
  <cp:lastPrinted>2025-08-04T19:42:11Z</cp:lastPrinted>
  <dcterms:created xsi:type="dcterms:W3CDTF">2013-04-10T13:43:27Z</dcterms:created>
  <dcterms:modified xsi:type="dcterms:W3CDTF">2026-05-04T19:39:41Z</dcterms:modified>
</cp:coreProperties>
</file>