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sar Valenzuela\Downloads\"/>
    </mc:Choice>
  </mc:AlternateContent>
  <xr:revisionPtr revIDLastSave="0" documentId="13_ncr:1_{C030FDF3-657A-4F4D-9AA7-18CB0D1AC1B7}" xr6:coauthVersionLast="47" xr6:coauthVersionMax="47" xr10:uidLastSave="{00000000-0000-0000-0000-000000000000}"/>
  <bookViews>
    <workbookView xWindow="-108" yWindow="-108" windowWidth="23256" windowHeight="12456" tabRatio="795" xr2:uid="{00000000-000D-0000-FFFF-FFFF00000000}"/>
  </bookViews>
  <sheets>
    <sheet name="Instrucciones" sheetId="22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state="hidden" r:id="rId6"/>
    <sheet name="Aporte NoPecuniario Otra Proced" sheetId="20" state="hidden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9" l="1"/>
  <c r="F12" i="13"/>
  <c r="F12" i="15"/>
  <c r="F14" i="13"/>
  <c r="F15" i="13"/>
  <c r="F9" i="19"/>
  <c r="F10" i="13"/>
  <c r="F20" i="15"/>
  <c r="B13" i="17" s="1"/>
  <c r="F19" i="15"/>
  <c r="B12" i="17" s="1"/>
  <c r="E12" i="17" s="1"/>
  <c r="F11" i="15"/>
  <c r="F11" i="19" l="1"/>
  <c r="F10" i="19"/>
  <c r="F8" i="19"/>
  <c r="F7" i="19"/>
  <c r="F6" i="19"/>
  <c r="F11" i="13"/>
  <c r="F9" i="13"/>
  <c r="F8" i="13"/>
  <c r="F7" i="13"/>
  <c r="F6" i="13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0" i="19"/>
  <c r="C25" i="17" s="1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0" i="13"/>
  <c r="B25" i="17" s="1"/>
  <c r="F19" i="13"/>
  <c r="F18" i="13"/>
  <c r="F17" i="13"/>
  <c r="F16" i="13"/>
  <c r="F13" i="13"/>
  <c r="F5" i="13"/>
  <c r="F18" i="15"/>
  <c r="F17" i="15"/>
  <c r="F16" i="15"/>
  <c r="F15" i="15"/>
  <c r="F14" i="15"/>
  <c r="F13" i="15"/>
  <c r="F5" i="15"/>
  <c r="F21" i="15" l="1"/>
  <c r="C8" i="17"/>
  <c r="C9" i="17"/>
  <c r="C23" i="17"/>
  <c r="C22" i="17"/>
  <c r="B9" i="17"/>
  <c r="B10" i="17"/>
  <c r="D8" i="17"/>
  <c r="B23" i="17"/>
  <c r="B24" i="17"/>
  <c r="B22" i="17"/>
  <c r="C21" i="17"/>
  <c r="C24" i="17"/>
  <c r="F21" i="19"/>
  <c r="F14" i="11"/>
  <c r="B21" i="17"/>
  <c r="B8" i="17"/>
  <c r="F21" i="13"/>
  <c r="D25" i="17"/>
  <c r="D23" i="17" l="1"/>
  <c r="B14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B15" i="17" s="1"/>
  <c r="I8" i="17"/>
  <c r="K8" i="17" s="1"/>
  <c r="E15" i="17" l="1"/>
  <c r="I11" i="17"/>
  <c r="K11" i="17" s="1"/>
  <c r="D15" i="17"/>
  <c r="I9" i="17"/>
  <c r="K9" i="17" s="1"/>
  <c r="C15" i="17"/>
</calcChain>
</file>

<file path=xl/sharedStrings.xml><?xml version="1.0" encoding="utf-8"?>
<sst xmlns="http://schemas.openxmlformats.org/spreadsheetml/2006/main" count="209" uniqueCount="114">
  <si>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</si>
  <si>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</si>
  <si>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</si>
  <si>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</si>
  <si>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</si>
  <si>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</si>
  <si>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</si>
  <si>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</si>
  <si>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</si>
  <si>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</si>
  <si>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</si>
  <si>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</si>
  <si>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</si>
  <si>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</si>
  <si>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</si>
  <si>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</si>
  <si>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</si>
  <si>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</si>
  <si>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</si>
  <si>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</si>
  <si>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</si>
  <si>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</si>
  <si>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</si>
  <si>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</si>
  <si>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</si>
  <si>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</si>
  <si>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</si>
  <si>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</si>
  <si>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</si>
  <si>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</si>
  <si>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</si>
  <si>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</si>
  <si>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</si>
  <si>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</si>
  <si>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</si>
  <si>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</si>
  <si>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</si>
  <si>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</si>
  <si>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</si>
  <si>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</si>
  <si>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</si>
  <si>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</si>
  <si>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</si>
  <si>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</si>
  <si>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</si>
  <si>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</si>
  <si>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</si>
  <si>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</si>
  <si>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</si>
  <si>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</si>
  <si>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</si>
  <si>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</si>
  <si>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</si>
  <si>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</si>
  <si>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</si>
  <si>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</si>
  <si>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</si>
  <si>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</si>
  <si>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</si>
  <si>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</si>
  <si>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</si>
  <si>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</si>
  <si>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</si>
  <si>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</si>
  <si>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</si>
  <si>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</si>
  <si>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</si>
  <si>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</si>
  <si>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</si>
  <si>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</si>
  <si>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</si>
  <si>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</si>
  <si>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</si>
  <si>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</si>
  <si>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</si>
  <si>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</si>
  <si>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</si>
  <si>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</si>
  <si>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</si>
  <si>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</si>
  <si>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</si>
  <si>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</si>
  <si>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</si>
  <si>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</si>
  <si>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</si>
  <si>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</si>
  <si>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</si>
  <si>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</si>
  <si>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</si>
  <si>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</si>
  <si>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</si>
  <si>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</si>
  <si>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</si>
  <si>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</si>
  <si>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</si>
  <si>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</si>
  <si>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</si>
  <si>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t>Alimentación y alojamiento.</t>
  </si>
  <si>
    <t>Pasajes aéreos 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</si>
  <si>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</si>
  <si>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Arriendo de vehículos (empresa del giro).</t>
  </si>
  <si>
    <t>Estacionamientos, peajes y taxis.</t>
  </si>
  <si>
    <t>Pasajes aéreos nacionales.</t>
  </si>
  <si>
    <t>N° de cotización (según Anexo 7)</t>
  </si>
  <si>
    <t>En caso de considerar aportes de otra procedencia, recuerde adjuntar el Anexo 4.</t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</si>
  <si>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1.10.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</si>
  <si>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"1.10.2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1.10.3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</si>
  <si>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5.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</si>
  <si>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t>5. La memoria de cálculo se compone de las siguientes hojas de cálculo, las cuales tienes los siguientes requerimientos: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</si>
  <si>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</si>
  <si>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>1.- Leer las Bases técnicas y administrativas "</t>
    </r>
    <r>
      <rPr>
        <b/>
        <sz val="10"/>
        <rFont val="Arial"/>
        <family val="2"/>
      </rPr>
      <t>Diseño y ejecución de una gira nacional de innovación para cooperativas del Programa AgroCoopInnova 2026"</t>
    </r>
  </si>
  <si>
    <t xml:space="preserve">. </t>
  </si>
  <si>
    <t>MEMORIA DE CÁLCULO LICITACIÓN 
"DISEÑO Y EJECUCIÓN DE UNA GIRA NACIONAL DE INNOVACIÓN PARA COOPERATIVAS DEL PROGRAMA AGROCOOPINNOVA 2026"
DISEÑO Y EJECUCIÓN DE UNA GIRA NACIONAL 
DE INNOVACIÓN PARA COOPERATIVAS DEL PROGRAMA AGROCOOPINNOVA 2026</t>
  </si>
  <si>
    <t>N° de cotización (según Anexo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</si>
</sst>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19" fillId="0" borderId="0" applyFont="0" applyFill="0" applyBorder="0" applyAlignment="0" applyProtection="0"/>
  </cellStyleXfs>
  <cellXfs count="195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1" fontId="7" fillId="5" borderId="6" xfId="0" applyNumberFormat="1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/>
    <xf numFmtId="0" fontId="10" fillId="0" borderId="0" xfId="1" applyFont="1"/>
    <xf numFmtId="0" fontId="6" fillId="0" borderId="0" xfId="1" applyAlignment="1">
      <alignment horizontal="left"/>
    </xf>
    <xf numFmtId="0" fontId="13" fillId="7" borderId="4" xfId="1" applyFont="1" applyFill="1" applyBorder="1" applyAlignment="1">
      <alignment horizontal="left" vertical="center"/>
    </xf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Alignment="1">
      <alignment vertical="center"/>
    </xf>
    <xf numFmtId="0" fontId="6" fillId="0" borderId="0" xfId="1" applyAlignment="1">
      <alignment vertical="center" wrapText="1"/>
    </xf>
    <xf numFmtId="0" fontId="9" fillId="0" borderId="0" xfId="1" applyFont="1" applyAlignment="1">
      <alignment vertical="top" wrapText="1"/>
    </xf>
    <xf numFmtId="0" fontId="6" fillId="0" borderId="12" xfId="1" applyBorder="1"/>
    <xf numFmtId="0" fontId="6" fillId="0" borderId="13" xfId="1" applyBorder="1"/>
    <xf numFmtId="0" fontId="6" fillId="0" borderId="9" xfId="1" applyBorder="1"/>
    <xf numFmtId="0" fontId="6" fillId="0" borderId="10" xfId="1" applyBorder="1"/>
    <xf numFmtId="0" fontId="6" fillId="0" borderId="11" xfId="1" applyBorder="1"/>
    <xf numFmtId="0" fontId="6" fillId="0" borderId="12" xfId="1" applyBorder="1" applyAlignment="1">
      <alignment horizontal="left"/>
    </xf>
    <xf numFmtId="0" fontId="6" fillId="0" borderId="13" xfId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left" vertical="center" wrapText="1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6" fillId="0" borderId="5" xfId="1" applyBorder="1" applyAlignment="1">
      <alignment horizontal="left"/>
    </xf>
    <xf numFmtId="0" fontId="6" fillId="0" borderId="15" xfId="1" applyBorder="1" applyAlignment="1">
      <alignment horizontal="left"/>
    </xf>
    <xf numFmtId="0" fontId="6" fillId="0" borderId="8" xfId="1" applyBorder="1" applyAlignment="1">
      <alignment horizontal="left"/>
    </xf>
    <xf numFmtId="0" fontId="6" fillId="0" borderId="1" xfId="1" applyBorder="1" applyAlignment="1">
      <alignment horizontal="left"/>
    </xf>
    <xf numFmtId="0" fontId="6" fillId="0" borderId="2" xfId="1" applyBorder="1" applyAlignment="1">
      <alignment horizontal="left"/>
    </xf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13" fillId="7" borderId="4" xfId="1" applyFont="1" applyFill="1" applyBorder="1" applyAlignment="1">
      <alignment horizontal="left" vertical="center"/>
    </xf>
    <xf numFmtId="0" fontId="13" fillId="7" borderId="5" xfId="1" applyFont="1" applyFill="1" applyBorder="1" applyAlignment="1">
      <alignment horizontal="left" vertical="center"/>
    </xf>
    <xf numFmtId="0" fontId="13" fillId="7" borderId="15" xfId="1" applyFont="1" applyFill="1" applyBorder="1" applyAlignment="1">
      <alignment horizontal="left" vertical="center"/>
    </xf>
    <xf numFmtId="0" fontId="13" fillId="7" borderId="8" xfId="1" applyFont="1" applyFill="1" applyBorder="1" applyAlignment="1">
      <alignment horizontal="left" vertical="center"/>
    </xf>
    <xf numFmtId="0" fontId="6" fillId="0" borderId="5" xfId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6" fillId="0" borderId="3" xfId="1" applyBorder="1" applyAlignment="1">
      <alignment horizontal="left" vertical="center" wrapText="1"/>
    </xf>
    <xf numFmtId="0" fontId="18" fillId="8" borderId="5" xfId="1" applyFont="1" applyFill="1" applyBorder="1" applyAlignment="1" applyProtection="1">
      <alignment horizontal="left" vertical="center"/>
      <protection locked="0"/>
    </xf>
    <xf numFmtId="0" fontId="18" fillId="8" borderId="15" xfId="1" applyFont="1" applyFill="1" applyBorder="1" applyAlignment="1" applyProtection="1">
      <alignment horizontal="left" vertical="center"/>
      <protection locked="0"/>
    </xf>
    <xf numFmtId="0" fontId="18" fillId="8" borderId="8" xfId="1" applyFont="1" applyFill="1" applyBorder="1" applyAlignment="1" applyProtection="1">
      <alignment horizontal="left" vertical="center"/>
      <protection locked="0"/>
    </xf>
    <xf numFmtId="0" fontId="22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6" fillId="0" borderId="0" xfId="1" applyAlignment="1">
      <alignment horizontal="left"/>
    </xf>
    <xf numFmtId="0" fontId="17" fillId="8" borderId="5" xfId="1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0" fontId="0" fillId="0" borderId="0" xfId="0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1</xdr:row>
      <xdr:rowOff>396875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14D9A59-A224-4537-AF6A-EC265BA60C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82238" cy="531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CF2B-20B1-47CA-AABB-229A319CC500}">
  <dimension ref="A2:J32"/>
  <sheetViews>
    <sheetView tabSelected="1" topLeftCell="A8" workbookViewId="0">
      <selection activeCell="D21" sqref="D21:I21"/>
    </sheetView>
  </sheetViews>
  <sheetFormatPr baseColWidth="10" defaultColWidth="11.5546875" defaultRowHeight="13.2" x14ac:dyDescent="0.25"/>
  <cols>
    <col min="1" max="1" width="6.44140625" style="114" customWidth="1"/>
    <col min="2" max="2" width="26.21875" style="114" customWidth="1"/>
    <col min="3" max="3" width="9.44140625" style="114" customWidth="1"/>
    <col min="4" max="7" width="11.5546875" style="114"/>
    <col min="8" max="8" width="39.21875" style="114" customWidth="1"/>
    <col min="9" max="9" width="18" style="114" customWidth="1"/>
    <col min="10" max="10" width="11.21875" style="114" customWidth="1"/>
    <col min="11" max="16384" width="11.5546875" style="114"/>
  </cols>
  <sheetData>
    <row r="2" spans="1:10" ht="41.55" customHeight="1" x14ac:dyDescent="0.25">
      <c r="C2" s="155" t="s">
        <v>112</v>
      </c>
      <c r="D2" s="156"/>
      <c r="E2" s="156"/>
      <c r="F2" s="156"/>
      <c r="G2" s="156"/>
      <c r="H2" s="156"/>
      <c r="I2" s="156"/>
    </row>
    <row r="3" spans="1:10" x14ac:dyDescent="0.25">
      <c r="E3" s="115"/>
      <c r="F3" s="115"/>
      <c r="G3" s="115"/>
      <c r="H3" s="115"/>
    </row>
    <row r="4" spans="1:10" x14ac:dyDescent="0.25">
      <c r="A4" s="157"/>
      <c r="B4" s="157"/>
      <c r="C4" s="157"/>
    </row>
    <row r="5" spans="1:10" ht="16.2" x14ac:dyDescent="0.25">
      <c r="A5" s="142" t="s">
        <v>72</v>
      </c>
      <c r="B5" s="142"/>
      <c r="C5" s="158" t="s">
        <v>111</v>
      </c>
      <c r="D5" s="153"/>
      <c r="E5" s="153"/>
      <c r="F5" s="153"/>
      <c r="G5" s="153"/>
      <c r="H5" s="153"/>
      <c r="I5" s="153"/>
      <c r="J5" s="154"/>
    </row>
    <row r="6" spans="1:10" ht="16.2" x14ac:dyDescent="0.25">
      <c r="A6" s="142" t="s">
        <v>73</v>
      </c>
      <c r="B6" s="142"/>
      <c r="C6" s="152"/>
      <c r="D6" s="153"/>
      <c r="E6" s="153"/>
      <c r="F6" s="153"/>
      <c r="G6" s="153"/>
      <c r="H6" s="153"/>
      <c r="I6" s="153"/>
      <c r="J6" s="154"/>
    </row>
    <row r="7" spans="1:10" ht="16.2" x14ac:dyDescent="0.25">
      <c r="A7" s="142" t="s">
        <v>74</v>
      </c>
      <c r="B7" s="142"/>
      <c r="C7" s="152"/>
      <c r="D7" s="153"/>
      <c r="E7" s="153"/>
      <c r="F7" s="153"/>
      <c r="G7" s="153"/>
      <c r="H7" s="153"/>
      <c r="I7" s="153"/>
      <c r="J7" s="154"/>
    </row>
    <row r="8" spans="1:10" x14ac:dyDescent="0.25">
      <c r="A8" s="118"/>
      <c r="B8" s="119"/>
      <c r="C8" s="116"/>
      <c r="D8" s="116"/>
      <c r="E8" s="116"/>
      <c r="F8" s="116"/>
      <c r="G8" s="116"/>
      <c r="H8" s="116"/>
      <c r="I8" s="116"/>
      <c r="J8" s="116"/>
    </row>
    <row r="9" spans="1:10" s="120" customFormat="1" x14ac:dyDescent="0.3">
      <c r="A9" s="142" t="s">
        <v>25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0" s="120" customFormat="1" x14ac:dyDescent="0.3">
      <c r="A10" s="146" t="s">
        <v>53</v>
      </c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s="120" customFormat="1" x14ac:dyDescent="0.3">
      <c r="A11" s="146"/>
      <c r="B11" s="147"/>
      <c r="C11" s="147"/>
      <c r="D11" s="147"/>
      <c r="E11" s="147"/>
      <c r="F11" s="147"/>
      <c r="G11" s="147"/>
      <c r="H11" s="147"/>
      <c r="I11" s="147"/>
      <c r="J11" s="148"/>
    </row>
    <row r="12" spans="1:10" s="120" customFormat="1" x14ac:dyDescent="0.3">
      <c r="A12" s="142" t="s">
        <v>26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0" s="121" customFormat="1" x14ac:dyDescent="0.3">
      <c r="A13" s="146" t="s">
        <v>110</v>
      </c>
      <c r="B13" s="147"/>
      <c r="C13" s="147"/>
      <c r="D13" s="147"/>
      <c r="E13" s="147"/>
      <c r="F13" s="147"/>
      <c r="G13" s="147"/>
      <c r="H13" s="147"/>
      <c r="I13" s="147"/>
      <c r="J13" s="148"/>
    </row>
    <row r="14" spans="1:10" s="121" customFormat="1" x14ac:dyDescent="0.3">
      <c r="A14" s="149" t="s">
        <v>105</v>
      </c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0" s="121" customFormat="1" x14ac:dyDescent="0.3">
      <c r="A15" s="147" t="s">
        <v>106</v>
      </c>
      <c r="B15" s="147"/>
      <c r="C15" s="147"/>
      <c r="D15" s="147"/>
      <c r="E15" s="147"/>
      <c r="F15" s="147"/>
      <c r="G15" s="147"/>
      <c r="H15" s="147"/>
      <c r="I15" s="147"/>
      <c r="J15" s="148"/>
    </row>
    <row r="16" spans="1:10" s="121" customFormat="1" x14ac:dyDescent="0.3">
      <c r="A16" s="147" t="s">
        <v>107</v>
      </c>
      <c r="B16" s="147"/>
      <c r="C16" s="147"/>
      <c r="D16" s="147"/>
      <c r="E16" s="147"/>
      <c r="F16" s="147"/>
      <c r="G16" s="147"/>
      <c r="H16" s="147"/>
      <c r="I16" s="147"/>
      <c r="J16" s="148"/>
    </row>
    <row r="17" spans="1:10" s="122" customFormat="1" x14ac:dyDescent="0.3">
      <c r="A17" s="150" t="s">
        <v>108</v>
      </c>
      <c r="B17" s="150"/>
      <c r="C17" s="150"/>
      <c r="D17" s="150"/>
      <c r="E17" s="150"/>
      <c r="F17" s="150"/>
      <c r="G17" s="150"/>
      <c r="H17" s="150"/>
      <c r="I17" s="150"/>
      <c r="J17" s="151"/>
    </row>
    <row r="18" spans="1:10" x14ac:dyDescent="0.25">
      <c r="A18" s="123"/>
      <c r="B18" s="142"/>
      <c r="C18" s="142"/>
      <c r="D18" s="142"/>
      <c r="E18" s="142"/>
      <c r="F18" s="142"/>
      <c r="G18" s="142"/>
      <c r="H18" s="117"/>
      <c r="J18" s="124"/>
    </row>
    <row r="19" spans="1:10" x14ac:dyDescent="0.25">
      <c r="A19" s="123"/>
      <c r="B19" s="142" t="s">
        <v>27</v>
      </c>
      <c r="C19" s="142"/>
      <c r="D19" s="143" t="s">
        <v>28</v>
      </c>
      <c r="E19" s="144"/>
      <c r="F19" s="144"/>
      <c r="G19" s="144"/>
      <c r="H19" s="144"/>
      <c r="I19" s="145"/>
      <c r="J19" s="124"/>
    </row>
    <row r="20" spans="1:10" x14ac:dyDescent="0.25">
      <c r="A20" s="123"/>
      <c r="B20" s="133" t="s">
        <v>55</v>
      </c>
      <c r="C20" s="134"/>
      <c r="D20" s="135" t="s">
        <v>64</v>
      </c>
      <c r="E20" s="136"/>
      <c r="F20" s="136"/>
      <c r="G20" s="136"/>
      <c r="H20" s="136"/>
      <c r="I20" s="137"/>
      <c r="J20" s="124"/>
    </row>
    <row r="21" spans="1:10" x14ac:dyDescent="0.25">
      <c r="A21" s="123"/>
      <c r="B21" s="133" t="s">
        <v>29</v>
      </c>
      <c r="C21" s="134"/>
      <c r="D21" s="135" t="s">
        <v>54</v>
      </c>
      <c r="E21" s="136"/>
      <c r="F21" s="136"/>
      <c r="G21" s="136"/>
      <c r="H21" s="136"/>
      <c r="I21" s="137"/>
      <c r="J21" s="124"/>
    </row>
    <row r="22" spans="1:10" x14ac:dyDescent="0.25">
      <c r="A22" s="123"/>
      <c r="B22" s="133" t="s">
        <v>56</v>
      </c>
      <c r="C22" s="134"/>
      <c r="D22" s="135" t="s">
        <v>57</v>
      </c>
      <c r="E22" s="136"/>
      <c r="F22" s="136"/>
      <c r="G22" s="136"/>
      <c r="H22" s="136"/>
      <c r="I22" s="137"/>
      <c r="J22" s="124"/>
    </row>
    <row r="23" spans="1:10" x14ac:dyDescent="0.25">
      <c r="A23" s="123"/>
      <c r="B23" s="133" t="s">
        <v>58</v>
      </c>
      <c r="C23" s="134"/>
      <c r="D23" s="135" t="s">
        <v>59</v>
      </c>
      <c r="E23" s="136"/>
      <c r="F23" s="136"/>
      <c r="G23" s="136"/>
      <c r="H23" s="136"/>
      <c r="I23" s="137"/>
      <c r="J23" s="124"/>
    </row>
    <row r="24" spans="1:10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7"/>
    </row>
    <row r="25" spans="1:10" x14ac:dyDescent="0.25">
      <c r="A25" s="138" t="s">
        <v>30</v>
      </c>
      <c r="B25" s="139"/>
      <c r="C25" s="139"/>
      <c r="D25" s="139"/>
      <c r="E25" s="139"/>
      <c r="F25" s="139"/>
      <c r="G25" s="139"/>
      <c r="H25" s="139"/>
      <c r="I25" s="139"/>
      <c r="J25" s="140"/>
    </row>
    <row r="26" spans="1:10" ht="13.8" thickBot="1" x14ac:dyDescent="0.3">
      <c r="A26" s="128"/>
      <c r="B26" s="116"/>
      <c r="C26" s="116"/>
      <c r="D26" s="116"/>
      <c r="E26" s="116"/>
      <c r="F26" s="116"/>
      <c r="G26" s="116"/>
      <c r="H26" s="116"/>
      <c r="I26" s="116"/>
      <c r="J26" s="129"/>
    </row>
    <row r="27" spans="1:10" ht="13.8" thickBot="1" x14ac:dyDescent="0.3">
      <c r="A27" s="123"/>
      <c r="B27" s="130"/>
      <c r="C27" s="114" t="s">
        <v>31</v>
      </c>
      <c r="J27" s="124"/>
    </row>
    <row r="28" spans="1:10" ht="13.8" thickBot="1" x14ac:dyDescent="0.3">
      <c r="A28" s="123"/>
      <c r="B28" s="131"/>
      <c r="C28" s="114" t="s">
        <v>32</v>
      </c>
      <c r="J28" s="124"/>
    </row>
    <row r="29" spans="1:10" x14ac:dyDescent="0.25">
      <c r="A29" s="125"/>
      <c r="B29" s="126"/>
      <c r="C29" s="126"/>
      <c r="D29" s="126"/>
      <c r="E29" s="126"/>
      <c r="F29" s="126"/>
      <c r="G29" s="126"/>
      <c r="H29" s="126"/>
      <c r="I29" s="126"/>
      <c r="J29" s="127"/>
    </row>
    <row r="30" spans="1:10" x14ac:dyDescent="0.25">
      <c r="A30" s="141" t="s">
        <v>65</v>
      </c>
      <c r="B30" s="141"/>
      <c r="C30" s="141"/>
      <c r="D30" s="141"/>
      <c r="E30" s="141"/>
      <c r="F30" s="141"/>
      <c r="G30" s="141"/>
      <c r="H30" s="141"/>
      <c r="I30" s="141"/>
      <c r="J30" s="141"/>
    </row>
    <row r="31" spans="1:10" x14ac:dyDescent="0.25">
      <c r="A31" s="141"/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s="120" customFormat="1" ht="53.4" customHeight="1" x14ac:dyDescent="0.3">
      <c r="A32" s="132" t="s">
        <v>109</v>
      </c>
      <c r="B32" s="132"/>
      <c r="C32" s="132"/>
      <c r="D32" s="132"/>
      <c r="E32" s="132"/>
      <c r="F32" s="132"/>
      <c r="G32" s="132"/>
      <c r="H32" s="132"/>
      <c r="I32" s="132"/>
      <c r="J32" s="132"/>
    </row>
  </sheetData>
  <sheetProtection algorithmName="SHA-512" hashValue="3ba47Q2aXARNnn4hvaW3yLAyF/H4Q4l4JQH877qgEcC08tQu9S4lFp/EkCi0u5YNshltQm7wtSi84OBXU68BKA==" saltValue="z4D1GARbXk9yIjm9+8gKPQ==" spinCount="100000" sheet="1" objects="1" scenarios="1"/>
  <mergeCells count="40">
    <mergeCell ref="C2:I2"/>
    <mergeCell ref="A4:C4"/>
    <mergeCell ref="A5:B5"/>
    <mergeCell ref="C5:J5"/>
    <mergeCell ref="A6:B6"/>
    <mergeCell ref="C6:J6"/>
    <mergeCell ref="A7:B7"/>
    <mergeCell ref="C7:J7"/>
    <mergeCell ref="A9:B9"/>
    <mergeCell ref="C9:D9"/>
    <mergeCell ref="E9:F9"/>
    <mergeCell ref="G9:H9"/>
    <mergeCell ref="I9:J9"/>
    <mergeCell ref="B18:C18"/>
    <mergeCell ref="D18:E18"/>
    <mergeCell ref="F18:G18"/>
    <mergeCell ref="A10:J11"/>
    <mergeCell ref="A12:B12"/>
    <mergeCell ref="C12:D12"/>
    <mergeCell ref="E12:F12"/>
    <mergeCell ref="G12:H12"/>
    <mergeCell ref="I12:J12"/>
    <mergeCell ref="A13:J13"/>
    <mergeCell ref="A14:J14"/>
    <mergeCell ref="A15:J15"/>
    <mergeCell ref="A16:J16"/>
    <mergeCell ref="A17:J17"/>
    <mergeCell ref="B19:C19"/>
    <mergeCell ref="D19:I19"/>
    <mergeCell ref="B20:C20"/>
    <mergeCell ref="D20:I20"/>
    <mergeCell ref="B21:C21"/>
    <mergeCell ref="D21:I21"/>
    <mergeCell ref="A32:J32"/>
    <mergeCell ref="B22:C22"/>
    <mergeCell ref="D22:I22"/>
    <mergeCell ref="B23:C23"/>
    <mergeCell ref="D23:I23"/>
    <mergeCell ref="A25:J25"/>
    <mergeCell ref="A30:J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activeCell="H10" sqref="H10"/>
    </sheetView>
  </sheetViews>
  <sheetFormatPr baseColWidth="10" defaultColWidth="11.5546875" defaultRowHeight="13.2" x14ac:dyDescent="0.25"/>
  <cols>
    <col min="1" max="1" width="56.5546875" style="4" customWidth="1"/>
    <col min="2" max="5" width="18.5546875" style="4" customWidth="1"/>
    <col min="6" max="6" width="4.77734375" style="4" customWidth="1"/>
    <col min="7" max="7" width="6.5546875" style="4" customWidth="1"/>
    <col min="8" max="8" width="35.5546875" style="4" customWidth="1"/>
    <col min="9" max="10" width="19.21875" style="4" customWidth="1"/>
    <col min="11" max="11" width="15.21875" style="4" customWidth="1"/>
    <col min="12" max="14" width="11.5546875" style="4"/>
    <col min="15" max="15" width="14" style="4" bestFit="1" customWidth="1"/>
    <col min="16" max="16384" width="11.5546875" style="4"/>
  </cols>
  <sheetData>
    <row r="1" spans="1:14" ht="15.6" x14ac:dyDescent="0.3">
      <c r="A1" s="159" t="s">
        <v>36</v>
      </c>
      <c r="B1" s="159"/>
      <c r="C1" s="159"/>
      <c r="D1" s="159"/>
      <c r="E1" s="160"/>
    </row>
    <row r="4" spans="1:14" ht="14.4" x14ac:dyDescent="0.3">
      <c r="A4" s="161" t="s">
        <v>37</v>
      </c>
      <c r="B4" s="160"/>
      <c r="C4" s="160"/>
      <c r="D4" s="160"/>
      <c r="E4" s="160"/>
    </row>
    <row r="6" spans="1:14" ht="21.6" customHeight="1" x14ac:dyDescent="0.25">
      <c r="A6" s="165" t="s">
        <v>19</v>
      </c>
      <c r="B6" s="165" t="s">
        <v>33</v>
      </c>
      <c r="C6" s="162" t="s">
        <v>34</v>
      </c>
      <c r="D6" s="164"/>
      <c r="E6" s="165" t="s">
        <v>35</v>
      </c>
      <c r="I6" s="162" t="s">
        <v>49</v>
      </c>
      <c r="J6" s="163"/>
      <c r="K6" s="164"/>
    </row>
    <row r="7" spans="1:14" ht="21.75" customHeight="1" x14ac:dyDescent="0.25">
      <c r="A7" s="166"/>
      <c r="B7" s="166"/>
      <c r="C7" s="6" t="s">
        <v>10</v>
      </c>
      <c r="D7" s="6" t="s">
        <v>11</v>
      </c>
      <c r="E7" s="166"/>
      <c r="I7" s="6" t="s">
        <v>51</v>
      </c>
      <c r="J7" s="6" t="s">
        <v>63</v>
      </c>
      <c r="K7" s="6" t="s">
        <v>50</v>
      </c>
    </row>
    <row r="8" spans="1:14" ht="21.75" customHeight="1" x14ac:dyDescent="0.3">
      <c r="A8" s="5" t="s">
        <v>8</v>
      </c>
      <c r="B8" s="25">
        <f>SUM('Memoria Aporte FIA al Ejecutor'!F5:F13)</f>
        <v>0</v>
      </c>
      <c r="C8" s="25">
        <f>SUM('Aporte Pecuniario de Ejecutor'!F5:F13,'Aporte Pecuniario Otra Proceden'!F5:F13)</f>
        <v>0</v>
      </c>
      <c r="D8" s="25">
        <f>SUM('Aporte NoPecuniario de Ejecutor'!F5:F6,'Aporte NoPecuniario Otra Proced'!F5:F6)</f>
        <v>0</v>
      </c>
      <c r="E8" s="25">
        <f t="shared" ref="E8:E13" si="0">SUM(B8:D8)</f>
        <v>0</v>
      </c>
      <c r="H8" s="5" t="s">
        <v>69</v>
      </c>
      <c r="I8" s="90">
        <f>IF($B$14=0,0,$B$14)</f>
        <v>0</v>
      </c>
      <c r="J8" s="28">
        <v>24000000</v>
      </c>
      <c r="K8" s="17" t="str">
        <f>+IF(ISNUMBER(I8),IF(I8&lt;=J8,"CUMPLE","NO CUMPLE"),"-")</f>
        <v>CUMPLE</v>
      </c>
    </row>
    <row r="9" spans="1:14" ht="21.75" customHeight="1" x14ac:dyDescent="0.3">
      <c r="A9" s="5" t="s">
        <v>6</v>
      </c>
      <c r="B9" s="25">
        <f>SUM('Memoria Aporte FIA al Ejecutor'!F14:F16)</f>
        <v>0</v>
      </c>
      <c r="C9" s="25">
        <f>SUM('Aporte Pecuniario de Ejecutor'!F14:F16,'Aporte Pecuniario Otra Proceden'!F14:F16)</f>
        <v>0</v>
      </c>
      <c r="D9" s="25">
        <f>SUM('Aporte NoPecuniario de Ejecutor'!F7:F8,'Aporte NoPecuniario Otra Proced'!F7:F8)</f>
        <v>0</v>
      </c>
      <c r="E9" s="25">
        <f t="shared" si="0"/>
        <v>0</v>
      </c>
      <c r="H9" s="5" t="s">
        <v>70</v>
      </c>
      <c r="I9" s="29">
        <f>IF($B$15=0,0,$B$15)</f>
        <v>0</v>
      </c>
      <c r="J9" s="18">
        <v>0.95</v>
      </c>
      <c r="K9" s="17" t="str">
        <f>+IF(ISNUMBER(I9),IF(ROUND(I9,3)&lt;=J9,"CUMPLE","NO CUMPLE"),"-")</f>
        <v>CUMPLE</v>
      </c>
      <c r="M9" s="98"/>
      <c r="N9" s="99"/>
    </row>
    <row r="10" spans="1:14" ht="21.75" customHeight="1" x14ac:dyDescent="0.3">
      <c r="A10" s="5" t="s">
        <v>5</v>
      </c>
      <c r="B10" s="25">
        <f>SUM('Memoria Aporte FIA al Ejecutor'!F17:F18)</f>
        <v>0</v>
      </c>
      <c r="C10" s="25">
        <f>SUM('Aporte Pecuniario de Ejecutor'!F17:F18,'Aporte Pecuniario Otra Proceden'!F17:F18)</f>
        <v>0</v>
      </c>
      <c r="D10" s="25">
        <f>SUM('Aporte NoPecuniario de Ejecutor'!F9:F11,'Aporte NoPecuniario Otra Proced'!F9:F11)</f>
        <v>0</v>
      </c>
      <c r="E10" s="25">
        <f t="shared" si="0"/>
        <v>0</v>
      </c>
      <c r="H10" s="5" t="s">
        <v>52</v>
      </c>
      <c r="I10" s="90">
        <f>IF(SUM(C14,D14)=0,0,SUM(C14,D14))</f>
        <v>0</v>
      </c>
      <c r="J10" s="19" t="s">
        <v>0</v>
      </c>
      <c r="K10" s="17" t="s">
        <v>0</v>
      </c>
    </row>
    <row r="11" spans="1:14" ht="21.6" customHeight="1" x14ac:dyDescent="0.3">
      <c r="A11" s="5" t="s">
        <v>20</v>
      </c>
      <c r="B11" s="20" t="s">
        <v>0</v>
      </c>
      <c r="C11" s="25">
        <f>SUM('Aporte Pecuniario de Ejecutor'!F19:F19,'Aporte Pecuniario Otra Proceden'!F19:F19)</f>
        <v>0</v>
      </c>
      <c r="D11" s="25">
        <f>SUM('Aporte NoPecuniario de Ejecutor'!F12:F13,'Aporte NoPecuniario Otra Proced'!F12:F13)</f>
        <v>0</v>
      </c>
      <c r="E11" s="25">
        <f t="shared" si="0"/>
        <v>0</v>
      </c>
      <c r="H11" s="5" t="s">
        <v>71</v>
      </c>
      <c r="I11" s="29">
        <f>IF(SUM(C14,D14)=0,0,SUM(C14,D14)/$E$14)</f>
        <v>0</v>
      </c>
      <c r="J11" s="19">
        <v>0.05</v>
      </c>
      <c r="K11" s="17" t="str">
        <f>+IF(ISNUMBER(I11),IF(ROUND(I11,3)&gt;=J11,"CUMPLE","NO CUMPLE"),"-")</f>
        <v>NO CUMPLE</v>
      </c>
    </row>
    <row r="12" spans="1:14" ht="21.6" customHeight="1" x14ac:dyDescent="0.3">
      <c r="A12" s="5" t="s">
        <v>78</v>
      </c>
      <c r="B12" s="25">
        <f>SUM('Memoria Aporte FIA al Ejecutor'!F19:F19)</f>
        <v>0</v>
      </c>
      <c r="C12" s="20" t="s">
        <v>0</v>
      </c>
      <c r="D12" s="20" t="s">
        <v>0</v>
      </c>
      <c r="E12" s="25">
        <f t="shared" si="0"/>
        <v>0</v>
      </c>
      <c r="I12" s="100"/>
      <c r="J12" s="101"/>
      <c r="K12" s="101"/>
    </row>
    <row r="13" spans="1:14" ht="21.6" customHeight="1" x14ac:dyDescent="0.25">
      <c r="A13" s="5" t="s">
        <v>79</v>
      </c>
      <c r="B13" s="25">
        <f>SUM('Memoria Aporte FIA al Ejecutor'!F20:F20)</f>
        <v>0</v>
      </c>
      <c r="C13" s="25">
        <f>SUM('Aporte Pecuniario de Ejecutor'!F20,'Aporte Pecuniario Otra Proceden'!F20)</f>
        <v>0</v>
      </c>
      <c r="D13" s="20" t="s">
        <v>0</v>
      </c>
      <c r="E13" s="25">
        <f t="shared" si="0"/>
        <v>0</v>
      </c>
    </row>
    <row r="14" spans="1:14" ht="18.600000000000001" customHeight="1" x14ac:dyDescent="0.25">
      <c r="A14" s="8" t="s">
        <v>1</v>
      </c>
      <c r="B14" s="25">
        <f>+ROUND(SUM(B8:B13),0)</f>
        <v>0</v>
      </c>
      <c r="C14" s="25">
        <f>+ROUND(SUM(C8:C13),0)</f>
        <v>0</v>
      </c>
      <c r="D14" s="25">
        <f>+ROUND(SUM(D8:D13),0)</f>
        <v>0</v>
      </c>
      <c r="E14" s="25">
        <f>+ROUND(SUM(B14:D14),0)</f>
        <v>0</v>
      </c>
    </row>
    <row r="15" spans="1:14" ht="19.05" customHeight="1" x14ac:dyDescent="0.25">
      <c r="A15" s="21" t="s">
        <v>2</v>
      </c>
      <c r="B15" s="30">
        <f>IF($E$14=0,0,B14/$E$14)</f>
        <v>0</v>
      </c>
      <c r="C15" s="30">
        <f>IF($E$14=0,0,C14/$E$14)</f>
        <v>0</v>
      </c>
      <c r="D15" s="30">
        <f>IF($E$14=0,0,D14/$E$14)</f>
        <v>0</v>
      </c>
      <c r="E15" s="30">
        <f>IF($E$14=0,0,E14/$E$14)</f>
        <v>0</v>
      </c>
    </row>
    <row r="18" spans="1:5" ht="14.4" x14ac:dyDescent="0.3">
      <c r="A18" s="161" t="s">
        <v>38</v>
      </c>
      <c r="B18" s="160"/>
      <c r="C18" s="160"/>
      <c r="D18" s="160"/>
      <c r="E18" s="160"/>
    </row>
    <row r="19" spans="1:5" ht="9.6" customHeight="1" x14ac:dyDescent="0.25"/>
    <row r="20" spans="1:5" ht="26.4" x14ac:dyDescent="0.25">
      <c r="A20" s="7" t="s">
        <v>19</v>
      </c>
      <c r="B20" s="7" t="s">
        <v>61</v>
      </c>
      <c r="C20" s="6" t="s">
        <v>62</v>
      </c>
      <c r="D20" s="6" t="s">
        <v>60</v>
      </c>
    </row>
    <row r="21" spans="1:5" ht="21" customHeight="1" x14ac:dyDescent="0.25">
      <c r="A21" s="5" t="s">
        <v>8</v>
      </c>
      <c r="B21" s="25">
        <f>SUM('Aporte Pecuniario de Ejecutor'!F5:F13,'Aporte NoPecuniario de Ejecutor'!F5:F6)</f>
        <v>0</v>
      </c>
      <c r="C21" s="25">
        <f>SUM('Aporte Pecuniario Otra Proceden'!F5:F13,'Aporte NoPecuniario Otra Proced'!F5:F6)</f>
        <v>0</v>
      </c>
      <c r="D21" s="26">
        <f>SUM(B21:C21)</f>
        <v>0</v>
      </c>
    </row>
    <row r="22" spans="1:5" ht="21" customHeight="1" x14ac:dyDescent="0.25">
      <c r="A22" s="5" t="s">
        <v>6</v>
      </c>
      <c r="B22" s="25">
        <f>SUM('Aporte Pecuniario de Ejecutor'!F14:F16,'Aporte NoPecuniario de Ejecutor'!F7:F8)</f>
        <v>0</v>
      </c>
      <c r="C22" s="25">
        <f>SUM('Aporte Pecuniario Otra Proceden'!F14:F16,'Aporte NoPecuniario Otra Proced'!F7:F8)</f>
        <v>0</v>
      </c>
      <c r="D22" s="26">
        <f>SUM(B22:C22)</f>
        <v>0</v>
      </c>
    </row>
    <row r="23" spans="1:5" ht="21" customHeight="1" x14ac:dyDescent="0.25">
      <c r="A23" s="5" t="s">
        <v>21</v>
      </c>
      <c r="B23" s="25">
        <f>SUM('Aporte Pecuniario de Ejecutor'!F17:F18,'Aporte NoPecuniario de Ejecutor'!F9:F11)</f>
        <v>0</v>
      </c>
      <c r="C23" s="25">
        <f>SUM('Aporte Pecuniario Otra Proceden'!F17:F18,'Aporte NoPecuniario Otra Proced'!F9:F11)</f>
        <v>0</v>
      </c>
      <c r="D23" s="26">
        <f>SUM(B23:C23)</f>
        <v>0</v>
      </c>
    </row>
    <row r="24" spans="1:5" ht="21" customHeight="1" x14ac:dyDescent="0.25">
      <c r="A24" s="5" t="s">
        <v>7</v>
      </c>
      <c r="B24" s="25">
        <f>SUM('Aporte Pecuniario de Ejecutor'!F19,'Aporte NoPecuniario de Ejecutor'!F12:F13)</f>
        <v>0</v>
      </c>
      <c r="C24" s="25">
        <f>SUM('Aporte Pecuniario Otra Proceden'!F19,'Aporte NoPecuniario Otra Proced'!F12:F13)</f>
        <v>0</v>
      </c>
      <c r="D24" s="26">
        <f t="shared" ref="D24:D25" si="1">SUM(B24:C24)</f>
        <v>0</v>
      </c>
    </row>
    <row r="25" spans="1:5" ht="21" customHeight="1" x14ac:dyDescent="0.25">
      <c r="A25" s="5" t="s">
        <v>96</v>
      </c>
      <c r="B25" s="25">
        <f>SUM('Aporte Pecuniario de Ejecutor'!F20)</f>
        <v>0</v>
      </c>
      <c r="C25" s="25">
        <f>SUM('Aporte Pecuniario Otra Proceden'!F20)</f>
        <v>0</v>
      </c>
      <c r="D25" s="26">
        <f t="shared" si="1"/>
        <v>0</v>
      </c>
    </row>
    <row r="26" spans="1:5" ht="23.1" customHeight="1" x14ac:dyDescent="0.25">
      <c r="A26" s="8" t="s">
        <v>1</v>
      </c>
      <c r="B26" s="27">
        <f>SUM(B21:B25)</f>
        <v>0</v>
      </c>
      <c r="C26" s="27">
        <f>SUM(C21:C25)</f>
        <v>0</v>
      </c>
      <c r="D26" s="27">
        <f>SUM(D21:D25)</f>
        <v>0</v>
      </c>
    </row>
    <row r="27" spans="1:5" ht="19.05" customHeight="1" x14ac:dyDescent="0.25">
      <c r="A27" s="9" t="s">
        <v>2</v>
      </c>
      <c r="B27" s="30">
        <f>IF(B26=0,0,B26/D26)</f>
        <v>0</v>
      </c>
      <c r="C27" s="30">
        <f>IF(C26=0,0,C26/D26)</f>
        <v>0</v>
      </c>
      <c r="D27" s="3">
        <v>1</v>
      </c>
    </row>
  </sheetData>
  <sheetProtection algorithmName="SHA-512" hashValue="pGs6bDGzFXL+eKayD+pAR0itDOcZZF9hQ64x/rlgx/VWp8Jf13r9cCsrPF7v/WuIpcem94p55aEa9qWK6bha9g==" saltValue="TDhClyGxEkQcYuJh/B18VA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1"/>
  <sheetViews>
    <sheetView showGridLines="0" topLeftCell="B2" zoomScaleNormal="100" workbookViewId="0">
      <selection activeCell="G4" sqref="G4"/>
    </sheetView>
  </sheetViews>
  <sheetFormatPr baseColWidth="10" defaultColWidth="11.5546875" defaultRowHeight="13.2" x14ac:dyDescent="0.25"/>
  <cols>
    <col min="1" max="1" width="21.21875" style="4" customWidth="1"/>
    <col min="2" max="2" width="83.77734375" style="4" customWidth="1"/>
    <col min="3" max="3" width="45" style="4" customWidth="1"/>
    <col min="4" max="4" width="15.44140625" style="4" customWidth="1"/>
    <col min="5" max="5" width="14.77734375" style="4" customWidth="1"/>
    <col min="6" max="6" width="16" style="4" customWidth="1"/>
    <col min="7" max="7" width="20.77734375" style="4" customWidth="1"/>
    <col min="8" max="16384" width="11.5546875" style="4"/>
  </cols>
  <sheetData>
    <row r="1" spans="1:7" ht="15.6" x14ac:dyDescent="0.3">
      <c r="A1" s="159" t="s">
        <v>66</v>
      </c>
      <c r="B1" s="159"/>
      <c r="C1" s="160"/>
      <c r="D1" s="160"/>
      <c r="E1" s="160"/>
      <c r="F1" s="160"/>
      <c r="G1" s="160"/>
    </row>
    <row r="4" spans="1:7" ht="44.25" customHeight="1" thickBot="1" x14ac:dyDescent="0.3">
      <c r="A4" s="35" t="s">
        <v>19</v>
      </c>
      <c r="B4" s="36" t="s">
        <v>40</v>
      </c>
      <c r="C4" s="35" t="s">
        <v>42</v>
      </c>
      <c r="D4" s="35" t="s">
        <v>39</v>
      </c>
      <c r="E4" s="35" t="s">
        <v>3</v>
      </c>
      <c r="F4" s="35" t="s">
        <v>41</v>
      </c>
      <c r="G4" s="35" t="s">
        <v>113</v>
      </c>
    </row>
    <row r="5" spans="1:7" s="11" customFormat="1" ht="39" customHeight="1" x14ac:dyDescent="0.25">
      <c r="A5" s="173" t="s">
        <v>8</v>
      </c>
      <c r="B5" s="37" t="s">
        <v>98</v>
      </c>
      <c r="C5" s="38"/>
      <c r="D5" s="39"/>
      <c r="E5" s="40"/>
      <c r="F5" s="41">
        <f t="shared" ref="F5:F18" si="0">ROUND(D5*E5,0)</f>
        <v>0</v>
      </c>
      <c r="G5" s="42"/>
    </row>
    <row r="6" spans="1:7" s="11" customFormat="1" ht="28.8" customHeight="1" x14ac:dyDescent="0.25">
      <c r="A6" s="174"/>
      <c r="B6" s="91" t="s">
        <v>99</v>
      </c>
      <c r="C6" s="92"/>
      <c r="D6" s="93"/>
      <c r="E6" s="94"/>
      <c r="F6" s="95">
        <f t="shared" si="0"/>
        <v>0</v>
      </c>
      <c r="G6" s="96"/>
    </row>
    <row r="7" spans="1:7" s="11" customFormat="1" ht="28.8" customHeight="1" x14ac:dyDescent="0.25">
      <c r="A7" s="174"/>
      <c r="B7" s="2" t="s">
        <v>87</v>
      </c>
      <c r="C7" s="22"/>
      <c r="D7" s="31"/>
      <c r="E7" s="34"/>
      <c r="F7" s="33">
        <f t="shared" si="0"/>
        <v>0</v>
      </c>
      <c r="G7" s="43"/>
    </row>
    <row r="8" spans="1:7" s="11" customFormat="1" ht="28.8" customHeight="1" x14ac:dyDescent="0.25">
      <c r="A8" s="174"/>
      <c r="B8" s="2" t="s">
        <v>100</v>
      </c>
      <c r="C8" s="22"/>
      <c r="D8" s="31"/>
      <c r="E8" s="34"/>
      <c r="F8" s="33">
        <f t="shared" si="0"/>
        <v>0</v>
      </c>
      <c r="G8" s="43"/>
    </row>
    <row r="9" spans="1:7" s="11" customFormat="1" ht="28.8" customHeight="1" x14ac:dyDescent="0.25">
      <c r="A9" s="174"/>
      <c r="B9" s="2" t="s">
        <v>101</v>
      </c>
      <c r="C9" s="22"/>
      <c r="D9" s="31"/>
      <c r="E9" s="34"/>
      <c r="F9" s="33">
        <f t="shared" si="0"/>
        <v>0</v>
      </c>
      <c r="G9" s="43"/>
    </row>
    <row r="10" spans="1:7" s="11" customFormat="1" ht="28.8" customHeight="1" x14ac:dyDescent="0.25">
      <c r="A10" s="174"/>
      <c r="B10" s="2" t="s">
        <v>89</v>
      </c>
      <c r="C10" s="24"/>
      <c r="D10" s="32"/>
      <c r="E10" s="34"/>
      <c r="F10" s="33">
        <f t="shared" si="0"/>
        <v>0</v>
      </c>
      <c r="G10" s="43"/>
    </row>
    <row r="11" spans="1:7" s="11" customFormat="1" ht="28.8" customHeight="1" x14ac:dyDescent="0.25">
      <c r="A11" s="174"/>
      <c r="B11" s="102" t="s">
        <v>81</v>
      </c>
      <c r="C11" s="103"/>
      <c r="D11" s="104"/>
      <c r="E11" s="105"/>
      <c r="F11" s="33">
        <f t="shared" si="0"/>
        <v>0</v>
      </c>
      <c r="G11" s="106"/>
    </row>
    <row r="12" spans="1:7" s="11" customFormat="1" ht="28.8" customHeight="1" x14ac:dyDescent="0.25">
      <c r="A12" s="174"/>
      <c r="B12" s="102" t="s">
        <v>82</v>
      </c>
      <c r="C12" s="103"/>
      <c r="D12" s="104"/>
      <c r="E12" s="105"/>
      <c r="F12" s="33">
        <f t="shared" si="0"/>
        <v>0</v>
      </c>
      <c r="G12" s="106"/>
    </row>
    <row r="13" spans="1:7" s="11" customFormat="1" ht="28.8" customHeight="1" thickBot="1" x14ac:dyDescent="0.3">
      <c r="A13" s="175"/>
      <c r="B13" s="44" t="s">
        <v>22</v>
      </c>
      <c r="C13" s="45"/>
      <c r="D13" s="46"/>
      <c r="E13" s="47"/>
      <c r="F13" s="48">
        <f t="shared" si="0"/>
        <v>0</v>
      </c>
      <c r="G13" s="49"/>
    </row>
    <row r="14" spans="1:7" s="11" customFormat="1" ht="28.8" customHeight="1" x14ac:dyDescent="0.25">
      <c r="A14" s="170" t="s">
        <v>43</v>
      </c>
      <c r="B14" s="37" t="s">
        <v>12</v>
      </c>
      <c r="C14" s="38"/>
      <c r="D14" s="39"/>
      <c r="E14" s="40"/>
      <c r="F14" s="41">
        <f t="shared" si="0"/>
        <v>0</v>
      </c>
      <c r="G14" s="42"/>
    </row>
    <row r="15" spans="1:7" s="11" customFormat="1" ht="28.8" customHeight="1" x14ac:dyDescent="0.25">
      <c r="A15" s="171"/>
      <c r="B15" s="16" t="s">
        <v>80</v>
      </c>
      <c r="C15" s="22"/>
      <c r="D15" s="31"/>
      <c r="E15" s="34"/>
      <c r="F15" s="33">
        <f t="shared" si="0"/>
        <v>0</v>
      </c>
      <c r="G15" s="50"/>
    </row>
    <row r="16" spans="1:7" s="11" customFormat="1" ht="27.75" customHeight="1" thickBot="1" x14ac:dyDescent="0.3">
      <c r="A16" s="171"/>
      <c r="B16" s="2" t="s">
        <v>75</v>
      </c>
      <c r="C16" s="22"/>
      <c r="D16" s="31"/>
      <c r="E16" s="34"/>
      <c r="F16" s="33">
        <f t="shared" si="0"/>
        <v>0</v>
      </c>
      <c r="G16" s="50"/>
    </row>
    <row r="17" spans="1:7" s="11" customFormat="1" ht="28.8" customHeight="1" x14ac:dyDescent="0.25">
      <c r="A17" s="170" t="s">
        <v>5</v>
      </c>
      <c r="B17" s="37" t="s">
        <v>76</v>
      </c>
      <c r="C17" s="38"/>
      <c r="D17" s="39"/>
      <c r="E17" s="40"/>
      <c r="F17" s="41">
        <f t="shared" si="0"/>
        <v>0</v>
      </c>
      <c r="G17" s="42"/>
    </row>
    <row r="18" spans="1:7" s="11" customFormat="1" ht="28.8" customHeight="1" thickBot="1" x14ac:dyDescent="0.3">
      <c r="A18" s="172"/>
      <c r="B18" s="44" t="s">
        <v>77</v>
      </c>
      <c r="C18" s="45"/>
      <c r="D18" s="51"/>
      <c r="E18" s="47"/>
      <c r="F18" s="48">
        <f t="shared" si="0"/>
        <v>0</v>
      </c>
      <c r="G18" s="49"/>
    </row>
    <row r="19" spans="1:7" s="11" customFormat="1" ht="28.8" customHeight="1" thickBot="1" x14ac:dyDescent="0.3">
      <c r="A19" s="97" t="s">
        <v>78</v>
      </c>
      <c r="B19" s="44" t="s">
        <v>83</v>
      </c>
      <c r="C19" s="45"/>
      <c r="D19" s="51"/>
      <c r="E19" s="47"/>
      <c r="F19" s="48">
        <f t="shared" ref="F19:F20" si="1">ROUND(D19*E19,0)</f>
        <v>0</v>
      </c>
      <c r="G19" s="49"/>
    </row>
    <row r="20" spans="1:7" s="11" customFormat="1" ht="28.8" customHeight="1" thickBot="1" x14ac:dyDescent="0.3">
      <c r="A20" s="97" t="s">
        <v>79</v>
      </c>
      <c r="B20" s="44" t="s">
        <v>84</v>
      </c>
      <c r="C20" s="45"/>
      <c r="D20" s="51"/>
      <c r="E20" s="47"/>
      <c r="F20" s="48">
        <f t="shared" si="1"/>
        <v>0</v>
      </c>
      <c r="G20" s="49"/>
    </row>
    <row r="21" spans="1:7" ht="26.55" customHeight="1" x14ac:dyDescent="0.25">
      <c r="A21" s="167" t="s">
        <v>1</v>
      </c>
      <c r="B21" s="168"/>
      <c r="C21" s="168"/>
      <c r="D21" s="168"/>
      <c r="E21" s="169"/>
      <c r="F21" s="52">
        <f>SUM(F5:F20)</f>
        <v>0</v>
      </c>
    </row>
  </sheetData>
  <sheetProtection algorithmName="SHA-512" hashValue="02ssldPK7/oiBqsrmabr2suMDY0GMfLU2MsUV+WoyqUs/7JTuvZBfYX8GUN+rDUtKdYfYkUJaxyoykOG0IIIuw==" saltValue="8WlExkBJ3vQoHoncbUzMTw==" spinCount="100000" sheet="1" formatColumns="0" formatRows="0"/>
  <protectedRanges>
    <protectedRange sqref="G5:G20 D5:E20" name="Rango1"/>
  </protectedRanges>
  <mergeCells count="5">
    <mergeCell ref="A1:G1"/>
    <mergeCell ref="A21:E21"/>
    <mergeCell ref="A14:A16"/>
    <mergeCell ref="A17:A18"/>
    <mergeCell ref="A5:A13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1"/>
  <sheetViews>
    <sheetView showGridLines="0" topLeftCell="B1" zoomScaleNormal="100" workbookViewId="0">
      <selection activeCell="C5" sqref="C5"/>
    </sheetView>
  </sheetViews>
  <sheetFormatPr baseColWidth="10" defaultColWidth="11.5546875" defaultRowHeight="13.2" x14ac:dyDescent="0.25"/>
  <cols>
    <col min="1" max="1" width="27.44140625" style="4" customWidth="1"/>
    <col min="2" max="2" width="92.77734375" style="4" customWidth="1"/>
    <col min="3" max="3" width="33" style="4" customWidth="1"/>
    <col min="4" max="4" width="14.77734375" style="4" customWidth="1"/>
    <col min="5" max="5" width="15.21875" style="4" customWidth="1"/>
    <col min="6" max="6" width="13.5546875" style="4" customWidth="1"/>
    <col min="7" max="7" width="21.5546875" style="4" customWidth="1"/>
    <col min="8" max="16384" width="11.5546875" style="4"/>
  </cols>
  <sheetData>
    <row r="1" spans="1:7" ht="15.6" x14ac:dyDescent="0.3">
      <c r="A1" s="159" t="s">
        <v>44</v>
      </c>
      <c r="B1" s="159"/>
      <c r="C1" s="160"/>
      <c r="D1" s="160"/>
      <c r="E1" s="160"/>
      <c r="F1" s="160"/>
      <c r="G1" s="160"/>
    </row>
    <row r="2" spans="1:7" ht="14.4" x14ac:dyDescent="0.3">
      <c r="A2" s="179" t="s">
        <v>67</v>
      </c>
      <c r="B2" s="160"/>
      <c r="C2" s="160"/>
      <c r="D2" s="160"/>
      <c r="E2" s="160"/>
      <c r="F2" s="160"/>
      <c r="G2" s="160"/>
    </row>
    <row r="4" spans="1:7" ht="46.5" customHeight="1" thickBot="1" x14ac:dyDescent="0.3">
      <c r="A4" s="35" t="s">
        <v>19</v>
      </c>
      <c r="B4" s="36" t="s">
        <v>40</v>
      </c>
      <c r="C4" s="35" t="s">
        <v>42</v>
      </c>
      <c r="D4" s="35" t="s">
        <v>39</v>
      </c>
      <c r="E4" s="35" t="s">
        <v>3</v>
      </c>
      <c r="F4" s="35" t="s">
        <v>41</v>
      </c>
      <c r="G4" s="35" t="s">
        <v>113</v>
      </c>
    </row>
    <row r="5" spans="1:7" ht="28.35" customHeight="1" x14ac:dyDescent="0.25">
      <c r="A5" s="173" t="s">
        <v>9</v>
      </c>
      <c r="B5" s="37" t="s">
        <v>102</v>
      </c>
      <c r="C5" s="38"/>
      <c r="D5" s="39"/>
      <c r="E5" s="40"/>
      <c r="F5" s="41">
        <f t="shared" ref="F5:F20" si="0">ROUND(D5*E5,0)</f>
        <v>0</v>
      </c>
      <c r="G5" s="42"/>
    </row>
    <row r="6" spans="1:7" ht="28.35" customHeight="1" x14ac:dyDescent="0.25">
      <c r="A6" s="174"/>
      <c r="B6" s="91" t="s">
        <v>99</v>
      </c>
      <c r="C6" s="92"/>
      <c r="D6" s="93"/>
      <c r="E6" s="94"/>
      <c r="F6" s="95">
        <f t="shared" si="0"/>
        <v>0</v>
      </c>
      <c r="G6" s="96"/>
    </row>
    <row r="7" spans="1:7" ht="28.35" customHeight="1" x14ac:dyDescent="0.25">
      <c r="A7" s="174"/>
      <c r="B7" s="2" t="s">
        <v>87</v>
      </c>
      <c r="C7" s="22"/>
      <c r="D7" s="31"/>
      <c r="E7" s="34"/>
      <c r="F7" s="33">
        <f t="shared" si="0"/>
        <v>0</v>
      </c>
      <c r="G7" s="50"/>
    </row>
    <row r="8" spans="1:7" ht="28.35" customHeight="1" x14ac:dyDescent="0.25">
      <c r="A8" s="174"/>
      <c r="B8" s="2" t="s">
        <v>85</v>
      </c>
      <c r="C8" s="22"/>
      <c r="D8" s="31"/>
      <c r="E8" s="34"/>
      <c r="F8" s="33">
        <f t="shared" si="0"/>
        <v>0</v>
      </c>
      <c r="G8" s="50"/>
    </row>
    <row r="9" spans="1:7" ht="28.35" customHeight="1" x14ac:dyDescent="0.25">
      <c r="A9" s="174"/>
      <c r="B9" s="2" t="s">
        <v>88</v>
      </c>
      <c r="C9" s="22"/>
      <c r="D9" s="31"/>
      <c r="E9" s="34"/>
      <c r="F9" s="33">
        <f t="shared" si="0"/>
        <v>0</v>
      </c>
      <c r="G9" s="50"/>
    </row>
    <row r="10" spans="1:7" ht="28.35" customHeight="1" x14ac:dyDescent="0.25">
      <c r="A10" s="174"/>
      <c r="B10" s="2" t="s">
        <v>89</v>
      </c>
      <c r="C10" s="22"/>
      <c r="D10" s="31"/>
      <c r="E10" s="34"/>
      <c r="F10" s="33">
        <f t="shared" si="0"/>
        <v>0</v>
      </c>
      <c r="G10" s="50"/>
    </row>
    <row r="11" spans="1:7" ht="28.35" customHeight="1" x14ac:dyDescent="0.25">
      <c r="A11" s="174"/>
      <c r="B11" s="2" t="s">
        <v>97</v>
      </c>
      <c r="C11" s="22"/>
      <c r="D11" s="31"/>
      <c r="E11" s="34"/>
      <c r="F11" s="33">
        <f t="shared" si="0"/>
        <v>0</v>
      </c>
      <c r="G11" s="50"/>
    </row>
    <row r="12" spans="1:7" ht="28.35" customHeight="1" x14ac:dyDescent="0.25">
      <c r="A12" s="174"/>
      <c r="B12" s="102" t="s">
        <v>86</v>
      </c>
      <c r="C12" s="108"/>
      <c r="D12" s="109"/>
      <c r="E12" s="105"/>
      <c r="F12" s="33">
        <f t="shared" si="0"/>
        <v>0</v>
      </c>
      <c r="G12" s="110"/>
    </row>
    <row r="13" spans="1:7" ht="28.35" customHeight="1" thickBot="1" x14ac:dyDescent="0.3">
      <c r="A13" s="175"/>
      <c r="B13" s="44" t="s">
        <v>22</v>
      </c>
      <c r="C13" s="45"/>
      <c r="D13" s="51"/>
      <c r="E13" s="47"/>
      <c r="F13" s="48">
        <f t="shared" si="0"/>
        <v>0</v>
      </c>
      <c r="G13" s="49"/>
    </row>
    <row r="14" spans="1:7" ht="28.35" customHeight="1" x14ac:dyDescent="0.25">
      <c r="A14" s="173" t="s">
        <v>45</v>
      </c>
      <c r="B14" s="37" t="s">
        <v>95</v>
      </c>
      <c r="C14" s="38"/>
      <c r="D14" s="39"/>
      <c r="E14" s="40"/>
      <c r="F14" s="41">
        <f t="shared" si="0"/>
        <v>0</v>
      </c>
      <c r="G14" s="42"/>
    </row>
    <row r="15" spans="1:7" ht="28.35" customHeight="1" x14ac:dyDescent="0.25">
      <c r="A15" s="174"/>
      <c r="B15" s="2" t="s">
        <v>90</v>
      </c>
      <c r="C15" s="22"/>
      <c r="D15" s="31"/>
      <c r="E15" s="34"/>
      <c r="F15" s="33">
        <f t="shared" si="0"/>
        <v>0</v>
      </c>
      <c r="G15" s="50"/>
    </row>
    <row r="16" spans="1:7" ht="28.35" customHeight="1" thickBot="1" x14ac:dyDescent="0.3">
      <c r="A16" s="174"/>
      <c r="B16" s="107" t="s">
        <v>91</v>
      </c>
      <c r="C16" s="22"/>
      <c r="D16" s="31"/>
      <c r="E16" s="34"/>
      <c r="F16" s="33">
        <f t="shared" si="0"/>
        <v>0</v>
      </c>
      <c r="G16" s="50"/>
    </row>
    <row r="17" spans="1:7" ht="28.35" customHeight="1" x14ac:dyDescent="0.25">
      <c r="A17" s="173" t="s">
        <v>5</v>
      </c>
      <c r="B17" s="37" t="s">
        <v>92</v>
      </c>
      <c r="C17" s="38"/>
      <c r="D17" s="39"/>
      <c r="E17" s="40"/>
      <c r="F17" s="41">
        <f t="shared" si="0"/>
        <v>0</v>
      </c>
      <c r="G17" s="42"/>
    </row>
    <row r="18" spans="1:7" ht="28.35" customHeight="1" thickBot="1" x14ac:dyDescent="0.3">
      <c r="A18" s="175"/>
      <c r="B18" s="44" t="s">
        <v>77</v>
      </c>
      <c r="C18" s="45"/>
      <c r="D18" s="51"/>
      <c r="E18" s="47"/>
      <c r="F18" s="48">
        <f t="shared" si="0"/>
        <v>0</v>
      </c>
      <c r="G18" s="49"/>
    </row>
    <row r="19" spans="1:7" ht="38.549999999999997" customHeight="1" thickBot="1" x14ac:dyDescent="0.3">
      <c r="A19" s="55" t="s">
        <v>7</v>
      </c>
      <c r="B19" s="56" t="s">
        <v>94</v>
      </c>
      <c r="C19" s="57"/>
      <c r="D19" s="61"/>
      <c r="E19" s="64"/>
      <c r="F19" s="62">
        <f t="shared" si="0"/>
        <v>0</v>
      </c>
      <c r="G19" s="59"/>
    </row>
    <row r="20" spans="1:7" ht="28.35" customHeight="1" thickBot="1" x14ac:dyDescent="0.3">
      <c r="A20" s="55" t="s">
        <v>96</v>
      </c>
      <c r="B20" s="60" t="s">
        <v>93</v>
      </c>
      <c r="C20" s="57"/>
      <c r="D20" s="61"/>
      <c r="E20" s="64"/>
      <c r="F20" s="62">
        <f t="shared" si="0"/>
        <v>0</v>
      </c>
      <c r="G20" s="59"/>
    </row>
    <row r="21" spans="1:7" ht="26.55" customHeight="1" x14ac:dyDescent="0.25">
      <c r="A21" s="176" t="s">
        <v>1</v>
      </c>
      <c r="B21" s="177"/>
      <c r="C21" s="177"/>
      <c r="D21" s="177"/>
      <c r="E21" s="178"/>
      <c r="F21" s="63">
        <f>SUM(F5:F20)</f>
        <v>0</v>
      </c>
    </row>
  </sheetData>
  <sheetProtection algorithmName="SHA-512" hashValue="1CpRyBpClmyfsdlre969mptp9OOm59zAXOhjrJQHrWa2atECcdhzWYdisYJ+R9smtvad0diCy9UdYx7dPD2Zlg==" saltValue="/vwHoGoWp7P7QyS2YJ5h+w==" spinCount="100000" sheet="1" formatColumns="0" formatRows="0"/>
  <protectedRanges>
    <protectedRange sqref="G5:G20" name="Rango1"/>
    <protectedRange sqref="D5:E20" name="Rango1_1"/>
  </protectedRanges>
  <mergeCells count="6">
    <mergeCell ref="A5:A13"/>
    <mergeCell ref="A17:A18"/>
    <mergeCell ref="A14:A16"/>
    <mergeCell ref="A21:E21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G5" sqref="G5"/>
    </sheetView>
  </sheetViews>
  <sheetFormatPr baseColWidth="10" defaultColWidth="11.5546875" defaultRowHeight="13.2" x14ac:dyDescent="0.25"/>
  <cols>
    <col min="1" max="1" width="26.5546875" style="4" customWidth="1"/>
    <col min="2" max="2" width="50" style="4" customWidth="1"/>
    <col min="3" max="3" width="28.5546875" style="4" customWidth="1"/>
    <col min="4" max="4" width="15.21875" style="4" customWidth="1"/>
    <col min="5" max="5" width="11.5546875" style="4"/>
    <col min="6" max="6" width="17.5546875" style="4" customWidth="1"/>
    <col min="7" max="7" width="24.44140625" style="4" customWidth="1"/>
    <col min="8" max="16384" width="11.5546875" style="4"/>
  </cols>
  <sheetData>
    <row r="1" spans="1:7" ht="15.6" x14ac:dyDescent="0.3">
      <c r="A1" s="159" t="s">
        <v>68</v>
      </c>
      <c r="B1" s="160"/>
      <c r="C1" s="160"/>
      <c r="D1" s="160"/>
      <c r="E1" s="160"/>
      <c r="F1" s="160"/>
      <c r="G1" s="160"/>
    </row>
    <row r="2" spans="1:7" x14ac:dyDescent="0.25">
      <c r="A2" s="10"/>
      <c r="B2" s="10"/>
      <c r="C2" s="10"/>
      <c r="D2" s="10"/>
    </row>
    <row r="4" spans="1:7" ht="38.25" customHeight="1" thickBot="1" x14ac:dyDescent="0.3">
      <c r="A4" s="35" t="s">
        <v>19</v>
      </c>
      <c r="B4" s="36" t="s">
        <v>40</v>
      </c>
      <c r="C4" s="35" t="s">
        <v>42</v>
      </c>
      <c r="D4" s="35" t="s">
        <v>39</v>
      </c>
      <c r="E4" s="35" t="s">
        <v>3</v>
      </c>
      <c r="F4" s="35" t="s">
        <v>41</v>
      </c>
      <c r="G4" s="35" t="s">
        <v>113</v>
      </c>
    </row>
    <row r="5" spans="1:7" ht="29.55" customHeight="1" x14ac:dyDescent="0.25">
      <c r="A5" s="173" t="s">
        <v>9</v>
      </c>
      <c r="B5" s="37" t="s">
        <v>16</v>
      </c>
      <c r="C5" s="38"/>
      <c r="D5" s="73"/>
      <c r="E5" s="68"/>
      <c r="F5" s="41">
        <f t="shared" ref="F5:F13" si="0">ROUND(D5*E5,0)</f>
        <v>0</v>
      </c>
      <c r="G5" s="42"/>
    </row>
    <row r="6" spans="1:7" ht="29.55" customHeight="1" thickBot="1" x14ac:dyDescent="0.3">
      <c r="A6" s="175"/>
      <c r="B6" s="44" t="s">
        <v>4</v>
      </c>
      <c r="C6" s="45"/>
      <c r="D6" s="74"/>
      <c r="E6" s="70"/>
      <c r="F6" s="48">
        <f t="shared" si="0"/>
        <v>0</v>
      </c>
      <c r="G6" s="49"/>
    </row>
    <row r="7" spans="1:7" ht="29.55" customHeight="1" x14ac:dyDescent="0.25">
      <c r="A7" s="180" t="s">
        <v>6</v>
      </c>
      <c r="B7" s="67" t="s">
        <v>23</v>
      </c>
      <c r="C7" s="38"/>
      <c r="D7" s="73"/>
      <c r="E7" s="68"/>
      <c r="F7" s="41">
        <f t="shared" si="0"/>
        <v>0</v>
      </c>
      <c r="G7" s="42"/>
    </row>
    <row r="8" spans="1:7" ht="29.55" customHeight="1" thickBot="1" x14ac:dyDescent="0.3">
      <c r="A8" s="182"/>
      <c r="B8" s="69" t="s">
        <v>24</v>
      </c>
      <c r="C8" s="45"/>
      <c r="D8" s="74"/>
      <c r="E8" s="70"/>
      <c r="F8" s="48">
        <f t="shared" si="0"/>
        <v>0</v>
      </c>
      <c r="G8" s="49"/>
    </row>
    <row r="9" spans="1:7" ht="29.55" customHeight="1" x14ac:dyDescent="0.25">
      <c r="A9" s="180" t="s">
        <v>5</v>
      </c>
      <c r="B9" s="67" t="s">
        <v>13</v>
      </c>
      <c r="C9" s="38"/>
      <c r="D9" s="73"/>
      <c r="E9" s="68"/>
      <c r="F9" s="41">
        <f t="shared" si="0"/>
        <v>0</v>
      </c>
      <c r="G9" s="42"/>
    </row>
    <row r="10" spans="1:7" ht="29.55" customHeight="1" x14ac:dyDescent="0.25">
      <c r="A10" s="181"/>
      <c r="B10" s="65" t="s">
        <v>14</v>
      </c>
      <c r="C10" s="22"/>
      <c r="D10" s="75"/>
      <c r="E10" s="66"/>
      <c r="F10" s="33">
        <f t="shared" si="0"/>
        <v>0</v>
      </c>
      <c r="G10" s="50"/>
    </row>
    <row r="11" spans="1:7" ht="29.55" customHeight="1" thickBot="1" x14ac:dyDescent="0.3">
      <c r="A11" s="182"/>
      <c r="B11" s="69" t="s">
        <v>15</v>
      </c>
      <c r="C11" s="45"/>
      <c r="D11" s="74"/>
      <c r="E11" s="70"/>
      <c r="F11" s="48">
        <f t="shared" si="0"/>
        <v>0</v>
      </c>
      <c r="G11" s="49"/>
    </row>
    <row r="12" spans="1:7" ht="29.55" customHeight="1" x14ac:dyDescent="0.25">
      <c r="A12" s="180" t="s">
        <v>7</v>
      </c>
      <c r="B12" s="72" t="s">
        <v>18</v>
      </c>
      <c r="C12" s="38"/>
      <c r="D12" s="73"/>
      <c r="E12" s="68"/>
      <c r="F12" s="41">
        <f t="shared" si="0"/>
        <v>0</v>
      </c>
      <c r="G12" s="42"/>
    </row>
    <row r="13" spans="1:7" ht="29.55" customHeight="1" thickBot="1" x14ac:dyDescent="0.3">
      <c r="A13" s="182"/>
      <c r="B13" s="69" t="s">
        <v>17</v>
      </c>
      <c r="C13" s="45"/>
      <c r="D13" s="74"/>
      <c r="E13" s="70"/>
      <c r="F13" s="48">
        <f t="shared" si="0"/>
        <v>0</v>
      </c>
      <c r="G13" s="49"/>
    </row>
    <row r="14" spans="1:7" ht="22.05" customHeight="1" x14ac:dyDescent="0.25">
      <c r="A14" s="176" t="s">
        <v>1</v>
      </c>
      <c r="B14" s="177"/>
      <c r="C14" s="177"/>
      <c r="D14" s="177"/>
      <c r="E14" s="178"/>
      <c r="F14" s="63">
        <f>SUM(F5:F13)</f>
        <v>0</v>
      </c>
      <c r="G14" s="71"/>
    </row>
  </sheetData>
  <sheetProtection algorithmName="SHA-512" hashValue="x52745RJMIYSjaeRs8EmTZJkn4PuF1IEO7VSMyQefQwwu2joG+GjHGmTvcjvII1h7kYBmZfOkqmdjegc8ofYrw==" saltValue="OhsoH+keZi2VyCpoRgWxIA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1"/>
  <sheetViews>
    <sheetView showGridLines="0" topLeftCell="B1" zoomScaleNormal="100" workbookViewId="0">
      <selection sqref="A1:H1"/>
    </sheetView>
  </sheetViews>
  <sheetFormatPr baseColWidth="10" defaultColWidth="11.5546875" defaultRowHeight="14.4" x14ac:dyDescent="0.3"/>
  <cols>
    <col min="1" max="1" width="29.21875" customWidth="1"/>
    <col min="2" max="2" width="85.44140625" style="12" customWidth="1"/>
    <col min="3" max="3" width="41" customWidth="1"/>
    <col min="4" max="4" width="14.5546875" customWidth="1"/>
    <col min="5" max="5" width="13.77734375" customWidth="1"/>
    <col min="6" max="6" width="14.77734375" style="15" customWidth="1"/>
    <col min="7" max="7" width="22.5546875" customWidth="1"/>
    <col min="8" max="8" width="28.44140625" customWidth="1"/>
  </cols>
  <sheetData>
    <row r="1" spans="1:8" s="4" customFormat="1" ht="15.6" x14ac:dyDescent="0.3">
      <c r="A1" s="159" t="s">
        <v>46</v>
      </c>
      <c r="B1" s="159"/>
      <c r="C1" s="160"/>
      <c r="D1" s="160"/>
      <c r="E1" s="160"/>
      <c r="F1" s="160"/>
      <c r="G1" s="160"/>
      <c r="H1" s="160"/>
    </row>
    <row r="2" spans="1:8" s="4" customFormat="1" x14ac:dyDescent="0.3">
      <c r="A2" s="192" t="s">
        <v>104</v>
      </c>
      <c r="B2" s="160"/>
      <c r="C2" s="160"/>
      <c r="D2" s="160"/>
      <c r="E2" s="160"/>
      <c r="F2" s="160"/>
      <c r="G2" s="160"/>
      <c r="H2" s="160"/>
    </row>
    <row r="3" spans="1:8" s="4" customFormat="1" ht="13.2" x14ac:dyDescent="0.25">
      <c r="B3" s="11"/>
      <c r="F3" s="13"/>
    </row>
    <row r="4" spans="1:8" ht="40.200000000000003" thickBot="1" x14ac:dyDescent="0.35">
      <c r="A4" s="35" t="s">
        <v>19</v>
      </c>
      <c r="B4" s="35" t="s">
        <v>40</v>
      </c>
      <c r="C4" s="35" t="s">
        <v>42</v>
      </c>
      <c r="D4" s="35" t="s">
        <v>39</v>
      </c>
      <c r="E4" s="35" t="s">
        <v>3</v>
      </c>
      <c r="F4" s="76" t="s">
        <v>41</v>
      </c>
      <c r="G4" s="35" t="s">
        <v>103</v>
      </c>
      <c r="H4" s="35" t="s">
        <v>47</v>
      </c>
    </row>
    <row r="5" spans="1:8" ht="28.35" customHeight="1" x14ac:dyDescent="0.3">
      <c r="A5" s="183" t="s">
        <v>8</v>
      </c>
      <c r="B5" s="37" t="s">
        <v>102</v>
      </c>
      <c r="C5" s="38"/>
      <c r="D5" s="73"/>
      <c r="E5" s="68"/>
      <c r="F5" s="84">
        <f t="shared" ref="F5:F20" si="0">ROUND(+D5*E5,0)</f>
        <v>0</v>
      </c>
      <c r="G5" s="53"/>
      <c r="H5" s="42"/>
    </row>
    <row r="6" spans="1:8" ht="28.35" customHeight="1" x14ac:dyDescent="0.3">
      <c r="A6" s="184"/>
      <c r="B6" s="91" t="s">
        <v>99</v>
      </c>
      <c r="C6" s="22"/>
      <c r="D6" s="75"/>
      <c r="E6" s="66"/>
      <c r="F6" s="85">
        <f t="shared" si="0"/>
        <v>0</v>
      </c>
      <c r="G6" s="23"/>
      <c r="H6" s="50"/>
    </row>
    <row r="7" spans="1:8" ht="28.35" customHeight="1" x14ac:dyDescent="0.3">
      <c r="A7" s="184"/>
      <c r="B7" s="2" t="s">
        <v>87</v>
      </c>
      <c r="C7" s="22"/>
      <c r="D7" s="75"/>
      <c r="E7" s="66"/>
      <c r="F7" s="85">
        <f t="shared" si="0"/>
        <v>0</v>
      </c>
      <c r="G7" s="23"/>
      <c r="H7" s="50"/>
    </row>
    <row r="8" spans="1:8" ht="28.35" customHeight="1" x14ac:dyDescent="0.3">
      <c r="A8" s="184"/>
      <c r="B8" s="2" t="s">
        <v>85</v>
      </c>
      <c r="C8" s="22"/>
      <c r="D8" s="75"/>
      <c r="E8" s="66"/>
      <c r="F8" s="85">
        <f t="shared" si="0"/>
        <v>0</v>
      </c>
      <c r="G8" s="23"/>
      <c r="H8" s="50"/>
    </row>
    <row r="9" spans="1:8" ht="28.35" customHeight="1" x14ac:dyDescent="0.3">
      <c r="A9" s="184"/>
      <c r="B9" s="2" t="s">
        <v>88</v>
      </c>
      <c r="C9" s="22"/>
      <c r="D9" s="75"/>
      <c r="E9" s="66"/>
      <c r="F9" s="85">
        <f t="shared" ref="F9" si="1">ROUND(+D9*E9,0)</f>
        <v>0</v>
      </c>
      <c r="G9" s="23"/>
      <c r="H9" s="50"/>
    </row>
    <row r="10" spans="1:8" ht="28.35" customHeight="1" x14ac:dyDescent="0.3">
      <c r="A10" s="184"/>
      <c r="B10" s="2" t="s">
        <v>89</v>
      </c>
      <c r="C10" s="22"/>
      <c r="D10" s="75"/>
      <c r="E10" s="66"/>
      <c r="F10" s="85">
        <f t="shared" si="0"/>
        <v>0</v>
      </c>
      <c r="G10" s="23"/>
      <c r="H10" s="50"/>
    </row>
    <row r="11" spans="1:8" ht="28.35" customHeight="1" x14ac:dyDescent="0.3">
      <c r="A11" s="184"/>
      <c r="B11" s="2" t="s">
        <v>97</v>
      </c>
      <c r="C11" s="22"/>
      <c r="D11" s="75"/>
      <c r="E11" s="66"/>
      <c r="F11" s="85">
        <f t="shared" si="0"/>
        <v>0</v>
      </c>
      <c r="G11" s="23"/>
      <c r="H11" s="50"/>
    </row>
    <row r="12" spans="1:8" ht="28.35" customHeight="1" x14ac:dyDescent="0.3">
      <c r="A12" s="184"/>
      <c r="B12" s="102" t="s">
        <v>86</v>
      </c>
      <c r="C12" s="108"/>
      <c r="D12" s="111"/>
      <c r="E12" s="112"/>
      <c r="F12" s="85">
        <f t="shared" si="0"/>
        <v>0</v>
      </c>
      <c r="G12" s="113"/>
      <c r="H12" s="110"/>
    </row>
    <row r="13" spans="1:8" ht="28.35" customHeight="1" thickBot="1" x14ac:dyDescent="0.35">
      <c r="A13" s="185"/>
      <c r="B13" s="44" t="s">
        <v>22</v>
      </c>
      <c r="C13" s="45"/>
      <c r="D13" s="74"/>
      <c r="E13" s="70"/>
      <c r="F13" s="86">
        <f t="shared" si="0"/>
        <v>0</v>
      </c>
      <c r="G13" s="54"/>
      <c r="H13" s="49"/>
    </row>
    <row r="14" spans="1:8" ht="28.35" customHeight="1" x14ac:dyDescent="0.3">
      <c r="A14" s="186" t="s">
        <v>6</v>
      </c>
      <c r="B14" s="77" t="s">
        <v>95</v>
      </c>
      <c r="C14" s="38"/>
      <c r="D14" s="73"/>
      <c r="E14" s="68"/>
      <c r="F14" s="84">
        <f t="shared" si="0"/>
        <v>0</v>
      </c>
      <c r="G14" s="53"/>
      <c r="H14" s="42"/>
    </row>
    <row r="15" spans="1:8" ht="28.35" customHeight="1" x14ac:dyDescent="0.3">
      <c r="A15" s="187"/>
      <c r="B15" s="1" t="s">
        <v>90</v>
      </c>
      <c r="C15" s="22"/>
      <c r="D15" s="75"/>
      <c r="E15" s="66"/>
      <c r="F15" s="85">
        <f t="shared" si="0"/>
        <v>0</v>
      </c>
      <c r="G15" s="23"/>
      <c r="H15" s="50"/>
    </row>
    <row r="16" spans="1:8" ht="28.35" customHeight="1" thickBot="1" x14ac:dyDescent="0.35">
      <c r="A16" s="187"/>
      <c r="B16" s="14" t="s">
        <v>91</v>
      </c>
      <c r="C16" s="22"/>
      <c r="D16" s="75"/>
      <c r="E16" s="66"/>
      <c r="F16" s="85">
        <f t="shared" si="0"/>
        <v>0</v>
      </c>
      <c r="G16" s="23"/>
      <c r="H16" s="50"/>
    </row>
    <row r="17" spans="1:8" ht="28.35" customHeight="1" x14ac:dyDescent="0.3">
      <c r="A17" s="186" t="s">
        <v>5</v>
      </c>
      <c r="B17" s="77" t="s">
        <v>92</v>
      </c>
      <c r="C17" s="38"/>
      <c r="D17" s="73"/>
      <c r="E17" s="68"/>
      <c r="F17" s="84">
        <f t="shared" si="0"/>
        <v>0</v>
      </c>
      <c r="G17" s="53"/>
      <c r="H17" s="42"/>
    </row>
    <row r="18" spans="1:8" ht="28.35" customHeight="1" thickBot="1" x14ac:dyDescent="0.35">
      <c r="A18" s="188"/>
      <c r="B18" s="78" t="s">
        <v>77</v>
      </c>
      <c r="C18" s="45"/>
      <c r="D18" s="74"/>
      <c r="E18" s="70"/>
      <c r="F18" s="86">
        <f t="shared" si="0"/>
        <v>0</v>
      </c>
      <c r="G18" s="54"/>
      <c r="H18" s="49"/>
    </row>
    <row r="19" spans="1:8" ht="28.35" customHeight="1" thickBot="1" x14ac:dyDescent="0.35">
      <c r="A19" s="79" t="s">
        <v>7</v>
      </c>
      <c r="B19" s="80" t="s">
        <v>94</v>
      </c>
      <c r="C19" s="57"/>
      <c r="D19" s="83"/>
      <c r="E19" s="89"/>
      <c r="F19" s="87">
        <f t="shared" si="0"/>
        <v>0</v>
      </c>
      <c r="G19" s="58"/>
      <c r="H19" s="59"/>
    </row>
    <row r="20" spans="1:8" ht="28.35" customHeight="1" thickBot="1" x14ac:dyDescent="0.35">
      <c r="A20" s="82" t="s">
        <v>96</v>
      </c>
      <c r="B20" s="80" t="s">
        <v>93</v>
      </c>
      <c r="C20" s="57"/>
      <c r="D20" s="83"/>
      <c r="E20" s="89"/>
      <c r="F20" s="87">
        <f t="shared" si="0"/>
        <v>0</v>
      </c>
      <c r="G20" s="58"/>
      <c r="H20" s="59"/>
    </row>
    <row r="21" spans="1:8" ht="24.6" customHeight="1" x14ac:dyDescent="0.3">
      <c r="A21" s="189" t="s">
        <v>1</v>
      </c>
      <c r="B21" s="190"/>
      <c r="C21" s="190"/>
      <c r="D21" s="190"/>
      <c r="E21" s="191"/>
      <c r="F21" s="88">
        <f>SUM(F5:F20)</f>
        <v>0</v>
      </c>
      <c r="G21" s="81"/>
      <c r="H21" s="81"/>
    </row>
  </sheetData>
  <sheetProtection algorithmName="SHA-512" hashValue="nWBoW/0fE/jeEbe311wmMpHJ8ObKQ4Y/4N/oUpe/NDCIffFmRg7L6pprJspuaAJ69LTVbrZjX83nwmFv5xSFNQ==" saltValue="arF2sVJEb2ANLUklqjSJtA==" spinCount="100000" sheet="1" formatColumns="0" formatRows="0"/>
  <protectedRanges>
    <protectedRange sqref="H5:H19" name="Rango1"/>
    <protectedRange sqref="D5:E20" name="Rango1_1"/>
  </protectedRanges>
  <mergeCells count="6">
    <mergeCell ref="A5:A13"/>
    <mergeCell ref="A14:A16"/>
    <mergeCell ref="A17:A18"/>
    <mergeCell ref="A21:E21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activeCell="C7" sqref="C7"/>
    </sheetView>
  </sheetViews>
  <sheetFormatPr baseColWidth="10" defaultColWidth="11.5546875" defaultRowHeight="14.4" x14ac:dyDescent="0.3"/>
  <cols>
    <col min="1" max="1" width="26.77734375" customWidth="1"/>
    <col min="2" max="2" width="48.21875" style="12" customWidth="1"/>
    <col min="3" max="3" width="35.77734375" customWidth="1"/>
    <col min="4" max="4" width="19.21875" customWidth="1"/>
    <col min="6" max="6" width="14.44140625" customWidth="1"/>
    <col min="7" max="7" width="23.21875" customWidth="1"/>
    <col min="8" max="8" width="28.77734375" customWidth="1"/>
  </cols>
  <sheetData>
    <row r="1" spans="1:8" s="4" customFormat="1" ht="15.6" x14ac:dyDescent="0.3">
      <c r="A1" s="159" t="s">
        <v>48</v>
      </c>
      <c r="B1" s="160"/>
      <c r="C1" s="160"/>
      <c r="D1" s="160"/>
      <c r="E1" s="160"/>
      <c r="F1" s="160"/>
      <c r="G1" s="160"/>
      <c r="H1" s="160"/>
    </row>
    <row r="2" spans="1:8" s="4" customFormat="1" x14ac:dyDescent="0.3">
      <c r="A2" s="192" t="s">
        <v>104</v>
      </c>
      <c r="B2" s="160"/>
      <c r="C2" s="160"/>
      <c r="D2" s="160"/>
      <c r="E2" s="160"/>
      <c r="F2" s="160"/>
      <c r="G2" s="160"/>
      <c r="H2" s="160"/>
    </row>
    <row r="3" spans="1:8" s="4" customFormat="1" ht="13.2" x14ac:dyDescent="0.25">
      <c r="B3" s="11"/>
      <c r="C3" s="11"/>
    </row>
    <row r="4" spans="1:8" ht="58.5" customHeight="1" thickBot="1" x14ac:dyDescent="0.35">
      <c r="A4" s="35" t="s">
        <v>19</v>
      </c>
      <c r="B4" s="35" t="s">
        <v>40</v>
      </c>
      <c r="C4" s="35" t="s">
        <v>42</v>
      </c>
      <c r="D4" s="35" t="s">
        <v>39</v>
      </c>
      <c r="E4" s="35" t="s">
        <v>3</v>
      </c>
      <c r="F4" s="35" t="s">
        <v>41</v>
      </c>
      <c r="G4" s="35" t="s">
        <v>103</v>
      </c>
      <c r="H4" s="35" t="s">
        <v>47</v>
      </c>
    </row>
    <row r="5" spans="1:8" ht="29.55" customHeight="1" x14ac:dyDescent="0.3">
      <c r="A5" s="186" t="s">
        <v>8</v>
      </c>
      <c r="B5" s="77" t="s">
        <v>16</v>
      </c>
      <c r="C5" s="38"/>
      <c r="D5" s="39"/>
      <c r="E5" s="40"/>
      <c r="F5" s="84">
        <f t="shared" ref="F5:F13" si="0">ROUND(D5*E5,0)</f>
        <v>0</v>
      </c>
      <c r="G5" s="53"/>
      <c r="H5" s="42"/>
    </row>
    <row r="6" spans="1:8" ht="29.55" customHeight="1" thickBot="1" x14ac:dyDescent="0.35">
      <c r="A6" s="188"/>
      <c r="B6" s="78" t="s">
        <v>4</v>
      </c>
      <c r="C6" s="45"/>
      <c r="D6" s="51"/>
      <c r="E6" s="47"/>
      <c r="F6" s="86">
        <f t="shared" si="0"/>
        <v>0</v>
      </c>
      <c r="G6" s="54"/>
      <c r="H6" s="49"/>
    </row>
    <row r="7" spans="1:8" ht="29.55" customHeight="1" x14ac:dyDescent="0.3">
      <c r="A7" s="186" t="s">
        <v>6</v>
      </c>
      <c r="B7" s="77" t="s">
        <v>23</v>
      </c>
      <c r="C7" s="38"/>
      <c r="D7" s="39"/>
      <c r="E7" s="40"/>
      <c r="F7" s="84">
        <f t="shared" si="0"/>
        <v>0</v>
      </c>
      <c r="G7" s="53"/>
      <c r="H7" s="42"/>
    </row>
    <row r="8" spans="1:8" ht="29.55" customHeight="1" thickBot="1" x14ac:dyDescent="0.35">
      <c r="A8" s="188"/>
      <c r="B8" s="78" t="s">
        <v>24</v>
      </c>
      <c r="C8" s="45"/>
      <c r="D8" s="51"/>
      <c r="E8" s="47"/>
      <c r="F8" s="86">
        <f t="shared" si="0"/>
        <v>0</v>
      </c>
      <c r="G8" s="54"/>
      <c r="H8" s="49"/>
    </row>
    <row r="9" spans="1:8" ht="29.55" customHeight="1" x14ac:dyDescent="0.3">
      <c r="A9" s="186" t="s">
        <v>5</v>
      </c>
      <c r="B9" s="77" t="s">
        <v>13</v>
      </c>
      <c r="C9" s="38"/>
      <c r="D9" s="39"/>
      <c r="E9" s="40"/>
      <c r="F9" s="84">
        <f t="shared" si="0"/>
        <v>0</v>
      </c>
      <c r="G9" s="53"/>
      <c r="H9" s="42"/>
    </row>
    <row r="10" spans="1:8" ht="29.55" customHeight="1" x14ac:dyDescent="0.3">
      <c r="A10" s="187"/>
      <c r="B10" s="1" t="s">
        <v>14</v>
      </c>
      <c r="C10" s="22"/>
      <c r="D10" s="31"/>
      <c r="E10" s="34"/>
      <c r="F10" s="85">
        <f t="shared" si="0"/>
        <v>0</v>
      </c>
      <c r="G10" s="23"/>
      <c r="H10" s="50"/>
    </row>
    <row r="11" spans="1:8" ht="29.55" customHeight="1" thickBot="1" x14ac:dyDescent="0.35">
      <c r="A11" s="188"/>
      <c r="B11" s="78" t="s">
        <v>15</v>
      </c>
      <c r="C11" s="45"/>
      <c r="D11" s="51"/>
      <c r="E11" s="47"/>
      <c r="F11" s="86">
        <f t="shared" si="0"/>
        <v>0</v>
      </c>
      <c r="G11" s="54"/>
      <c r="H11" s="49"/>
    </row>
    <row r="12" spans="1:8" ht="29.55" customHeight="1" x14ac:dyDescent="0.3">
      <c r="A12" s="193" t="s">
        <v>7</v>
      </c>
      <c r="B12" s="77" t="s">
        <v>18</v>
      </c>
      <c r="C12" s="38"/>
      <c r="D12" s="39"/>
      <c r="E12" s="40"/>
      <c r="F12" s="84">
        <f t="shared" si="0"/>
        <v>0</v>
      </c>
      <c r="G12" s="53"/>
      <c r="H12" s="42"/>
    </row>
    <row r="13" spans="1:8" ht="29.55" customHeight="1" thickBot="1" x14ac:dyDescent="0.35">
      <c r="A13" s="194"/>
      <c r="B13" s="78" t="s">
        <v>17</v>
      </c>
      <c r="C13" s="45"/>
      <c r="D13" s="51"/>
      <c r="E13" s="47"/>
      <c r="F13" s="86">
        <f t="shared" si="0"/>
        <v>0</v>
      </c>
      <c r="G13" s="54"/>
      <c r="H13" s="49"/>
    </row>
    <row r="14" spans="1:8" ht="39.6" customHeight="1" x14ac:dyDescent="0.3">
      <c r="A14" s="189" t="s">
        <v>1</v>
      </c>
      <c r="B14" s="190"/>
      <c r="C14" s="190"/>
      <c r="D14" s="190"/>
      <c r="E14" s="191"/>
      <c r="F14" s="88">
        <f>SUM(F5:F13)</f>
        <v>0</v>
      </c>
      <c r="G14" s="81"/>
      <c r="H14" s="81"/>
    </row>
  </sheetData>
  <sheetProtection algorithmName="SHA-512" hashValue="7w9eXOQ8zIDvmOwib9Pwjuv7HAfREnWkjebQcF0K26RMiSem1ygJ8De0vkqWE9Ot8Vua3+zyJ1RxVZxKcyqPUw==" saltValue="GSURrGsn2ue3/zhunzPbh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Cesar Valenzuela</cp:lastModifiedBy>
  <cp:lastPrinted>2020-02-07T19:00:02Z</cp:lastPrinted>
  <dcterms:created xsi:type="dcterms:W3CDTF">2013-04-10T13:43:27Z</dcterms:created>
  <dcterms:modified xsi:type="dcterms:W3CDTF">2026-07-02T13:27:09Z</dcterms:modified>
</cp:coreProperties>
</file>