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5\NACIONALES\03 Instrumentos Complementarios Nacional 2025\EVENTOS\00 Documentos Postulación\"/>
    </mc:Choice>
  </mc:AlternateContent>
  <xr:revisionPtr revIDLastSave="0" documentId="13_ncr:1_{8A289392-D295-4A0D-BEC4-59FB47D4A04D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7" l="1"/>
  <c r="B21" i="17" l="1"/>
  <c r="B25" i="17"/>
  <c r="B23" i="17"/>
  <c r="B9" i="17"/>
  <c r="B12" i="17"/>
  <c r="B14" i="17" l="1"/>
  <c r="F13" i="19"/>
  <c r="F13" i="15"/>
  <c r="F13" i="13"/>
  <c r="F10" i="19"/>
  <c r="F11" i="13"/>
  <c r="F23" i="15"/>
  <c r="B13" i="17" s="1"/>
  <c r="F22" i="15"/>
  <c r="E12" i="17" s="1"/>
  <c r="F12" i="15"/>
  <c r="F12" i="19" l="1"/>
  <c r="F11" i="19"/>
  <c r="F9" i="19"/>
  <c r="F8" i="19"/>
  <c r="F7" i="19"/>
  <c r="F6" i="19"/>
  <c r="F12" i="13"/>
  <c r="F10" i="13"/>
  <c r="F9" i="13"/>
  <c r="F8" i="13"/>
  <c r="F7" i="13"/>
  <c r="F6" i="13"/>
  <c r="F11" i="15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3" i="19"/>
  <c r="C25" i="17" s="1"/>
  <c r="F22" i="19"/>
  <c r="F21" i="19"/>
  <c r="F20" i="19"/>
  <c r="F19" i="19"/>
  <c r="F18" i="19"/>
  <c r="F17" i="19"/>
  <c r="F16" i="19"/>
  <c r="F15" i="19"/>
  <c r="F14" i="19"/>
  <c r="F5" i="19"/>
  <c r="F13" i="11"/>
  <c r="F12" i="11"/>
  <c r="F11" i="11"/>
  <c r="F10" i="11"/>
  <c r="F9" i="11"/>
  <c r="F8" i="11"/>
  <c r="F7" i="11"/>
  <c r="F6" i="11"/>
  <c r="F5" i="11"/>
  <c r="F23" i="13"/>
  <c r="F22" i="13"/>
  <c r="F21" i="13"/>
  <c r="F20" i="13"/>
  <c r="F19" i="13"/>
  <c r="F18" i="13"/>
  <c r="F17" i="13"/>
  <c r="F16" i="13"/>
  <c r="F15" i="13"/>
  <c r="F14" i="13"/>
  <c r="F5" i="13"/>
  <c r="F21" i="15"/>
  <c r="F20" i="15"/>
  <c r="F19" i="15"/>
  <c r="F18" i="15"/>
  <c r="F17" i="15"/>
  <c r="F16" i="15"/>
  <c r="F15" i="15"/>
  <c r="F14" i="15"/>
  <c r="F5" i="15"/>
  <c r="F24" i="15" l="1"/>
  <c r="C8" i="17"/>
  <c r="C9" i="17"/>
  <c r="C23" i="17"/>
  <c r="C22" i="17"/>
  <c r="B10" i="17"/>
  <c r="D8" i="17"/>
  <c r="B24" i="17"/>
  <c r="C21" i="17"/>
  <c r="C24" i="17"/>
  <c r="F24" i="19"/>
  <c r="F14" i="11"/>
  <c r="B8" i="17"/>
  <c r="F24" i="13"/>
  <c r="D25" i="17"/>
  <c r="D23" i="17" l="1"/>
  <c r="D22" i="17"/>
  <c r="D24" i="17"/>
  <c r="D21" i="17"/>
  <c r="C26" i="17"/>
  <c r="B26" i="17"/>
  <c r="F14" i="20"/>
  <c r="D26" i="17" l="1"/>
  <c r="B27" i="17" s="1"/>
  <c r="D11" i="17"/>
  <c r="D9" i="17"/>
  <c r="D10" i="17"/>
  <c r="C11" i="17"/>
  <c r="C10" i="17"/>
  <c r="C13" i="17"/>
  <c r="E13" i="17" s="1"/>
  <c r="C27" i="17" l="1"/>
  <c r="D14" i="17"/>
  <c r="I11" i="17" s="1"/>
  <c r="E11" i="17"/>
  <c r="C14" i="17"/>
  <c r="I10" i="17" l="1"/>
  <c r="E9" i="17"/>
  <c r="E10" i="17"/>
  <c r="E8" i="17" l="1"/>
  <c r="E14" i="17" l="1"/>
  <c r="I8" i="17"/>
  <c r="K8" i="17" s="1"/>
  <c r="E15" i="17" l="1"/>
  <c r="K11" i="17"/>
  <c r="D15" i="17"/>
  <c r="B15" i="17"/>
  <c r="C15" i="17"/>
  <c r="I9" i="17" l="1"/>
  <c r="K9" i="17" s="1"/>
</calcChain>
</file>

<file path=xl/sharedStrings.xml><?xml version="1.0" encoding="utf-8"?>
<sst xmlns="http://schemas.openxmlformats.org/spreadsheetml/2006/main" count="221" uniqueCount="121">
  <si>
    <t>-</t>
  </si>
  <si>
    <t>TOTAL</t>
  </si>
  <si>
    <t>PORCENTAJE</t>
  </si>
  <si>
    <t>Cantidad</t>
  </si>
  <si>
    <t>Alojamiento</t>
  </si>
  <si>
    <t>3. DIFUSION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</si>
  <si>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</si>
  <si>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</si>
  <si>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</si>
  <si>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</si>
  <si>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</si>
  <si>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</si>
  <si>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</si>
  <si>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</si>
  <si>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</si>
  <si>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</si>
  <si>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</si>
  <si>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</si>
  <si>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</si>
  <si>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</si>
  <si>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</si>
  <si>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 xml:space="preserve">3. DIFUSION </t>
  </si>
  <si>
    <t>Formulario de viáticos (para el caso de funcionarios públicos que participen en la propuesta).</t>
  </si>
  <si>
    <t>Honorarios por servicios de intérpretes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</si>
  <si>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</si>
  <si>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</si>
  <si>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</si>
  <si>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</si>
  <si>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</si>
  <si>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</si>
  <si>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</si>
  <si>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</si>
  <si>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</si>
  <si>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</si>
  <si>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</si>
  <si>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</si>
  <si>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</si>
  <si>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</si>
  <si>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</si>
  <si>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</si>
  <si>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</si>
  <si>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</si>
  <si>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</si>
  <si>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</si>
  <si>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</si>
  <si>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</si>
  <si>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</si>
  <si>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</si>
  <si>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</si>
  <si>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</si>
  <si>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</si>
  <si>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</si>
  <si>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</si>
  <si>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</si>
  <si>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</si>
  <si>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</si>
  <si>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</si>
  <si>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</si>
  <si>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</si>
  <si>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</si>
  <si>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</si>
  <si>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</si>
  <si>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</si>
  <si>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</si>
  <si>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</si>
  <si>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</si>
  <si>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</si>
  <si>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</si>
  <si>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</si>
  <si>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</si>
  <si>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</si>
  <si>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</si>
  <si>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</si>
  <si>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</si>
  <si>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</si>
  <si>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</si>
  <si>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</si>
  <si>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</si>
  <si>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Código Propuesta (uso interno)</t>
  </si>
  <si>
    <t>Nombre Propuesta</t>
  </si>
  <si>
    <t>Nombre Ejecutor</t>
  </si>
  <si>
    <r>
      <t>2.- Ajustarse a las condiciones de financiamiento indicados en el numeral "</t>
    </r>
    <r>
      <rPr>
        <b/>
        <sz val="10"/>
        <rFont val="Arial"/>
        <family val="2"/>
      </rPr>
      <t>1.8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</si>
  <si>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</si>
  <si>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</t>
    </r>
    <r>
      <rPr>
        <b/>
        <sz val="12"/>
        <rFont val="Arial"/>
        <family val="2"/>
      </rPr>
      <t xml:space="preserve"> alterada </t>
    </r>
    <r>
      <rPr>
        <sz val="12"/>
        <rFont val="Arial"/>
        <family val="2"/>
      </rPr>
      <t xml:space="preserve">(desbloqueada, con filas y columnas eliminadas o agregadas, etc.), por cuanto corresponde a un documento oficial de la convocatoria. </t>
    </r>
    <r>
      <rPr>
        <b/>
        <sz val="12"/>
        <rFont val="Arial"/>
        <family val="2"/>
      </rPr>
      <t>Debe tener presente que, si abre y trabaja la memoria de cálculo en alguna aplicación como Google Drive, ésta se desbloqueará. La alteración o modificación de este documento es razón de no admisibilidad.</t>
    </r>
  </si>
  <si>
    <t>Honorarios de expositores</t>
  </si>
  <si>
    <t>Gastos asociados a la producción de la propuesta (diseño de material gráfico, estrategia de difusión, generación de material audiovisual, producción técnica, entre otros)</t>
  </si>
  <si>
    <t>Gastos para actividades de difusión: arriendo de equipos, salas, coffee break, boletines y publicaciones</t>
  </si>
  <si>
    <t>Gastos por uso de plataforma para el desarrollo de la propuesta (Zoom, Team, Webinar, Ninja, Miro, Mural, etc.)</t>
  </si>
  <si>
    <t>5. RECURSOS HUMANOS</t>
  </si>
  <si>
    <t>6. GASTOS DE ADMINISTRACION</t>
  </si>
  <si>
    <t>Honorarios por formulación de la propuesta</t>
  </si>
  <si>
    <t>Alimentación.</t>
  </si>
  <si>
    <t>Alojamiento.</t>
  </si>
  <si>
    <t xml:space="preserve">Profesional que pertenezca a la entidad postulante, que tenga el rol de Coordinador principal. </t>
  </si>
  <si>
    <t>Gastos de overhead</t>
  </si>
  <si>
    <t>Arriendo de vehículos.</t>
  </si>
  <si>
    <t>Estacionamiento.</t>
  </si>
  <si>
    <t>Pasajes terrestres.</t>
  </si>
  <si>
    <t>Peajes.</t>
  </si>
  <si>
    <t>Combustible.</t>
  </si>
  <si>
    <t>Honorarios expositores.</t>
  </si>
  <si>
    <t>Honorarios por servicios de intérpretes.</t>
  </si>
  <si>
    <t>Honorarios por formulación de la propuesta.</t>
  </si>
  <si>
    <t>Gastos asociados a la producción de la propuesta (diseño de material gráfico, estrategia de difusión, generación de material audiovisual, producción técnica, entre otros).</t>
  </si>
  <si>
    <t>Gastos para actividades de difusión: arriendo de equipos, salas, coffee break, folletos, afiches, otros.</t>
  </si>
  <si>
    <t>Gastos de emisión garantía.</t>
  </si>
  <si>
    <t>Gastos necesarios para la organización de la actividad: teléfono, material de oficina, boletines y publicaciones.</t>
  </si>
  <si>
    <t>Honorarios por servicio de organización y gestión de la propuesta.</t>
  </si>
  <si>
    <t>6. GASTOS DE ADMINISTRACIÓN</t>
  </si>
  <si>
    <t>MEMORIA DE CÁLCULO "EVENTOS NACIONALES PARA LA INNOVACIÓN 2025- VENTANILLA ABIERTA"</t>
  </si>
  <si>
    <r>
      <t>1.- Leer las Bases técnicas y administrativas "</t>
    </r>
    <r>
      <rPr>
        <b/>
        <sz val="10"/>
        <rFont val="Arial"/>
        <family val="2"/>
      </rPr>
      <t>Eventos nacionales para la innovación 2025 - Ventanilla Abierta"</t>
    </r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</si>
  <si>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7.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</si>
  <si>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Pasajes aéreos nacionales e internacionales en clase económica. Los pasajes son comprados por el ejecutor y excepcionalmente, podrán ser adquiridos directamente por FIA, por cuenta del ejecutor.</t>
  </si>
  <si>
    <t>Tasas de embarque (deben incluirse en el valor del pasaje aéreo).</t>
  </si>
  <si>
    <t>Seguros de viajes (solo viajes internacionales).</t>
  </si>
  <si>
    <t>Arriendo de vehículos (empresa del giro).</t>
  </si>
  <si>
    <t>Estacionamientos, peajes y taxis.</t>
  </si>
  <si>
    <t>Pasajes aéreos nacionales e internacionales en clase económica.</t>
  </si>
  <si>
    <t>Alimentación y alojamiento.</t>
  </si>
  <si>
    <t>N° de cotización (según Anexo 7)</t>
  </si>
  <si>
    <t>En caso de considerar aportes de otra procedencia, recuerde adjuntar el Anexo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</si>
</sst>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204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 applyProtection="1">
      <alignment vertical="center" wrapText="1"/>
      <protection locked="0"/>
    </xf>
    <xf numFmtId="1" fontId="12" fillId="6" borderId="18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vertical="center" wrapText="1"/>
      <protection locked="0"/>
    </xf>
    <xf numFmtId="1" fontId="12" fillId="6" borderId="23" xfId="0" applyNumberFormat="1" applyFont="1" applyFill="1" applyBorder="1" applyAlignment="1">
      <alignment horizontal="left" vertical="center" wrapText="1"/>
    </xf>
    <xf numFmtId="1" fontId="7" fillId="5" borderId="23" xfId="0" applyNumberFormat="1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vertical="center" wrapText="1"/>
      <protection locked="0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5" xfId="0" applyFont="1" applyFill="1" applyBorder="1" applyAlignment="1">
      <alignment horizontal="left" vertical="center" wrapText="1"/>
    </xf>
    <xf numFmtId="10" fontId="12" fillId="0" borderId="0" xfId="0" applyNumberFormat="1" applyFont="1"/>
    <xf numFmtId="9" fontId="12" fillId="0" borderId="0" xfId="0" applyNumberFormat="1" applyFont="1"/>
    <xf numFmtId="0" fontId="24" fillId="0" borderId="0" xfId="0" applyFont="1" applyAlignment="1">
      <alignment horizontal="justify" vertic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6" borderId="6" xfId="0" applyFont="1" applyFill="1" applyBorder="1" applyAlignment="1">
      <alignment horizontal="left" vertical="center" wrapText="1"/>
    </xf>
    <xf numFmtId="49" fontId="6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6" xfId="2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>
      <alignment horizontal="left" vertical="center" wrapText="1"/>
    </xf>
    <xf numFmtId="0" fontId="12" fillId="6" borderId="18" xfId="0" applyFont="1" applyFill="1" applyBorder="1" applyAlignment="1">
      <alignment horizontal="left" vertical="top" wrapText="1"/>
    </xf>
    <xf numFmtId="49" fontId="7" fillId="5" borderId="6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6" xfId="2" applyFont="1" applyFill="1" applyBorder="1" applyAlignment="1" applyProtection="1">
      <alignment horizontal="center" vertical="center" wrapText="1"/>
      <protection locked="0"/>
    </xf>
    <xf numFmtId="49" fontId="7" fillId="5" borderId="3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6" xfId="0" applyNumberFormat="1" applyFont="1" applyFill="1" applyBorder="1" applyAlignment="1" applyProtection="1">
      <alignment vertical="center" wrapText="1"/>
      <protection locked="0"/>
    </xf>
    <xf numFmtId="49" fontId="7" fillId="5" borderId="6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6" xfId="2" applyFont="1" applyFill="1" applyBorder="1" applyAlignment="1" applyProtection="1">
      <alignment vertical="center" wrapText="1"/>
      <protection locked="0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12" fillId="0" borderId="4" xfId="2" applyFont="1" applyBorder="1" applyAlignment="1" applyProtection="1">
      <alignment horizontal="center" vertical="center" wrapText="1"/>
    </xf>
    <xf numFmtId="42" fontId="12" fillId="0" borderId="7" xfId="2" applyFont="1" applyBorder="1" applyAlignment="1" applyProtection="1">
      <alignment horizontal="center" vertical="center" wrapText="1"/>
    </xf>
    <xf numFmtId="42" fontId="13" fillId="3" borderId="4" xfId="2" applyFont="1" applyFill="1" applyBorder="1" applyAlignment="1" applyProtection="1">
      <alignment horizontal="center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33" xfId="1" applyFont="1" applyBorder="1"/>
    <xf numFmtId="0" fontId="0" fillId="0" borderId="0" xfId="0"/>
    <xf numFmtId="0" fontId="20" fillId="7" borderId="4" xfId="1" applyFont="1" applyFill="1" applyBorder="1" applyAlignment="1">
      <alignment horizontal="left" vertical="center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8" xfId="1" applyFont="1" applyFill="1" applyBorder="1" applyAlignment="1">
      <alignment horizontal="left" vertical="center"/>
    </xf>
    <xf numFmtId="0" fontId="15" fillId="0" borderId="0" xfId="0" applyFont="1"/>
    <xf numFmtId="0" fontId="8" fillId="0" borderId="0" xfId="0" applyFont="1"/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10" fillId="0" borderId="0" xfId="0" applyFont="1"/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6" fillId="0" borderId="0" xfId="0" applyFont="1"/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sheetPr codeName="Hoja1"/>
  <dimension ref="A2:N34"/>
  <sheetViews>
    <sheetView showGridLines="0" tabSelected="1" zoomScaleNormal="100" workbookViewId="0"/>
  </sheetViews>
  <sheetFormatPr baseColWidth="10" defaultColWidth="11.5703125" defaultRowHeight="12.75" x14ac:dyDescent="0.2"/>
  <cols>
    <col min="1" max="1" width="6.42578125" style="4" customWidth="1"/>
    <col min="2" max="2" width="26.140625" style="4" customWidth="1"/>
    <col min="3" max="3" width="9.42578125" style="4" customWidth="1"/>
    <col min="4" max="7" width="11.5703125" style="4"/>
    <col min="8" max="8" width="39.140625" style="4" customWidth="1"/>
    <col min="9" max="9" width="18" style="4" customWidth="1"/>
    <col min="10" max="10" width="11.140625" style="4" customWidth="1"/>
    <col min="11" max="12" width="11.5703125" style="4"/>
    <col min="13" max="13" width="12.28515625" style="4" bestFit="1" customWidth="1"/>
    <col min="14" max="16384" width="11.5703125" style="4"/>
  </cols>
  <sheetData>
    <row r="2" spans="1:13" ht="23.25" customHeight="1" x14ac:dyDescent="0.2">
      <c r="C2" s="156" t="s">
        <v>109</v>
      </c>
      <c r="D2" s="156"/>
      <c r="E2" s="156"/>
      <c r="F2" s="156"/>
      <c r="G2" s="156"/>
      <c r="H2" s="156"/>
      <c r="I2" s="156"/>
    </row>
    <row r="3" spans="1:13" ht="6" customHeight="1" x14ac:dyDescent="0.2">
      <c r="E3" s="5"/>
      <c r="F3" s="5"/>
      <c r="G3" s="5"/>
      <c r="H3" s="5"/>
    </row>
    <row r="4" spans="1:13" ht="11.25" customHeight="1" x14ac:dyDescent="0.2">
      <c r="A4" s="157"/>
      <c r="B4" s="157"/>
      <c r="C4" s="157"/>
      <c r="M4" s="114"/>
    </row>
    <row r="5" spans="1:13" ht="21.95" customHeight="1" x14ac:dyDescent="0.2">
      <c r="A5" s="148" t="s">
        <v>78</v>
      </c>
      <c r="B5" s="148"/>
      <c r="C5" s="149"/>
      <c r="D5" s="150"/>
      <c r="E5" s="150"/>
      <c r="F5" s="150"/>
      <c r="G5" s="150"/>
      <c r="H5" s="150"/>
      <c r="I5" s="150"/>
      <c r="J5" s="151"/>
    </row>
    <row r="6" spans="1:13" ht="18.95" customHeight="1" x14ac:dyDescent="0.2">
      <c r="A6" s="148" t="s">
        <v>79</v>
      </c>
      <c r="B6" s="148"/>
      <c r="C6" s="149"/>
      <c r="D6" s="150"/>
      <c r="E6" s="150"/>
      <c r="F6" s="150"/>
      <c r="G6" s="150"/>
      <c r="H6" s="150"/>
      <c r="I6" s="150"/>
      <c r="J6" s="151"/>
    </row>
    <row r="7" spans="1:13" ht="21.6" customHeight="1" x14ac:dyDescent="0.2">
      <c r="A7" s="148" t="s">
        <v>80</v>
      </c>
      <c r="B7" s="148"/>
      <c r="C7" s="149"/>
      <c r="D7" s="150"/>
      <c r="E7" s="150"/>
      <c r="F7" s="150"/>
      <c r="G7" s="150"/>
      <c r="H7" s="150"/>
      <c r="I7" s="150"/>
      <c r="J7" s="151"/>
    </row>
    <row r="8" spans="1:13" ht="12.6" customHeight="1" x14ac:dyDescent="0.2">
      <c r="A8" s="6"/>
      <c r="B8" s="7"/>
      <c r="C8" s="8"/>
      <c r="D8" s="8"/>
      <c r="E8" s="8"/>
      <c r="F8" s="8"/>
      <c r="G8" s="8"/>
      <c r="H8" s="8"/>
      <c r="I8" s="8"/>
      <c r="J8" s="8"/>
    </row>
    <row r="9" spans="1:13" ht="15" x14ac:dyDescent="0.2">
      <c r="A9" s="152" t="s">
        <v>26</v>
      </c>
      <c r="B9" s="153"/>
      <c r="C9" s="154"/>
      <c r="D9" s="154"/>
      <c r="E9" s="154"/>
      <c r="F9" s="154"/>
      <c r="G9" s="154"/>
      <c r="H9" s="154"/>
      <c r="I9" s="154"/>
      <c r="J9" s="155"/>
    </row>
    <row r="10" spans="1:13" s="40" customFormat="1" ht="16.5" customHeight="1" x14ac:dyDescent="0.25">
      <c r="A10" s="158" t="s">
        <v>54</v>
      </c>
      <c r="B10" s="159"/>
      <c r="C10" s="159"/>
      <c r="D10" s="159"/>
      <c r="E10" s="159"/>
      <c r="F10" s="159"/>
      <c r="G10" s="159"/>
      <c r="H10" s="159"/>
      <c r="I10" s="159"/>
      <c r="J10" s="160"/>
    </row>
    <row r="11" spans="1:13" s="40" customFormat="1" ht="12" customHeight="1" x14ac:dyDescent="0.25">
      <c r="A11" s="158"/>
      <c r="B11" s="159"/>
      <c r="C11" s="159"/>
      <c r="D11" s="159"/>
      <c r="E11" s="159"/>
      <c r="F11" s="159"/>
      <c r="G11" s="159"/>
      <c r="H11" s="159"/>
      <c r="I11" s="159"/>
      <c r="J11" s="160"/>
    </row>
    <row r="12" spans="1:13" ht="15" x14ac:dyDescent="0.2">
      <c r="A12" s="152" t="s">
        <v>27</v>
      </c>
      <c r="B12" s="153"/>
      <c r="C12" s="154"/>
      <c r="D12" s="154"/>
      <c r="E12" s="154"/>
      <c r="F12" s="154"/>
      <c r="G12" s="154"/>
      <c r="H12" s="154"/>
      <c r="I12" s="154"/>
      <c r="J12" s="155"/>
    </row>
    <row r="13" spans="1:13" s="9" customFormat="1" ht="21.6" customHeight="1" x14ac:dyDescent="0.25">
      <c r="A13" s="161" t="s">
        <v>110</v>
      </c>
      <c r="B13" s="159"/>
      <c r="C13" s="159"/>
      <c r="D13" s="159"/>
      <c r="E13" s="159"/>
      <c r="F13" s="159"/>
      <c r="G13" s="159"/>
      <c r="H13" s="159"/>
      <c r="I13" s="159"/>
      <c r="J13" s="160"/>
    </row>
    <row r="14" spans="1:13" s="9" customFormat="1" ht="35.1" customHeight="1" x14ac:dyDescent="0.25">
      <c r="A14" s="162" t="s">
        <v>81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5" spans="1:13" s="9" customFormat="1" ht="37.5" customHeight="1" x14ac:dyDescent="0.25">
      <c r="A15" s="164" t="s">
        <v>82</v>
      </c>
      <c r="B15" s="159"/>
      <c r="C15" s="159"/>
      <c r="D15" s="159"/>
      <c r="E15" s="159"/>
      <c r="F15" s="159"/>
      <c r="G15" s="159"/>
      <c r="H15" s="159"/>
      <c r="I15" s="159"/>
      <c r="J15" s="160"/>
    </row>
    <row r="16" spans="1:13" s="9" customFormat="1" ht="53.45" customHeight="1" x14ac:dyDescent="0.25">
      <c r="A16" s="164" t="s">
        <v>111</v>
      </c>
      <c r="B16" s="159"/>
      <c r="C16" s="159"/>
      <c r="D16" s="159"/>
      <c r="E16" s="159"/>
      <c r="F16" s="159"/>
      <c r="G16" s="159"/>
      <c r="H16" s="159"/>
      <c r="I16" s="159"/>
      <c r="J16" s="160"/>
    </row>
    <row r="17" spans="1:10" s="10" customFormat="1" ht="18" customHeight="1" x14ac:dyDescent="0.25">
      <c r="A17" s="165" t="s">
        <v>70</v>
      </c>
      <c r="B17" s="166"/>
      <c r="C17" s="166"/>
      <c r="D17" s="166"/>
      <c r="E17" s="166"/>
      <c r="F17" s="166"/>
      <c r="G17" s="166"/>
      <c r="H17" s="166"/>
      <c r="I17" s="166"/>
      <c r="J17" s="167"/>
    </row>
    <row r="18" spans="1:10" ht="3.6" customHeight="1" x14ac:dyDescent="0.2">
      <c r="A18" s="11"/>
      <c r="J18" s="12"/>
    </row>
    <row r="19" spans="1:10" ht="15" x14ac:dyDescent="0.2">
      <c r="A19" s="11"/>
      <c r="B19" s="148" t="s">
        <v>28</v>
      </c>
      <c r="C19" s="148"/>
      <c r="D19" s="152" t="s">
        <v>29</v>
      </c>
      <c r="E19" s="153"/>
      <c r="F19" s="153"/>
      <c r="G19" s="153"/>
      <c r="H19" s="153"/>
      <c r="I19" s="168"/>
      <c r="J19" s="12"/>
    </row>
    <row r="20" spans="1:10" x14ac:dyDescent="0.2">
      <c r="A20" s="11"/>
      <c r="B20" s="141" t="s">
        <v>56</v>
      </c>
      <c r="C20" s="142"/>
      <c r="D20" s="143" t="s">
        <v>69</v>
      </c>
      <c r="E20" s="144"/>
      <c r="F20" s="144"/>
      <c r="G20" s="144"/>
      <c r="H20" s="144"/>
      <c r="I20" s="145"/>
      <c r="J20" s="12"/>
    </row>
    <row r="21" spans="1:10" x14ac:dyDescent="0.2">
      <c r="A21" s="11"/>
      <c r="B21" s="141" t="s">
        <v>30</v>
      </c>
      <c r="C21" s="142"/>
      <c r="D21" s="143" t="s">
        <v>55</v>
      </c>
      <c r="E21" s="144"/>
      <c r="F21" s="144"/>
      <c r="G21" s="144"/>
      <c r="H21" s="144"/>
      <c r="I21" s="145"/>
      <c r="J21" s="12"/>
    </row>
    <row r="22" spans="1:10" x14ac:dyDescent="0.2">
      <c r="A22" s="11"/>
      <c r="B22" s="141" t="s">
        <v>57</v>
      </c>
      <c r="C22" s="142"/>
      <c r="D22" s="143" t="s">
        <v>58</v>
      </c>
      <c r="E22" s="144"/>
      <c r="F22" s="144"/>
      <c r="G22" s="144"/>
      <c r="H22" s="144"/>
      <c r="I22" s="145"/>
      <c r="J22" s="12"/>
    </row>
    <row r="23" spans="1:10" x14ac:dyDescent="0.2">
      <c r="A23" s="11"/>
      <c r="B23" s="141" t="s">
        <v>59</v>
      </c>
      <c r="C23" s="142"/>
      <c r="D23" s="143" t="s">
        <v>60</v>
      </c>
      <c r="E23" s="144"/>
      <c r="F23" s="144"/>
      <c r="G23" s="144"/>
      <c r="H23" s="144"/>
      <c r="I23" s="145"/>
      <c r="J23" s="12"/>
    </row>
    <row r="24" spans="1:10" x14ac:dyDescent="0.2">
      <c r="A24" s="11"/>
      <c r="B24" s="141" t="s">
        <v>61</v>
      </c>
      <c r="C24" s="142"/>
      <c r="D24" s="143" t="s">
        <v>63</v>
      </c>
      <c r="E24" s="144"/>
      <c r="F24" s="144"/>
      <c r="G24" s="144"/>
      <c r="H24" s="144"/>
      <c r="I24" s="145"/>
      <c r="J24" s="12"/>
    </row>
    <row r="25" spans="1:10" x14ac:dyDescent="0.2">
      <c r="A25" s="11"/>
      <c r="B25" s="141" t="s">
        <v>62</v>
      </c>
      <c r="C25" s="142"/>
      <c r="D25" s="143" t="s">
        <v>64</v>
      </c>
      <c r="E25" s="144"/>
      <c r="F25" s="144"/>
      <c r="G25" s="144"/>
      <c r="H25" s="144"/>
      <c r="I25" s="145"/>
      <c r="J25" s="12"/>
    </row>
    <row r="26" spans="1:10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5"/>
    </row>
    <row r="27" spans="1:10" x14ac:dyDescent="0.2">
      <c r="A27" s="136" t="s">
        <v>31</v>
      </c>
      <c r="B27" s="137"/>
      <c r="C27" s="137"/>
      <c r="D27" s="137"/>
      <c r="E27" s="137"/>
      <c r="F27" s="137"/>
      <c r="G27" s="137"/>
      <c r="H27" s="137"/>
      <c r="I27" s="137"/>
      <c r="J27" s="138"/>
    </row>
    <row r="28" spans="1:10" ht="6.75" customHeight="1" thickBot="1" x14ac:dyDescent="0.25">
      <c r="A28" s="16"/>
      <c r="B28" s="8"/>
      <c r="C28" s="8"/>
      <c r="D28" s="8"/>
      <c r="E28" s="8"/>
      <c r="F28" s="8"/>
      <c r="G28" s="8"/>
      <c r="H28" s="8"/>
      <c r="I28" s="8"/>
      <c r="J28" s="17"/>
    </row>
    <row r="29" spans="1:10" ht="15.75" thickBot="1" x14ac:dyDescent="0.3">
      <c r="A29" s="11"/>
      <c r="B29" s="18"/>
      <c r="C29" s="146" t="s">
        <v>32</v>
      </c>
      <c r="D29" s="147"/>
      <c r="E29" s="147"/>
      <c r="F29" s="147"/>
      <c r="G29" s="147"/>
      <c r="H29" s="147"/>
      <c r="I29" s="147"/>
      <c r="J29" s="12"/>
    </row>
    <row r="30" spans="1:10" ht="15.75" thickBot="1" x14ac:dyDescent="0.3">
      <c r="A30" s="11"/>
      <c r="B30" s="3"/>
      <c r="C30" s="146" t="s">
        <v>33</v>
      </c>
      <c r="D30" s="147"/>
      <c r="E30" s="147"/>
      <c r="F30" s="147"/>
      <c r="G30" s="147"/>
      <c r="H30" s="147"/>
      <c r="I30" s="147"/>
      <c r="J30" s="12"/>
    </row>
    <row r="31" spans="1:10" x14ac:dyDescent="0.2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">
      <c r="A32" s="139" t="s">
        <v>71</v>
      </c>
      <c r="B32" s="140"/>
      <c r="C32" s="140"/>
      <c r="D32" s="140"/>
      <c r="E32" s="140"/>
      <c r="F32" s="140"/>
      <c r="G32" s="140"/>
      <c r="H32" s="140"/>
      <c r="I32" s="140"/>
      <c r="J32" s="140"/>
    </row>
    <row r="33" spans="1:14" x14ac:dyDescent="0.2">
      <c r="A33" s="140"/>
      <c r="B33" s="140"/>
      <c r="C33" s="140"/>
      <c r="D33" s="140"/>
      <c r="E33" s="140"/>
      <c r="F33" s="140"/>
      <c r="G33" s="140"/>
      <c r="H33" s="140"/>
      <c r="I33" s="140"/>
      <c r="J33" s="140"/>
    </row>
    <row r="34" spans="1:14" s="40" customFormat="1" ht="58.5" customHeight="1" x14ac:dyDescent="0.25">
      <c r="A34" s="135" t="s">
        <v>83</v>
      </c>
      <c r="B34" s="135"/>
      <c r="C34" s="135"/>
      <c r="D34" s="135"/>
      <c r="E34" s="135"/>
      <c r="F34" s="135"/>
      <c r="G34" s="135"/>
      <c r="H34" s="135"/>
      <c r="I34" s="135"/>
      <c r="J34" s="135"/>
      <c r="N34" s="41"/>
    </row>
  </sheetData>
  <sheetProtection algorithmName="SHA-512" hashValue="fsF6EXoeDTeALsFTO6CUxPsmC2f4gi1cuYCf1C+q6K3LxxwLrEEEqpFmwmXZQIZ/n14w1yoQWYBI29eRvhqLAg==" saltValue="hSY9RV4qGV4shGdaUuPNcQ==" spinCount="100000" sheet="1" objects="1" scenarios="1"/>
  <mergeCells count="35"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A7:B7"/>
    <mergeCell ref="A6:B6"/>
    <mergeCell ref="B24:C24"/>
    <mergeCell ref="D24:I24"/>
    <mergeCell ref="B21:C21"/>
    <mergeCell ref="D21:I21"/>
    <mergeCell ref="B22:C22"/>
    <mergeCell ref="D22:I22"/>
    <mergeCell ref="B23:C23"/>
    <mergeCell ref="C7:J7"/>
    <mergeCell ref="A9:J9"/>
    <mergeCell ref="A12:J12"/>
    <mergeCell ref="D23:I23"/>
    <mergeCell ref="A34:J34"/>
    <mergeCell ref="A27:J27"/>
    <mergeCell ref="A32:J33"/>
    <mergeCell ref="B25:C25"/>
    <mergeCell ref="D25:I25"/>
    <mergeCell ref="C29:I29"/>
    <mergeCell ref="C30:I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N27"/>
  <sheetViews>
    <sheetView showGridLines="0" zoomScale="70" zoomScaleNormal="70" workbookViewId="0">
      <selection sqref="A1:E1"/>
    </sheetView>
  </sheetViews>
  <sheetFormatPr baseColWidth="10" defaultColWidth="11.5703125" defaultRowHeight="12.75" x14ac:dyDescent="0.2"/>
  <cols>
    <col min="1" max="1" width="56.5703125" style="19" customWidth="1"/>
    <col min="2" max="5" width="18.5703125" style="19" customWidth="1"/>
    <col min="6" max="6" width="4.85546875" style="19" customWidth="1"/>
    <col min="7" max="7" width="6.5703125" style="19" customWidth="1"/>
    <col min="8" max="8" width="35.5703125" style="19" customWidth="1"/>
    <col min="9" max="10" width="19.140625" style="19" customWidth="1"/>
    <col min="11" max="11" width="15.140625" style="19" customWidth="1"/>
    <col min="12" max="14" width="11.5703125" style="19"/>
    <col min="15" max="15" width="14" style="19" bestFit="1" customWidth="1"/>
    <col min="16" max="16384" width="11.5703125" style="19"/>
  </cols>
  <sheetData>
    <row r="1" spans="1:14" ht="15.75" x14ac:dyDescent="0.25">
      <c r="A1" s="169" t="s">
        <v>37</v>
      </c>
      <c r="B1" s="169"/>
      <c r="C1" s="169"/>
      <c r="D1" s="169"/>
      <c r="E1" s="147"/>
    </row>
    <row r="4" spans="1:14" ht="15" x14ac:dyDescent="0.25">
      <c r="A4" s="170" t="s">
        <v>38</v>
      </c>
      <c r="B4" s="147"/>
      <c r="C4" s="147"/>
      <c r="D4" s="147"/>
      <c r="E4" s="147"/>
    </row>
    <row r="6" spans="1:14" ht="21.6" customHeight="1" x14ac:dyDescent="0.2">
      <c r="A6" s="174" t="s">
        <v>19</v>
      </c>
      <c r="B6" s="174" t="s">
        <v>34</v>
      </c>
      <c r="C6" s="171" t="s">
        <v>35</v>
      </c>
      <c r="D6" s="173"/>
      <c r="E6" s="174" t="s">
        <v>36</v>
      </c>
      <c r="I6" s="171" t="s">
        <v>50</v>
      </c>
      <c r="J6" s="172"/>
      <c r="K6" s="173"/>
    </row>
    <row r="7" spans="1:14" ht="21.75" customHeight="1" x14ac:dyDescent="0.2">
      <c r="A7" s="175"/>
      <c r="B7" s="175"/>
      <c r="C7" s="21" t="s">
        <v>10</v>
      </c>
      <c r="D7" s="21" t="s">
        <v>11</v>
      </c>
      <c r="E7" s="175"/>
      <c r="I7" s="21" t="s">
        <v>52</v>
      </c>
      <c r="J7" s="21" t="s">
        <v>68</v>
      </c>
      <c r="K7" s="21" t="s">
        <v>51</v>
      </c>
    </row>
    <row r="8" spans="1:14" ht="21.75" customHeight="1" x14ac:dyDescent="0.25">
      <c r="A8" s="20" t="s">
        <v>8</v>
      </c>
      <c r="B8" s="42">
        <f>SUM('Memoria Aporte FIA al Ejecutor'!F5:F14)</f>
        <v>0</v>
      </c>
      <c r="C8" s="42">
        <f>SUM('Aporte Pecuniario de Ejecutor'!F5:F14,'Aporte Pecuniario Otra Proceden'!F5:F14)</f>
        <v>0</v>
      </c>
      <c r="D8" s="42">
        <f>SUM('Aporte NoPecuniario de Ejecutor'!F5:F6,'Aporte NoPecuniario Otra Proced'!F5:F6)</f>
        <v>0</v>
      </c>
      <c r="E8" s="42">
        <f t="shared" ref="E8:E10" si="0">SUM(B8:D8)</f>
        <v>0</v>
      </c>
      <c r="H8" s="20" t="s">
        <v>75</v>
      </c>
      <c r="I8" s="104">
        <f>IF($B$14=0,0,$B$14)</f>
        <v>0</v>
      </c>
      <c r="J8" s="43">
        <v>7000000</v>
      </c>
      <c r="K8" s="32" t="str">
        <f>+IF(ISNUMBER(I8),IF(I8&lt;=J8,"CUMPLE","NO CUMPLE"),"-")</f>
        <v>CUMPLE</v>
      </c>
    </row>
    <row r="9" spans="1:14" ht="21.75" customHeight="1" x14ac:dyDescent="0.25">
      <c r="A9" s="20" t="s">
        <v>6</v>
      </c>
      <c r="B9" s="42">
        <f>SUM('Memoria Aporte FIA al Ejecutor'!F15:F19)</f>
        <v>0</v>
      </c>
      <c r="C9" s="42">
        <f>SUM('Aporte Pecuniario de Ejecutor'!F15:F19,'Aporte Pecuniario Otra Proceden'!F15:F19)</f>
        <v>0</v>
      </c>
      <c r="D9" s="42">
        <f>SUM('Aporte NoPecuniario de Ejecutor'!F7:F8,'Aporte NoPecuniario Otra Proced'!F7:F8)</f>
        <v>0</v>
      </c>
      <c r="E9" s="42">
        <f t="shared" si="0"/>
        <v>0</v>
      </c>
      <c r="H9" s="20" t="s">
        <v>76</v>
      </c>
      <c r="I9" s="44">
        <f>IF($B$15=0,0,$B$15)</f>
        <v>0</v>
      </c>
      <c r="J9" s="33">
        <v>0.9</v>
      </c>
      <c r="K9" s="32" t="str">
        <f>+IF(ISNUMBER(I9),IF(ROUND(I9,3)&lt;=J9,"CUMPLE","NO CUMPLE"),"-")</f>
        <v>CUMPLE</v>
      </c>
      <c r="M9" s="112"/>
      <c r="N9" s="113"/>
    </row>
    <row r="10" spans="1:14" ht="21.75" customHeight="1" x14ac:dyDescent="0.25">
      <c r="A10" s="20" t="s">
        <v>5</v>
      </c>
      <c r="B10" s="42">
        <f>SUM('Memoria Aporte FIA al Ejecutor'!F20:F21)</f>
        <v>0</v>
      </c>
      <c r="C10" s="42">
        <f>SUM('Aporte Pecuniario de Ejecutor'!F20:F21,'Aporte Pecuniario Otra Proceden'!F20:F21)</f>
        <v>0</v>
      </c>
      <c r="D10" s="42">
        <f>SUM('Aporte NoPecuniario de Ejecutor'!F9:F11,'Aporte NoPecuniario Otra Proced'!F9:F11)</f>
        <v>0</v>
      </c>
      <c r="E10" s="42">
        <f t="shared" si="0"/>
        <v>0</v>
      </c>
      <c r="H10" s="20" t="s">
        <v>53</v>
      </c>
      <c r="I10" s="104">
        <f>IF(SUM(C14,D14)=0,0,SUM(C14,D14))</f>
        <v>0</v>
      </c>
      <c r="J10" s="34" t="s">
        <v>0</v>
      </c>
      <c r="K10" s="32" t="s">
        <v>0</v>
      </c>
    </row>
    <row r="11" spans="1:14" ht="21.6" customHeight="1" x14ac:dyDescent="0.25">
      <c r="A11" s="20" t="s">
        <v>20</v>
      </c>
      <c r="B11" s="35" t="s">
        <v>0</v>
      </c>
      <c r="C11" s="42">
        <f>SUM('Aporte Pecuniario de Ejecutor'!F22:F22,'Aporte Pecuniario Otra Proceden'!F22:F22)</f>
        <v>0</v>
      </c>
      <c r="D11" s="42">
        <f>SUM('Aporte NoPecuniario de Ejecutor'!F12:F13,'Aporte NoPecuniario Otra Proced'!F12:F13)</f>
        <v>0</v>
      </c>
      <c r="E11" s="42">
        <f>SUM(B11:D11)</f>
        <v>0</v>
      </c>
      <c r="H11" s="20" t="s">
        <v>77</v>
      </c>
      <c r="I11" s="44">
        <f>IF(SUM(C14,D14)=0,0,SUM(C14,D14)/$E$14)</f>
        <v>0</v>
      </c>
      <c r="J11" s="34">
        <v>0.1</v>
      </c>
      <c r="K11" s="32" t="str">
        <f>+IF(ISNUMBER(I11),IF(ROUND(I11,3)&gt;=J11,"CUMPLE","NO CUMPLE"),"-")</f>
        <v>NO CUMPLE</v>
      </c>
    </row>
    <row r="12" spans="1:14" ht="21.6" customHeight="1" x14ac:dyDescent="0.25">
      <c r="A12" s="20" t="s">
        <v>88</v>
      </c>
      <c r="B12" s="42">
        <f>SUM('Memoria Aporte FIA al Ejecutor'!F22:F22)</f>
        <v>0</v>
      </c>
      <c r="C12" s="35" t="s">
        <v>0</v>
      </c>
      <c r="D12" s="35" t="s">
        <v>0</v>
      </c>
      <c r="E12" s="42">
        <f>SUM(B12:D12)</f>
        <v>0</v>
      </c>
      <c r="I12" s="115"/>
      <c r="J12" s="116"/>
      <c r="K12" s="116"/>
    </row>
    <row r="13" spans="1:14" ht="21.6" customHeight="1" x14ac:dyDescent="0.2">
      <c r="A13" s="20" t="s">
        <v>89</v>
      </c>
      <c r="B13" s="42">
        <f>SUM('Memoria Aporte FIA al Ejecutor'!F23:F23)</f>
        <v>0</v>
      </c>
      <c r="C13" s="42">
        <f>SUM('Aporte Pecuniario de Ejecutor'!F23,'Aporte Pecuniario Otra Proceden'!F23)</f>
        <v>0</v>
      </c>
      <c r="D13" s="35" t="s">
        <v>0</v>
      </c>
      <c r="E13" s="42">
        <f>SUM(B13:D13)</f>
        <v>0</v>
      </c>
    </row>
    <row r="14" spans="1:14" ht="18.600000000000001" customHeight="1" x14ac:dyDescent="0.2">
      <c r="A14" s="23" t="s">
        <v>1</v>
      </c>
      <c r="B14" s="42">
        <f>+ROUND(SUM(B8:B13),0)</f>
        <v>0</v>
      </c>
      <c r="C14" s="42">
        <f>+ROUND(SUM(C8:C13),0)</f>
        <v>0</v>
      </c>
      <c r="D14" s="42">
        <f>+ROUND(SUM(D8:D13),0)</f>
        <v>0</v>
      </c>
      <c r="E14" s="42">
        <f>+ROUND(SUM(B14:D14),0)</f>
        <v>0</v>
      </c>
    </row>
    <row r="15" spans="1:14" ht="18.95" customHeight="1" x14ac:dyDescent="0.2">
      <c r="A15" s="36" t="s">
        <v>2</v>
      </c>
      <c r="B15" s="45">
        <f>IF($E$14=0,0,B14/$E$14)</f>
        <v>0</v>
      </c>
      <c r="C15" s="45">
        <f>IF($E$14=0,0,C14/$E$14)</f>
        <v>0</v>
      </c>
      <c r="D15" s="45">
        <f>IF($E$14=0,0,D14/$E$14)</f>
        <v>0</v>
      </c>
      <c r="E15" s="45">
        <f>IF($E$14=0,0,E14/$E$14)</f>
        <v>0</v>
      </c>
    </row>
    <row r="18" spans="1:5" ht="15" x14ac:dyDescent="0.25">
      <c r="A18" s="170" t="s">
        <v>39</v>
      </c>
      <c r="B18" s="147"/>
      <c r="C18" s="147"/>
      <c r="D18" s="147"/>
      <c r="E18" s="147"/>
    </row>
    <row r="19" spans="1:5" ht="9.6" customHeight="1" x14ac:dyDescent="0.2"/>
    <row r="20" spans="1:5" ht="25.5" x14ac:dyDescent="0.2">
      <c r="A20" s="22" t="s">
        <v>19</v>
      </c>
      <c r="B20" s="22" t="s">
        <v>66</v>
      </c>
      <c r="C20" s="21" t="s">
        <v>67</v>
      </c>
      <c r="D20" s="21" t="s">
        <v>65</v>
      </c>
    </row>
    <row r="21" spans="1:5" ht="21" customHeight="1" x14ac:dyDescent="0.2">
      <c r="A21" s="20" t="s">
        <v>8</v>
      </c>
      <c r="B21" s="131">
        <f>SUM('Aporte Pecuniario de Ejecutor'!F5:F14,'Aporte NoPecuniario de Ejecutor'!F5:F6)</f>
        <v>0</v>
      </c>
      <c r="C21" s="131">
        <f>SUM('Aporte Pecuniario Otra Proceden'!F5:F14,'Aporte NoPecuniario Otra Proced'!F5:F6)</f>
        <v>0</v>
      </c>
      <c r="D21" s="132">
        <f>SUM(B21:C21)</f>
        <v>0</v>
      </c>
    </row>
    <row r="22" spans="1:5" ht="21" customHeight="1" x14ac:dyDescent="0.2">
      <c r="A22" s="20" t="s">
        <v>6</v>
      </c>
      <c r="B22" s="131">
        <f>SUM('Aporte Pecuniario de Ejecutor'!F15:F19,'Aporte NoPecuniario de Ejecutor'!F7:F8)</f>
        <v>0</v>
      </c>
      <c r="C22" s="131">
        <f>SUM('Aporte Pecuniario Otra Proceden'!F15:F19,'Aporte NoPecuniario Otra Proced'!F7:F8)</f>
        <v>0</v>
      </c>
      <c r="D22" s="132">
        <f>SUM(B22:C22)</f>
        <v>0</v>
      </c>
    </row>
    <row r="23" spans="1:5" ht="21" customHeight="1" x14ac:dyDescent="0.2">
      <c r="A23" s="20" t="s">
        <v>21</v>
      </c>
      <c r="B23" s="131">
        <f>SUM('Aporte Pecuniario de Ejecutor'!F20:F21,'Aporte NoPecuniario de Ejecutor'!F9:F11)</f>
        <v>0</v>
      </c>
      <c r="C23" s="131">
        <f>SUM('Aporte Pecuniario Otra Proceden'!F20:F21,'Aporte NoPecuniario Otra Proced'!F9:F11)</f>
        <v>0</v>
      </c>
      <c r="D23" s="132">
        <f>SUM(B23:C23)</f>
        <v>0</v>
      </c>
    </row>
    <row r="24" spans="1:5" ht="21" customHeight="1" x14ac:dyDescent="0.2">
      <c r="A24" s="20" t="s">
        <v>7</v>
      </c>
      <c r="B24" s="131">
        <f>SUM('Aporte Pecuniario de Ejecutor'!F22,'Aporte NoPecuniario de Ejecutor'!F12:F13)</f>
        <v>0</v>
      </c>
      <c r="C24" s="131">
        <f>SUM('Aporte Pecuniario Otra Proceden'!F22,'Aporte NoPecuniario Otra Proced'!F12:F13)</f>
        <v>0</v>
      </c>
      <c r="D24" s="132">
        <f t="shared" ref="D24:D25" si="1">SUM(B24:C24)</f>
        <v>0</v>
      </c>
    </row>
    <row r="25" spans="1:5" ht="21" customHeight="1" x14ac:dyDescent="0.2">
      <c r="A25" s="20" t="s">
        <v>108</v>
      </c>
      <c r="B25" s="131">
        <f>SUM('Aporte Pecuniario de Ejecutor'!F23)</f>
        <v>0</v>
      </c>
      <c r="C25" s="131">
        <f>SUM('Aporte Pecuniario Otra Proceden'!F23)</f>
        <v>0</v>
      </c>
      <c r="D25" s="132">
        <f t="shared" si="1"/>
        <v>0</v>
      </c>
    </row>
    <row r="26" spans="1:5" ht="23.1" customHeight="1" x14ac:dyDescent="0.2">
      <c r="A26" s="23" t="s">
        <v>1</v>
      </c>
      <c r="B26" s="133">
        <f>SUM(B21:B25)</f>
        <v>0</v>
      </c>
      <c r="C26" s="133">
        <f>SUM(C21:C25)</f>
        <v>0</v>
      </c>
      <c r="D26" s="133">
        <f>SUM(D21:D25)</f>
        <v>0</v>
      </c>
    </row>
    <row r="27" spans="1:5" ht="18.95" customHeight="1" x14ac:dyDescent="0.2">
      <c r="A27" s="24" t="s">
        <v>2</v>
      </c>
      <c r="B27" s="45">
        <f>IF(B26=0,0,B26/D26)</f>
        <v>0</v>
      </c>
      <c r="C27" s="45">
        <f>IF(C26=0,0,C26/D26)</f>
        <v>0</v>
      </c>
      <c r="D27" s="134">
        <v>1</v>
      </c>
    </row>
  </sheetData>
  <sheetProtection algorithmName="SHA-512" hashValue="PIWSNcwnXn2cLdLYA/5X1iroXbexhWdOFDNrY8QW5bNfpaCVfgTDWo8NHnXE3f/QBX0cLg3uWod/0g7vNG4mAw==" saltValue="C8OeZqqvMgQdNj9Ktcd0BA==" spinCount="100000" sheet="1" objects="1" scenarios="1"/>
  <mergeCells count="8">
    <mergeCell ref="A1:E1"/>
    <mergeCell ref="A4:E4"/>
    <mergeCell ref="A18:E18"/>
    <mergeCell ref="I6:K6"/>
    <mergeCell ref="A6:A7"/>
    <mergeCell ref="B6:B7"/>
    <mergeCell ref="C6:D6"/>
    <mergeCell ref="E6:E7"/>
  </mergeCells>
  <conditionalFormatting sqref="A11:A13">
    <cfRule type="duplicateValues" dxfId="4" priority="5"/>
  </conditionalFormatting>
  <conditionalFormatting sqref="J12">
    <cfRule type="containsText" dxfId="3" priority="1" operator="containsText" text="NO CUMPLE">
      <formula>NOT(ISERROR(SEARCH("NO CUMPLE",J12)))</formula>
    </cfRule>
  </conditionalFormatting>
  <conditionalFormatting sqref="K8:K12">
    <cfRule type="containsText" dxfId="1" priority="3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0BBC7DB-FB15-4AC2-B7BD-7797C64942F4}">
            <xm:f>NOT(ISERROR(SEARCH("CUMPLE",J12)))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ontainsText" priority="4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4"/>
  <sheetViews>
    <sheetView showGridLines="0" zoomScaleNormal="100" workbookViewId="0">
      <pane ySplit="4" topLeftCell="A5" activePane="bottomLeft" state="frozen"/>
      <selection pane="bottomLeft" activeCell="G5" sqref="G5"/>
    </sheetView>
  </sheetViews>
  <sheetFormatPr baseColWidth="10" defaultColWidth="11.5703125" defaultRowHeight="12.75" x14ac:dyDescent="0.2"/>
  <cols>
    <col min="1" max="1" width="21.140625" style="19" customWidth="1"/>
    <col min="2" max="2" width="83.85546875" style="19" customWidth="1"/>
    <col min="3" max="3" width="45" style="19" customWidth="1"/>
    <col min="4" max="4" width="15.42578125" style="19" customWidth="1"/>
    <col min="5" max="5" width="14.85546875" style="19" customWidth="1"/>
    <col min="6" max="6" width="16" style="19" customWidth="1"/>
    <col min="7" max="7" width="20.85546875" style="19" customWidth="1"/>
    <col min="8" max="16384" width="11.5703125" style="19"/>
  </cols>
  <sheetData>
    <row r="1" spans="1:7" ht="15.75" x14ac:dyDescent="0.25">
      <c r="A1" s="169" t="s">
        <v>72</v>
      </c>
      <c r="B1" s="169"/>
      <c r="C1" s="147"/>
      <c r="D1" s="147"/>
      <c r="E1" s="147"/>
      <c r="F1" s="147"/>
      <c r="G1" s="147"/>
    </row>
    <row r="4" spans="1:7" ht="44.25" customHeight="1" thickBot="1" x14ac:dyDescent="0.25">
      <c r="A4" s="50" t="s">
        <v>19</v>
      </c>
      <c r="B4" s="51" t="s">
        <v>41</v>
      </c>
      <c r="C4" s="50" t="s">
        <v>43</v>
      </c>
      <c r="D4" s="50" t="s">
        <v>40</v>
      </c>
      <c r="E4" s="50" t="s">
        <v>3</v>
      </c>
      <c r="F4" s="50" t="s">
        <v>42</v>
      </c>
      <c r="G4" s="50" t="s">
        <v>119</v>
      </c>
    </row>
    <row r="5" spans="1:7" s="26" customFormat="1" ht="39" customHeight="1" x14ac:dyDescent="0.2">
      <c r="A5" s="182" t="s">
        <v>8</v>
      </c>
      <c r="B5" s="123" t="s">
        <v>112</v>
      </c>
      <c r="C5" s="53"/>
      <c r="D5" s="54"/>
      <c r="E5" s="55"/>
      <c r="F5" s="56">
        <f t="shared" ref="F5:F21" si="0">ROUND(D5*E5,0)</f>
        <v>0</v>
      </c>
      <c r="G5" s="57"/>
    </row>
    <row r="6" spans="1:7" s="26" customFormat="1" ht="28.7" customHeight="1" x14ac:dyDescent="0.2">
      <c r="A6" s="183"/>
      <c r="B6" s="105" t="s">
        <v>113</v>
      </c>
      <c r="C6" s="106"/>
      <c r="D6" s="107"/>
      <c r="E6" s="108"/>
      <c r="F6" s="109">
        <f t="shared" si="0"/>
        <v>0</v>
      </c>
      <c r="G6" s="110"/>
    </row>
    <row r="7" spans="1:7" s="26" customFormat="1" ht="28.7" customHeight="1" x14ac:dyDescent="0.2">
      <c r="A7" s="183"/>
      <c r="B7" s="105" t="s">
        <v>114</v>
      </c>
      <c r="C7" s="106"/>
      <c r="D7" s="107"/>
      <c r="E7" s="108"/>
      <c r="F7" s="109">
        <f t="shared" si="0"/>
        <v>0</v>
      </c>
      <c r="G7" s="110"/>
    </row>
    <row r="8" spans="1:7" s="26" customFormat="1" ht="28.7" customHeight="1" x14ac:dyDescent="0.2">
      <c r="A8" s="183"/>
      <c r="B8" s="2" t="s">
        <v>97</v>
      </c>
      <c r="C8" s="37"/>
      <c r="D8" s="46"/>
      <c r="E8" s="49"/>
      <c r="F8" s="48">
        <f t="shared" si="0"/>
        <v>0</v>
      </c>
      <c r="G8" s="58"/>
    </row>
    <row r="9" spans="1:7" s="26" customFormat="1" ht="28.7" customHeight="1" x14ac:dyDescent="0.2">
      <c r="A9" s="183"/>
      <c r="B9" s="2" t="s">
        <v>115</v>
      </c>
      <c r="C9" s="37"/>
      <c r="D9" s="46"/>
      <c r="E9" s="49"/>
      <c r="F9" s="48">
        <f t="shared" si="0"/>
        <v>0</v>
      </c>
      <c r="G9" s="58"/>
    </row>
    <row r="10" spans="1:7" s="26" customFormat="1" ht="28.7" customHeight="1" x14ac:dyDescent="0.2">
      <c r="A10" s="183"/>
      <c r="B10" s="2" t="s">
        <v>116</v>
      </c>
      <c r="C10" s="37"/>
      <c r="D10" s="46"/>
      <c r="E10" s="49"/>
      <c r="F10" s="48">
        <f t="shared" si="0"/>
        <v>0</v>
      </c>
      <c r="G10" s="58"/>
    </row>
    <row r="11" spans="1:7" s="26" customFormat="1" ht="28.7" customHeight="1" x14ac:dyDescent="0.2">
      <c r="A11" s="183"/>
      <c r="B11" s="2" t="s">
        <v>99</v>
      </c>
      <c r="C11" s="39"/>
      <c r="D11" s="47"/>
      <c r="E11" s="49"/>
      <c r="F11" s="48">
        <f t="shared" si="0"/>
        <v>0</v>
      </c>
      <c r="G11" s="58"/>
    </row>
    <row r="12" spans="1:7" s="26" customFormat="1" ht="28.7" customHeight="1" x14ac:dyDescent="0.2">
      <c r="A12" s="183"/>
      <c r="B12" s="117" t="s">
        <v>91</v>
      </c>
      <c r="C12" s="118"/>
      <c r="D12" s="119"/>
      <c r="E12" s="120"/>
      <c r="F12" s="48">
        <f t="shared" si="0"/>
        <v>0</v>
      </c>
      <c r="G12" s="121"/>
    </row>
    <row r="13" spans="1:7" s="26" customFormat="1" ht="28.7" customHeight="1" x14ac:dyDescent="0.2">
      <c r="A13" s="183"/>
      <c r="B13" s="117" t="s">
        <v>92</v>
      </c>
      <c r="C13" s="118"/>
      <c r="D13" s="119"/>
      <c r="E13" s="120"/>
      <c r="F13" s="48">
        <f t="shared" si="0"/>
        <v>0</v>
      </c>
      <c r="G13" s="121"/>
    </row>
    <row r="14" spans="1:7" s="26" customFormat="1" ht="28.7" customHeight="1" thickBot="1" x14ac:dyDescent="0.25">
      <c r="A14" s="184"/>
      <c r="B14" s="59" t="s">
        <v>22</v>
      </c>
      <c r="C14" s="60"/>
      <c r="D14" s="61"/>
      <c r="E14" s="62"/>
      <c r="F14" s="63">
        <f t="shared" si="0"/>
        <v>0</v>
      </c>
      <c r="G14" s="64"/>
    </row>
    <row r="15" spans="1:7" s="26" customFormat="1" ht="28.7" customHeight="1" x14ac:dyDescent="0.2">
      <c r="A15" s="179" t="s">
        <v>44</v>
      </c>
      <c r="B15" s="52" t="s">
        <v>84</v>
      </c>
      <c r="C15" s="53"/>
      <c r="D15" s="54"/>
      <c r="E15" s="55"/>
      <c r="F15" s="56">
        <f t="shared" si="0"/>
        <v>0</v>
      </c>
      <c r="G15" s="57"/>
    </row>
    <row r="16" spans="1:7" s="26" customFormat="1" ht="28.7" customHeight="1" x14ac:dyDescent="0.2">
      <c r="A16" s="180"/>
      <c r="B16" s="31" t="s">
        <v>23</v>
      </c>
      <c r="C16" s="37"/>
      <c r="D16" s="46"/>
      <c r="E16" s="49"/>
      <c r="F16" s="48">
        <f t="shared" si="0"/>
        <v>0</v>
      </c>
      <c r="G16" s="65"/>
    </row>
    <row r="17" spans="1:7" s="26" customFormat="1" ht="27.75" customHeight="1" x14ac:dyDescent="0.2">
      <c r="A17" s="180"/>
      <c r="B17" s="2" t="s">
        <v>12</v>
      </c>
      <c r="C17" s="37"/>
      <c r="D17" s="46"/>
      <c r="E17" s="49"/>
      <c r="F17" s="48">
        <f t="shared" si="0"/>
        <v>0</v>
      </c>
      <c r="G17" s="65"/>
    </row>
    <row r="18" spans="1:7" s="26" customFormat="1" ht="28.7" customHeight="1" x14ac:dyDescent="0.2">
      <c r="A18" s="180"/>
      <c r="B18" s="2" t="s">
        <v>90</v>
      </c>
      <c r="C18" s="37"/>
      <c r="D18" s="46"/>
      <c r="E18" s="49"/>
      <c r="F18" s="48">
        <f t="shared" si="0"/>
        <v>0</v>
      </c>
      <c r="G18" s="65"/>
    </row>
    <row r="19" spans="1:7" s="26" customFormat="1" ht="28.7" customHeight="1" thickBot="1" x14ac:dyDescent="0.25">
      <c r="A19" s="181"/>
      <c r="B19" s="59" t="s">
        <v>85</v>
      </c>
      <c r="C19" s="60"/>
      <c r="D19" s="66"/>
      <c r="E19" s="62"/>
      <c r="F19" s="63">
        <f t="shared" si="0"/>
        <v>0</v>
      </c>
      <c r="G19" s="64"/>
    </row>
    <row r="20" spans="1:7" s="26" customFormat="1" ht="28.7" customHeight="1" x14ac:dyDescent="0.2">
      <c r="A20" s="179" t="s">
        <v>5</v>
      </c>
      <c r="B20" s="52" t="s">
        <v>86</v>
      </c>
      <c r="C20" s="53"/>
      <c r="D20" s="54"/>
      <c r="E20" s="55"/>
      <c r="F20" s="56">
        <f t="shared" si="0"/>
        <v>0</v>
      </c>
      <c r="G20" s="57"/>
    </row>
    <row r="21" spans="1:7" s="26" customFormat="1" ht="28.7" customHeight="1" thickBot="1" x14ac:dyDescent="0.25">
      <c r="A21" s="181"/>
      <c r="B21" s="59" t="s">
        <v>87</v>
      </c>
      <c r="C21" s="60"/>
      <c r="D21" s="66"/>
      <c r="E21" s="62"/>
      <c r="F21" s="63">
        <f t="shared" si="0"/>
        <v>0</v>
      </c>
      <c r="G21" s="64"/>
    </row>
    <row r="22" spans="1:7" s="26" customFormat="1" ht="28.7" customHeight="1" thickBot="1" x14ac:dyDescent="0.25">
      <c r="A22" s="111" t="s">
        <v>88</v>
      </c>
      <c r="B22" s="59" t="s">
        <v>93</v>
      </c>
      <c r="C22" s="60"/>
      <c r="D22" s="66"/>
      <c r="E22" s="62"/>
      <c r="F22" s="63">
        <f t="shared" ref="F22:F23" si="1">ROUND(D22*E22,0)</f>
        <v>0</v>
      </c>
      <c r="G22" s="64"/>
    </row>
    <row r="23" spans="1:7" s="26" customFormat="1" ht="28.7" customHeight="1" thickBot="1" x14ac:dyDescent="0.25">
      <c r="A23" s="111" t="s">
        <v>89</v>
      </c>
      <c r="B23" s="59" t="s">
        <v>94</v>
      </c>
      <c r="C23" s="60"/>
      <c r="D23" s="66"/>
      <c r="E23" s="62"/>
      <c r="F23" s="63">
        <f t="shared" si="1"/>
        <v>0</v>
      </c>
      <c r="G23" s="64"/>
    </row>
    <row r="24" spans="1:7" ht="26.45" customHeight="1" x14ac:dyDescent="0.2">
      <c r="A24" s="176" t="s">
        <v>1</v>
      </c>
      <c r="B24" s="177"/>
      <c r="C24" s="177"/>
      <c r="D24" s="177"/>
      <c r="E24" s="178"/>
      <c r="F24" s="67">
        <f>SUM(F5:F23)</f>
        <v>0</v>
      </c>
    </row>
  </sheetData>
  <sheetProtection algorithmName="SHA-512" hashValue="NyLjBhG/Vo5Tump0GQMuSGZkIvvRq+mlesKDYKG9nbUkR8If+Yi6Mxc191Dy4SPpMkR8QI8CkgSeSXQ8GJSmtg==" saltValue="rOnzOiTOZMirH8LQKAiV8A==" spinCount="100000" sheet="1" formatColumns="0" formatRows="0"/>
  <protectedRanges>
    <protectedRange sqref="G5:G23 D5:E23" name="Rango1"/>
  </protectedRanges>
  <mergeCells count="5">
    <mergeCell ref="A1:G1"/>
    <mergeCell ref="A24:E24"/>
    <mergeCell ref="A15:A19"/>
    <mergeCell ref="A20:A21"/>
    <mergeCell ref="A5:A14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4"/>
  <sheetViews>
    <sheetView showGridLines="0" zoomScaleNormal="100" workbookViewId="0">
      <pane ySplit="4" topLeftCell="A5" activePane="bottomLeft" state="frozen"/>
      <selection pane="bottomLeft" activeCell="G5" sqref="G5"/>
    </sheetView>
  </sheetViews>
  <sheetFormatPr baseColWidth="10" defaultColWidth="11.5703125" defaultRowHeight="12.75" x14ac:dyDescent="0.2"/>
  <cols>
    <col min="1" max="1" width="27.42578125" style="19" customWidth="1"/>
    <col min="2" max="2" width="92.85546875" style="19" customWidth="1"/>
    <col min="3" max="3" width="33" style="19" customWidth="1"/>
    <col min="4" max="4" width="14.85546875" style="19" customWidth="1"/>
    <col min="5" max="5" width="15.140625" style="19" customWidth="1"/>
    <col min="6" max="6" width="13.5703125" style="19" customWidth="1"/>
    <col min="7" max="7" width="21.5703125" style="19" customWidth="1"/>
    <col min="8" max="16384" width="11.5703125" style="19"/>
  </cols>
  <sheetData>
    <row r="1" spans="1:7" ht="15.75" x14ac:dyDescent="0.25">
      <c r="A1" s="169" t="s">
        <v>45</v>
      </c>
      <c r="B1" s="169"/>
      <c r="C1" s="147"/>
      <c r="D1" s="147"/>
      <c r="E1" s="147"/>
      <c r="F1" s="147"/>
      <c r="G1" s="147"/>
    </row>
    <row r="2" spans="1:7" ht="15" x14ac:dyDescent="0.25">
      <c r="A2" s="188" t="s">
        <v>73</v>
      </c>
      <c r="B2" s="147"/>
      <c r="C2" s="147"/>
      <c r="D2" s="147"/>
      <c r="E2" s="147"/>
      <c r="F2" s="147"/>
      <c r="G2" s="147"/>
    </row>
    <row r="4" spans="1:7" ht="46.5" customHeight="1" thickBot="1" x14ac:dyDescent="0.25">
      <c r="A4" s="50" t="s">
        <v>19</v>
      </c>
      <c r="B4" s="51" t="s">
        <v>41</v>
      </c>
      <c r="C4" s="50" t="s">
        <v>43</v>
      </c>
      <c r="D4" s="50" t="s">
        <v>40</v>
      </c>
      <c r="E4" s="50" t="s">
        <v>3</v>
      </c>
      <c r="F4" s="50" t="s">
        <v>42</v>
      </c>
      <c r="G4" s="50" t="s">
        <v>119</v>
      </c>
    </row>
    <row r="5" spans="1:7" ht="28.35" customHeight="1" x14ac:dyDescent="0.2">
      <c r="A5" s="182" t="s">
        <v>9</v>
      </c>
      <c r="B5" s="52" t="s">
        <v>117</v>
      </c>
      <c r="C5" s="53"/>
      <c r="D5" s="54"/>
      <c r="E5" s="55"/>
      <c r="F5" s="56">
        <f t="shared" ref="F5:F23" si="0">ROUND(D5*E5,0)</f>
        <v>0</v>
      </c>
      <c r="G5" s="57"/>
    </row>
    <row r="6" spans="1:7" ht="28.35" customHeight="1" x14ac:dyDescent="0.2">
      <c r="A6" s="183"/>
      <c r="B6" s="105" t="s">
        <v>113</v>
      </c>
      <c r="C6" s="106"/>
      <c r="D6" s="107"/>
      <c r="E6" s="108"/>
      <c r="F6" s="109">
        <f t="shared" si="0"/>
        <v>0</v>
      </c>
      <c r="G6" s="110"/>
    </row>
    <row r="7" spans="1:7" ht="28.35" customHeight="1" x14ac:dyDescent="0.2">
      <c r="A7" s="183"/>
      <c r="B7" s="105" t="s">
        <v>114</v>
      </c>
      <c r="C7" s="106"/>
      <c r="D7" s="107"/>
      <c r="E7" s="108"/>
      <c r="F7" s="109">
        <f t="shared" si="0"/>
        <v>0</v>
      </c>
      <c r="G7" s="110"/>
    </row>
    <row r="8" spans="1:7" ht="28.35" customHeight="1" x14ac:dyDescent="0.2">
      <c r="A8" s="183"/>
      <c r="B8" s="2" t="s">
        <v>97</v>
      </c>
      <c r="C8" s="37"/>
      <c r="D8" s="46"/>
      <c r="E8" s="49"/>
      <c r="F8" s="48">
        <f t="shared" si="0"/>
        <v>0</v>
      </c>
      <c r="G8" s="65"/>
    </row>
    <row r="9" spans="1:7" ht="28.35" customHeight="1" x14ac:dyDescent="0.2">
      <c r="A9" s="183"/>
      <c r="B9" s="2" t="s">
        <v>95</v>
      </c>
      <c r="C9" s="37"/>
      <c r="D9" s="46"/>
      <c r="E9" s="49"/>
      <c r="F9" s="48">
        <f t="shared" si="0"/>
        <v>0</v>
      </c>
      <c r="G9" s="65"/>
    </row>
    <row r="10" spans="1:7" ht="28.35" customHeight="1" x14ac:dyDescent="0.2">
      <c r="A10" s="183"/>
      <c r="B10" s="2" t="s">
        <v>98</v>
      </c>
      <c r="C10" s="37"/>
      <c r="D10" s="46"/>
      <c r="E10" s="49"/>
      <c r="F10" s="48">
        <f t="shared" si="0"/>
        <v>0</v>
      </c>
      <c r="G10" s="65"/>
    </row>
    <row r="11" spans="1:7" ht="28.35" customHeight="1" x14ac:dyDescent="0.2">
      <c r="A11" s="183"/>
      <c r="B11" s="2" t="s">
        <v>99</v>
      </c>
      <c r="C11" s="37"/>
      <c r="D11" s="46"/>
      <c r="E11" s="49"/>
      <c r="F11" s="48">
        <f t="shared" si="0"/>
        <v>0</v>
      </c>
      <c r="G11" s="65"/>
    </row>
    <row r="12" spans="1:7" ht="28.35" customHeight="1" x14ac:dyDescent="0.2">
      <c r="A12" s="183"/>
      <c r="B12" s="2" t="s">
        <v>118</v>
      </c>
      <c r="C12" s="37"/>
      <c r="D12" s="46"/>
      <c r="E12" s="49"/>
      <c r="F12" s="48">
        <f t="shared" si="0"/>
        <v>0</v>
      </c>
      <c r="G12" s="65"/>
    </row>
    <row r="13" spans="1:7" ht="28.35" customHeight="1" x14ac:dyDescent="0.2">
      <c r="A13" s="183"/>
      <c r="B13" s="117" t="s">
        <v>96</v>
      </c>
      <c r="C13" s="124"/>
      <c r="D13" s="125"/>
      <c r="E13" s="120"/>
      <c r="F13" s="48">
        <f t="shared" si="0"/>
        <v>0</v>
      </c>
      <c r="G13" s="126"/>
    </row>
    <row r="14" spans="1:7" ht="28.35" customHeight="1" thickBot="1" x14ac:dyDescent="0.25">
      <c r="A14" s="184"/>
      <c r="B14" s="59" t="s">
        <v>22</v>
      </c>
      <c r="C14" s="60"/>
      <c r="D14" s="66"/>
      <c r="E14" s="62"/>
      <c r="F14" s="63">
        <f t="shared" si="0"/>
        <v>0</v>
      </c>
      <c r="G14" s="64"/>
    </row>
    <row r="15" spans="1:7" ht="28.35" customHeight="1" x14ac:dyDescent="0.2">
      <c r="A15" s="182" t="s">
        <v>46</v>
      </c>
      <c r="B15" s="52" t="s">
        <v>100</v>
      </c>
      <c r="C15" s="53"/>
      <c r="D15" s="54"/>
      <c r="E15" s="55"/>
      <c r="F15" s="56">
        <f t="shared" si="0"/>
        <v>0</v>
      </c>
      <c r="G15" s="57"/>
    </row>
    <row r="16" spans="1:7" ht="28.35" customHeight="1" x14ac:dyDescent="0.2">
      <c r="A16" s="183"/>
      <c r="B16" s="2" t="s">
        <v>101</v>
      </c>
      <c r="C16" s="37"/>
      <c r="D16" s="46"/>
      <c r="E16" s="49"/>
      <c r="F16" s="48">
        <f t="shared" si="0"/>
        <v>0</v>
      </c>
      <c r="G16" s="65"/>
    </row>
    <row r="17" spans="1:7" ht="28.35" customHeight="1" x14ac:dyDescent="0.2">
      <c r="A17" s="183"/>
      <c r="B17" s="122" t="s">
        <v>107</v>
      </c>
      <c r="C17" s="37"/>
      <c r="D17" s="46"/>
      <c r="E17" s="49"/>
      <c r="F17" s="48">
        <f t="shared" si="0"/>
        <v>0</v>
      </c>
      <c r="G17" s="65"/>
    </row>
    <row r="18" spans="1:7" ht="28.35" customHeight="1" x14ac:dyDescent="0.2">
      <c r="A18" s="183"/>
      <c r="B18" s="2" t="s">
        <v>102</v>
      </c>
      <c r="C18" s="37"/>
      <c r="D18" s="46"/>
      <c r="E18" s="49"/>
      <c r="F18" s="48">
        <f t="shared" si="0"/>
        <v>0</v>
      </c>
      <c r="G18" s="65"/>
    </row>
    <row r="19" spans="1:7" ht="28.35" customHeight="1" thickBot="1" x14ac:dyDescent="0.25">
      <c r="A19" s="184"/>
      <c r="B19" s="59" t="s">
        <v>103</v>
      </c>
      <c r="C19" s="60"/>
      <c r="D19" s="66"/>
      <c r="E19" s="62"/>
      <c r="F19" s="63">
        <f t="shared" si="0"/>
        <v>0</v>
      </c>
      <c r="G19" s="64"/>
    </row>
    <row r="20" spans="1:7" ht="28.35" customHeight="1" x14ac:dyDescent="0.2">
      <c r="A20" s="182" t="s">
        <v>5</v>
      </c>
      <c r="B20" s="52" t="s">
        <v>104</v>
      </c>
      <c r="C20" s="53"/>
      <c r="D20" s="54"/>
      <c r="E20" s="55"/>
      <c r="F20" s="56">
        <f t="shared" si="0"/>
        <v>0</v>
      </c>
      <c r="G20" s="57"/>
    </row>
    <row r="21" spans="1:7" ht="28.35" customHeight="1" thickBot="1" x14ac:dyDescent="0.25">
      <c r="A21" s="184"/>
      <c r="B21" s="59" t="s">
        <v>87</v>
      </c>
      <c r="C21" s="60"/>
      <c r="D21" s="66"/>
      <c r="E21" s="62"/>
      <c r="F21" s="63">
        <f t="shared" si="0"/>
        <v>0</v>
      </c>
      <c r="G21" s="64"/>
    </row>
    <row r="22" spans="1:7" ht="38.450000000000003" customHeight="1" thickBot="1" x14ac:dyDescent="0.25">
      <c r="A22" s="70" t="s">
        <v>7</v>
      </c>
      <c r="B22" s="71" t="s">
        <v>106</v>
      </c>
      <c r="C22" s="72"/>
      <c r="D22" s="76"/>
      <c r="E22" s="79"/>
      <c r="F22" s="77">
        <f t="shared" si="0"/>
        <v>0</v>
      </c>
      <c r="G22" s="74"/>
    </row>
    <row r="23" spans="1:7" ht="28.35" customHeight="1" thickBot="1" x14ac:dyDescent="0.25">
      <c r="A23" s="70" t="s">
        <v>108</v>
      </c>
      <c r="B23" s="75" t="s">
        <v>105</v>
      </c>
      <c r="C23" s="72"/>
      <c r="D23" s="76"/>
      <c r="E23" s="79"/>
      <c r="F23" s="77">
        <f t="shared" si="0"/>
        <v>0</v>
      </c>
      <c r="G23" s="74"/>
    </row>
    <row r="24" spans="1:7" ht="26.45" customHeight="1" x14ac:dyDescent="0.2">
      <c r="A24" s="185" t="s">
        <v>1</v>
      </c>
      <c r="B24" s="186"/>
      <c r="C24" s="186"/>
      <c r="D24" s="186"/>
      <c r="E24" s="187"/>
      <c r="F24" s="78">
        <f>SUM(F5:F23)</f>
        <v>0</v>
      </c>
    </row>
  </sheetData>
  <sheetProtection algorithmName="SHA-512" hashValue="eIHFNKfprhVU55qQKrBr96Qf8yNm4N7csV+eVK4yeq0zrfgsKf+2vSDlq/i5WYdE2dXUhE5ElIfq+sFaE7p0/A==" saltValue="FZ8Oh/RkKgMhJ5j2zs3GAw==" spinCount="100000" sheet="1" formatColumns="0" formatRows="0"/>
  <protectedRanges>
    <protectedRange sqref="G5:G23" name="Rango1"/>
    <protectedRange sqref="D5:E23" name="Rango1_1"/>
  </protectedRanges>
  <mergeCells count="6">
    <mergeCell ref="A5:A14"/>
    <mergeCell ref="A20:A21"/>
    <mergeCell ref="A15:A19"/>
    <mergeCell ref="A24:E24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selection activeCell="G5" sqref="G5"/>
    </sheetView>
  </sheetViews>
  <sheetFormatPr baseColWidth="10" defaultColWidth="11.5703125" defaultRowHeight="12.75" x14ac:dyDescent="0.2"/>
  <cols>
    <col min="1" max="1" width="26.5703125" style="19" customWidth="1"/>
    <col min="2" max="2" width="50" style="19" customWidth="1"/>
    <col min="3" max="3" width="28.5703125" style="19" customWidth="1"/>
    <col min="4" max="4" width="15.140625" style="19" customWidth="1"/>
    <col min="5" max="5" width="11.5703125" style="19"/>
    <col min="6" max="6" width="17.5703125" style="19" customWidth="1"/>
    <col min="7" max="7" width="24.42578125" style="19" customWidth="1"/>
    <col min="8" max="16384" width="11.5703125" style="19"/>
  </cols>
  <sheetData>
    <row r="1" spans="1:7" ht="15.75" x14ac:dyDescent="0.25">
      <c r="A1" s="169" t="s">
        <v>74</v>
      </c>
      <c r="B1" s="147"/>
      <c r="C1" s="147"/>
      <c r="D1" s="147"/>
      <c r="E1" s="147"/>
      <c r="F1" s="147"/>
      <c r="G1" s="147"/>
    </row>
    <row r="2" spans="1:7" x14ac:dyDescent="0.2">
      <c r="A2" s="25"/>
      <c r="B2" s="25"/>
      <c r="C2" s="25"/>
      <c r="D2" s="25"/>
    </row>
    <row r="4" spans="1:7" ht="38.25" customHeight="1" thickBot="1" x14ac:dyDescent="0.25">
      <c r="A4" s="50" t="s">
        <v>19</v>
      </c>
      <c r="B4" s="51" t="s">
        <v>41</v>
      </c>
      <c r="C4" s="50" t="s">
        <v>43</v>
      </c>
      <c r="D4" s="50" t="s">
        <v>40</v>
      </c>
      <c r="E4" s="50" t="s">
        <v>3</v>
      </c>
      <c r="F4" s="50" t="s">
        <v>42</v>
      </c>
      <c r="G4" s="50" t="s">
        <v>119</v>
      </c>
    </row>
    <row r="5" spans="1:7" ht="29.45" customHeight="1" x14ac:dyDescent="0.2">
      <c r="A5" s="182" t="s">
        <v>9</v>
      </c>
      <c r="B5" s="52" t="s">
        <v>16</v>
      </c>
      <c r="C5" s="53"/>
      <c r="D5" s="88"/>
      <c r="E5" s="83"/>
      <c r="F5" s="56">
        <f t="shared" ref="F5:F13" si="0">ROUND(D5*E5,0)</f>
        <v>0</v>
      </c>
      <c r="G5" s="57"/>
    </row>
    <row r="6" spans="1:7" ht="29.45" customHeight="1" thickBot="1" x14ac:dyDescent="0.25">
      <c r="A6" s="184"/>
      <c r="B6" s="59" t="s">
        <v>4</v>
      </c>
      <c r="C6" s="60"/>
      <c r="D6" s="89"/>
      <c r="E6" s="85"/>
      <c r="F6" s="63">
        <f t="shared" si="0"/>
        <v>0</v>
      </c>
      <c r="G6" s="64"/>
    </row>
    <row r="7" spans="1:7" ht="29.45" customHeight="1" x14ac:dyDescent="0.2">
      <c r="A7" s="189" t="s">
        <v>6</v>
      </c>
      <c r="B7" s="82" t="s">
        <v>24</v>
      </c>
      <c r="C7" s="53"/>
      <c r="D7" s="88"/>
      <c r="E7" s="83"/>
      <c r="F7" s="56">
        <f t="shared" si="0"/>
        <v>0</v>
      </c>
      <c r="G7" s="57"/>
    </row>
    <row r="8" spans="1:7" ht="29.45" customHeight="1" thickBot="1" x14ac:dyDescent="0.25">
      <c r="A8" s="191"/>
      <c r="B8" s="84" t="s">
        <v>25</v>
      </c>
      <c r="C8" s="60"/>
      <c r="D8" s="89"/>
      <c r="E8" s="85"/>
      <c r="F8" s="63">
        <f t="shared" si="0"/>
        <v>0</v>
      </c>
      <c r="G8" s="64"/>
    </row>
    <row r="9" spans="1:7" ht="29.45" customHeight="1" x14ac:dyDescent="0.2">
      <c r="A9" s="189" t="s">
        <v>5</v>
      </c>
      <c r="B9" s="82" t="s">
        <v>13</v>
      </c>
      <c r="C9" s="53"/>
      <c r="D9" s="88"/>
      <c r="E9" s="83"/>
      <c r="F9" s="56">
        <f t="shared" si="0"/>
        <v>0</v>
      </c>
      <c r="G9" s="57"/>
    </row>
    <row r="10" spans="1:7" ht="29.45" customHeight="1" x14ac:dyDescent="0.2">
      <c r="A10" s="190"/>
      <c r="B10" s="80" t="s">
        <v>14</v>
      </c>
      <c r="C10" s="37"/>
      <c r="D10" s="90"/>
      <c r="E10" s="81"/>
      <c r="F10" s="48">
        <f t="shared" si="0"/>
        <v>0</v>
      </c>
      <c r="G10" s="65"/>
    </row>
    <row r="11" spans="1:7" ht="29.45" customHeight="1" thickBot="1" x14ac:dyDescent="0.25">
      <c r="A11" s="191"/>
      <c r="B11" s="84" t="s">
        <v>15</v>
      </c>
      <c r="C11" s="60"/>
      <c r="D11" s="89"/>
      <c r="E11" s="85"/>
      <c r="F11" s="63">
        <f t="shared" si="0"/>
        <v>0</v>
      </c>
      <c r="G11" s="64"/>
    </row>
    <row r="12" spans="1:7" ht="29.45" customHeight="1" x14ac:dyDescent="0.2">
      <c r="A12" s="189" t="s">
        <v>7</v>
      </c>
      <c r="B12" s="87" t="s">
        <v>18</v>
      </c>
      <c r="C12" s="53"/>
      <c r="D12" s="88"/>
      <c r="E12" s="83"/>
      <c r="F12" s="56">
        <f t="shared" si="0"/>
        <v>0</v>
      </c>
      <c r="G12" s="57"/>
    </row>
    <row r="13" spans="1:7" ht="29.45" customHeight="1" thickBot="1" x14ac:dyDescent="0.25">
      <c r="A13" s="191"/>
      <c r="B13" s="84" t="s">
        <v>17</v>
      </c>
      <c r="C13" s="60"/>
      <c r="D13" s="89"/>
      <c r="E13" s="85"/>
      <c r="F13" s="63">
        <f t="shared" si="0"/>
        <v>0</v>
      </c>
      <c r="G13" s="64"/>
    </row>
    <row r="14" spans="1:7" ht="21.95" customHeight="1" x14ac:dyDescent="0.2">
      <c r="A14" s="185" t="s">
        <v>1</v>
      </c>
      <c r="B14" s="186"/>
      <c r="C14" s="186"/>
      <c r="D14" s="186"/>
      <c r="E14" s="187"/>
      <c r="F14" s="78">
        <f>SUM(F5:F13)</f>
        <v>0</v>
      </c>
      <c r="G14" s="86"/>
    </row>
  </sheetData>
  <sheetProtection algorithmName="SHA-512" hashValue="wCqlVp/Xaw/UnjV3ZHsFDg1tiFqYvC1U4zHK2I7cV/8blKSPTi65jrAfkSwbaNzay9dkrvjnms9W+VOT2GWuRw==" saltValue="TyTH6VD9LKsf6nAASIp81g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 codeName="Hoja2">
    <tabColor rgb="FFF79646"/>
  </sheetPr>
  <dimension ref="A1:H24"/>
  <sheetViews>
    <sheetView showGridLines="0" zoomScaleNormal="100" workbookViewId="0">
      <selection activeCell="A3" sqref="A3"/>
    </sheetView>
  </sheetViews>
  <sheetFormatPr baseColWidth="10" defaultColWidth="11.5703125" defaultRowHeight="15" x14ac:dyDescent="0.25"/>
  <cols>
    <col min="1" max="1" width="29.140625" customWidth="1"/>
    <col min="2" max="2" width="85.42578125" style="27" customWidth="1"/>
    <col min="3" max="3" width="41" customWidth="1"/>
    <col min="4" max="4" width="14.5703125" customWidth="1"/>
    <col min="5" max="5" width="13.85546875" customWidth="1"/>
    <col min="6" max="6" width="14.85546875" style="30" customWidth="1"/>
    <col min="7" max="7" width="22.5703125" customWidth="1"/>
    <col min="8" max="8" width="28.42578125" customWidth="1"/>
  </cols>
  <sheetData>
    <row r="1" spans="1:8" s="19" customFormat="1" ht="15.75" x14ac:dyDescent="0.25">
      <c r="A1" s="169" t="s">
        <v>47</v>
      </c>
      <c r="B1" s="169"/>
      <c r="C1" s="147"/>
      <c r="D1" s="147"/>
      <c r="E1" s="147"/>
      <c r="F1" s="147"/>
      <c r="G1" s="147"/>
      <c r="H1" s="147"/>
    </row>
    <row r="2" spans="1:8" s="19" customFormat="1" x14ac:dyDescent="0.25">
      <c r="A2" s="201" t="s">
        <v>120</v>
      </c>
      <c r="B2" s="147"/>
      <c r="C2" s="147"/>
      <c r="D2" s="147"/>
      <c r="E2" s="147"/>
      <c r="F2" s="147"/>
      <c r="G2" s="147"/>
      <c r="H2" s="147"/>
    </row>
    <row r="3" spans="1:8" s="19" customFormat="1" ht="12.75" x14ac:dyDescent="0.2">
      <c r="B3" s="26"/>
      <c r="F3" s="28"/>
    </row>
    <row r="4" spans="1:8" ht="39" thickBot="1" x14ac:dyDescent="0.3">
      <c r="A4" s="50" t="s">
        <v>19</v>
      </c>
      <c r="B4" s="50" t="s">
        <v>41</v>
      </c>
      <c r="C4" s="50" t="s">
        <v>43</v>
      </c>
      <c r="D4" s="50" t="s">
        <v>40</v>
      </c>
      <c r="E4" s="50" t="s">
        <v>3</v>
      </c>
      <c r="F4" s="91" t="s">
        <v>42</v>
      </c>
      <c r="G4" s="50" t="s">
        <v>119</v>
      </c>
      <c r="H4" s="50" t="s">
        <v>48</v>
      </c>
    </row>
    <row r="5" spans="1:8" ht="28.35" customHeight="1" x14ac:dyDescent="0.25">
      <c r="A5" s="192" t="s">
        <v>8</v>
      </c>
      <c r="B5" s="52" t="s">
        <v>117</v>
      </c>
      <c r="C5" s="53"/>
      <c r="D5" s="88"/>
      <c r="E5" s="83"/>
      <c r="F5" s="98">
        <f t="shared" ref="F5:F23" si="0">ROUND(+D5*E5,0)</f>
        <v>0</v>
      </c>
      <c r="G5" s="68"/>
      <c r="H5" s="57"/>
    </row>
    <row r="6" spans="1:8" ht="28.35" customHeight="1" x14ac:dyDescent="0.25">
      <c r="A6" s="193"/>
      <c r="B6" s="105" t="s">
        <v>113</v>
      </c>
      <c r="C6" s="37"/>
      <c r="D6" s="90"/>
      <c r="E6" s="81"/>
      <c r="F6" s="99">
        <f t="shared" si="0"/>
        <v>0</v>
      </c>
      <c r="G6" s="38"/>
      <c r="H6" s="65"/>
    </row>
    <row r="7" spans="1:8" ht="28.35" customHeight="1" x14ac:dyDescent="0.25">
      <c r="A7" s="193"/>
      <c r="B7" s="105" t="s">
        <v>114</v>
      </c>
      <c r="C7" s="37"/>
      <c r="D7" s="90"/>
      <c r="E7" s="81"/>
      <c r="F7" s="99">
        <f t="shared" si="0"/>
        <v>0</v>
      </c>
      <c r="G7" s="38"/>
      <c r="H7" s="65"/>
    </row>
    <row r="8" spans="1:8" ht="28.35" customHeight="1" x14ac:dyDescent="0.25">
      <c r="A8" s="193"/>
      <c r="B8" s="2" t="s">
        <v>97</v>
      </c>
      <c r="C8" s="37"/>
      <c r="D8" s="90"/>
      <c r="E8" s="81"/>
      <c r="F8" s="99">
        <f t="shared" si="0"/>
        <v>0</v>
      </c>
      <c r="G8" s="38"/>
      <c r="H8" s="65"/>
    </row>
    <row r="9" spans="1:8" ht="28.35" customHeight="1" x14ac:dyDescent="0.25">
      <c r="A9" s="193"/>
      <c r="B9" s="2" t="s">
        <v>95</v>
      </c>
      <c r="C9" s="37"/>
      <c r="D9" s="90"/>
      <c r="E9" s="81"/>
      <c r="F9" s="99">
        <f t="shared" si="0"/>
        <v>0</v>
      </c>
      <c r="G9" s="38"/>
      <c r="H9" s="65"/>
    </row>
    <row r="10" spans="1:8" x14ac:dyDescent="0.25">
      <c r="A10" s="193"/>
      <c r="B10" s="2" t="s">
        <v>98</v>
      </c>
      <c r="C10" s="37"/>
      <c r="D10" s="90"/>
      <c r="E10" s="81"/>
      <c r="F10" s="99">
        <f t="shared" ref="F10" si="1">ROUND(+D10*E10,0)</f>
        <v>0</v>
      </c>
      <c r="G10" s="38"/>
      <c r="H10" s="65"/>
    </row>
    <row r="11" spans="1:8" ht="28.35" customHeight="1" x14ac:dyDescent="0.25">
      <c r="A11" s="193"/>
      <c r="B11" s="2" t="s">
        <v>99</v>
      </c>
      <c r="C11" s="37"/>
      <c r="D11" s="90"/>
      <c r="E11" s="81"/>
      <c r="F11" s="99">
        <f t="shared" si="0"/>
        <v>0</v>
      </c>
      <c r="G11" s="38"/>
      <c r="H11" s="65"/>
    </row>
    <row r="12" spans="1:8" ht="28.35" customHeight="1" x14ac:dyDescent="0.25">
      <c r="A12" s="193"/>
      <c r="B12" s="2" t="s">
        <v>118</v>
      </c>
      <c r="C12" s="37"/>
      <c r="D12" s="90"/>
      <c r="E12" s="81"/>
      <c r="F12" s="99">
        <f t="shared" si="0"/>
        <v>0</v>
      </c>
      <c r="G12" s="38"/>
      <c r="H12" s="65"/>
    </row>
    <row r="13" spans="1:8" ht="28.35" customHeight="1" x14ac:dyDescent="0.25">
      <c r="A13" s="193"/>
      <c r="B13" s="117" t="s">
        <v>96</v>
      </c>
      <c r="C13" s="124"/>
      <c r="D13" s="129"/>
      <c r="E13" s="127"/>
      <c r="F13" s="99">
        <f t="shared" si="0"/>
        <v>0</v>
      </c>
      <c r="G13" s="128"/>
      <c r="H13" s="126"/>
    </row>
    <row r="14" spans="1:8" ht="28.35" customHeight="1" thickBot="1" x14ac:dyDescent="0.3">
      <c r="A14" s="194"/>
      <c r="B14" s="59" t="s">
        <v>22</v>
      </c>
      <c r="C14" s="60"/>
      <c r="D14" s="89"/>
      <c r="E14" s="85"/>
      <c r="F14" s="100">
        <f t="shared" si="0"/>
        <v>0</v>
      </c>
      <c r="G14" s="69"/>
      <c r="H14" s="64"/>
    </row>
    <row r="15" spans="1:8" ht="28.35" customHeight="1" x14ac:dyDescent="0.25">
      <c r="A15" s="195" t="s">
        <v>6</v>
      </c>
      <c r="B15" s="92" t="s">
        <v>100</v>
      </c>
      <c r="C15" s="53"/>
      <c r="D15" s="88"/>
      <c r="E15" s="83"/>
      <c r="F15" s="98">
        <f t="shared" si="0"/>
        <v>0</v>
      </c>
      <c r="G15" s="68"/>
      <c r="H15" s="57"/>
    </row>
    <row r="16" spans="1:8" ht="28.35" customHeight="1" x14ac:dyDescent="0.25">
      <c r="A16" s="196"/>
      <c r="B16" s="1" t="s">
        <v>101</v>
      </c>
      <c r="C16" s="37"/>
      <c r="D16" s="90"/>
      <c r="E16" s="81"/>
      <c r="F16" s="99">
        <f t="shared" si="0"/>
        <v>0</v>
      </c>
      <c r="G16" s="38"/>
      <c r="H16" s="65"/>
    </row>
    <row r="17" spans="1:8" ht="28.35" customHeight="1" x14ac:dyDescent="0.25">
      <c r="A17" s="196"/>
      <c r="B17" s="29" t="s">
        <v>107</v>
      </c>
      <c r="C17" s="37"/>
      <c r="D17" s="90"/>
      <c r="E17" s="81"/>
      <c r="F17" s="99">
        <f t="shared" si="0"/>
        <v>0</v>
      </c>
      <c r="G17" s="38"/>
      <c r="H17" s="65"/>
    </row>
    <row r="18" spans="1:8" ht="28.35" customHeight="1" x14ac:dyDescent="0.25">
      <c r="A18" s="196"/>
      <c r="B18" s="1" t="s">
        <v>102</v>
      </c>
      <c r="C18" s="37"/>
      <c r="D18" s="90"/>
      <c r="E18" s="81"/>
      <c r="F18" s="99">
        <f t="shared" si="0"/>
        <v>0</v>
      </c>
      <c r="G18" s="38"/>
      <c r="H18" s="65"/>
    </row>
    <row r="19" spans="1:8" ht="28.35" customHeight="1" thickBot="1" x14ac:dyDescent="0.3">
      <c r="A19" s="197"/>
      <c r="B19" s="93" t="s">
        <v>103</v>
      </c>
      <c r="C19" s="60"/>
      <c r="D19" s="89"/>
      <c r="E19" s="85"/>
      <c r="F19" s="100">
        <f t="shared" si="0"/>
        <v>0</v>
      </c>
      <c r="G19" s="69"/>
      <c r="H19" s="64"/>
    </row>
    <row r="20" spans="1:8" ht="28.35" customHeight="1" x14ac:dyDescent="0.25">
      <c r="A20" s="195" t="s">
        <v>5</v>
      </c>
      <c r="B20" s="92" t="s">
        <v>104</v>
      </c>
      <c r="C20" s="53"/>
      <c r="D20" s="88"/>
      <c r="E20" s="83"/>
      <c r="F20" s="98">
        <f t="shared" si="0"/>
        <v>0</v>
      </c>
      <c r="G20" s="68"/>
      <c r="H20" s="57"/>
    </row>
    <row r="21" spans="1:8" ht="28.35" customHeight="1" thickBot="1" x14ac:dyDescent="0.3">
      <c r="A21" s="197"/>
      <c r="B21" s="93" t="s">
        <v>87</v>
      </c>
      <c r="C21" s="60"/>
      <c r="D21" s="89"/>
      <c r="E21" s="85"/>
      <c r="F21" s="100">
        <f t="shared" si="0"/>
        <v>0</v>
      </c>
      <c r="G21" s="69"/>
      <c r="H21" s="64"/>
    </row>
    <row r="22" spans="1:8" ht="28.35" customHeight="1" thickBot="1" x14ac:dyDescent="0.3">
      <c r="A22" s="94" t="s">
        <v>7</v>
      </c>
      <c r="B22" s="95" t="s">
        <v>106</v>
      </c>
      <c r="C22" s="72"/>
      <c r="D22" s="130"/>
      <c r="E22" s="103"/>
      <c r="F22" s="101">
        <f t="shared" si="0"/>
        <v>0</v>
      </c>
      <c r="G22" s="73"/>
      <c r="H22" s="74"/>
    </row>
    <row r="23" spans="1:8" ht="28.35" customHeight="1" thickBot="1" x14ac:dyDescent="0.3">
      <c r="A23" s="97" t="s">
        <v>108</v>
      </c>
      <c r="B23" s="95" t="s">
        <v>105</v>
      </c>
      <c r="C23" s="72"/>
      <c r="D23" s="130"/>
      <c r="E23" s="103"/>
      <c r="F23" s="101">
        <f t="shared" si="0"/>
        <v>0</v>
      </c>
      <c r="G23" s="73"/>
      <c r="H23" s="74"/>
    </row>
    <row r="24" spans="1:8" ht="24.6" customHeight="1" x14ac:dyDescent="0.25">
      <c r="A24" s="198" t="s">
        <v>1</v>
      </c>
      <c r="B24" s="199"/>
      <c r="C24" s="199"/>
      <c r="D24" s="199"/>
      <c r="E24" s="200"/>
      <c r="F24" s="102">
        <f>SUM(F5:F23)</f>
        <v>0</v>
      </c>
      <c r="G24" s="96"/>
      <c r="H24" s="96"/>
    </row>
  </sheetData>
  <sheetProtection algorithmName="SHA-512" hashValue="7fXhQhpZ/HYCrWgiSgt+kwAkMmhf/5E1t92YcGregEVWE/vHeq4xelf4qBYEQyn2kh8NKGK7xADV7lztuRr43A==" saltValue="6VHOTGhhxmrGWrAXEho9GQ==" spinCount="100000" sheet="1" formatColumns="0" formatRows="0"/>
  <protectedRanges>
    <protectedRange sqref="H5:H22" name="Rango1"/>
    <protectedRange sqref="D5:E23" name="Rango1_1"/>
  </protectedRanges>
  <mergeCells count="6">
    <mergeCell ref="A5:A14"/>
    <mergeCell ref="A15:A19"/>
    <mergeCell ref="A20:A21"/>
    <mergeCell ref="A24:E24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 codeName="Hoja6">
    <tabColor rgb="FFF79646"/>
  </sheetPr>
  <dimension ref="A1:H14"/>
  <sheetViews>
    <sheetView showGridLines="0" topLeftCell="A30" zoomScale="85" zoomScaleNormal="85" workbookViewId="0">
      <selection activeCell="D35" sqref="D35"/>
    </sheetView>
  </sheetViews>
  <sheetFormatPr baseColWidth="10" defaultColWidth="11.5703125" defaultRowHeight="15" x14ac:dyDescent="0.25"/>
  <cols>
    <col min="1" max="1" width="26.85546875" customWidth="1"/>
    <col min="2" max="2" width="48.140625" style="27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19" customFormat="1" ht="15.75" x14ac:dyDescent="0.25">
      <c r="A1" s="169" t="s">
        <v>49</v>
      </c>
      <c r="B1" s="147"/>
      <c r="C1" s="147"/>
      <c r="D1" s="147"/>
      <c r="E1" s="147"/>
      <c r="F1" s="147"/>
      <c r="G1" s="147"/>
      <c r="H1" s="147"/>
    </row>
    <row r="2" spans="1:8" s="19" customFormat="1" x14ac:dyDescent="0.25">
      <c r="A2" s="201" t="s">
        <v>120</v>
      </c>
      <c r="B2" s="147"/>
      <c r="C2" s="147"/>
      <c r="D2" s="147"/>
      <c r="E2" s="147"/>
      <c r="F2" s="147"/>
      <c r="G2" s="147"/>
      <c r="H2" s="147"/>
    </row>
    <row r="3" spans="1:8" s="19" customFormat="1" ht="12.75" x14ac:dyDescent="0.2">
      <c r="B3" s="26"/>
      <c r="C3" s="26"/>
    </row>
    <row r="4" spans="1:8" ht="58.5" customHeight="1" thickBot="1" x14ac:dyDescent="0.3">
      <c r="A4" s="50" t="s">
        <v>19</v>
      </c>
      <c r="B4" s="50" t="s">
        <v>41</v>
      </c>
      <c r="C4" s="50" t="s">
        <v>43</v>
      </c>
      <c r="D4" s="50" t="s">
        <v>40</v>
      </c>
      <c r="E4" s="50" t="s">
        <v>3</v>
      </c>
      <c r="F4" s="50" t="s">
        <v>42</v>
      </c>
      <c r="G4" s="50" t="s">
        <v>119</v>
      </c>
      <c r="H4" s="50" t="s">
        <v>48</v>
      </c>
    </row>
    <row r="5" spans="1:8" ht="29.45" customHeight="1" x14ac:dyDescent="0.25">
      <c r="A5" s="195" t="s">
        <v>8</v>
      </c>
      <c r="B5" s="92" t="s">
        <v>16</v>
      </c>
      <c r="C5" s="53"/>
      <c r="D5" s="54"/>
      <c r="E5" s="55"/>
      <c r="F5" s="98">
        <f t="shared" ref="F5:F13" si="0">ROUND(D5*E5,0)</f>
        <v>0</v>
      </c>
      <c r="G5" s="68"/>
      <c r="H5" s="57"/>
    </row>
    <row r="6" spans="1:8" ht="29.45" customHeight="1" thickBot="1" x14ac:dyDescent="0.3">
      <c r="A6" s="197"/>
      <c r="B6" s="93" t="s">
        <v>4</v>
      </c>
      <c r="C6" s="60"/>
      <c r="D6" s="66"/>
      <c r="E6" s="62"/>
      <c r="F6" s="100">
        <f t="shared" si="0"/>
        <v>0</v>
      </c>
      <c r="G6" s="69"/>
      <c r="H6" s="64"/>
    </row>
    <row r="7" spans="1:8" ht="29.45" customHeight="1" x14ac:dyDescent="0.25">
      <c r="A7" s="195" t="s">
        <v>6</v>
      </c>
      <c r="B7" s="92" t="s">
        <v>24</v>
      </c>
      <c r="C7" s="53"/>
      <c r="D7" s="54"/>
      <c r="E7" s="55"/>
      <c r="F7" s="98">
        <f t="shared" si="0"/>
        <v>0</v>
      </c>
      <c r="G7" s="68"/>
      <c r="H7" s="57"/>
    </row>
    <row r="8" spans="1:8" ht="29.45" customHeight="1" thickBot="1" x14ac:dyDescent="0.3">
      <c r="A8" s="197"/>
      <c r="B8" s="93" t="s">
        <v>25</v>
      </c>
      <c r="C8" s="60"/>
      <c r="D8" s="66"/>
      <c r="E8" s="62"/>
      <c r="F8" s="100">
        <f t="shared" si="0"/>
        <v>0</v>
      </c>
      <c r="G8" s="69"/>
      <c r="H8" s="64"/>
    </row>
    <row r="9" spans="1:8" ht="29.45" customHeight="1" x14ac:dyDescent="0.25">
      <c r="A9" s="195" t="s">
        <v>5</v>
      </c>
      <c r="B9" s="92" t="s">
        <v>13</v>
      </c>
      <c r="C9" s="53"/>
      <c r="D9" s="54"/>
      <c r="E9" s="55"/>
      <c r="F9" s="98">
        <f t="shared" si="0"/>
        <v>0</v>
      </c>
      <c r="G9" s="68"/>
      <c r="H9" s="57"/>
    </row>
    <row r="10" spans="1:8" ht="29.45" customHeight="1" x14ac:dyDescent="0.25">
      <c r="A10" s="196"/>
      <c r="B10" s="1" t="s">
        <v>14</v>
      </c>
      <c r="C10" s="37"/>
      <c r="D10" s="46"/>
      <c r="E10" s="49"/>
      <c r="F10" s="99">
        <f t="shared" si="0"/>
        <v>0</v>
      </c>
      <c r="G10" s="38"/>
      <c r="H10" s="65"/>
    </row>
    <row r="11" spans="1:8" ht="29.45" customHeight="1" thickBot="1" x14ac:dyDescent="0.3">
      <c r="A11" s="197"/>
      <c r="B11" s="93" t="s">
        <v>15</v>
      </c>
      <c r="C11" s="60"/>
      <c r="D11" s="66"/>
      <c r="E11" s="62"/>
      <c r="F11" s="100">
        <f t="shared" si="0"/>
        <v>0</v>
      </c>
      <c r="G11" s="69"/>
      <c r="H11" s="64"/>
    </row>
    <row r="12" spans="1:8" ht="29.45" customHeight="1" x14ac:dyDescent="0.25">
      <c r="A12" s="202" t="s">
        <v>7</v>
      </c>
      <c r="B12" s="92" t="s">
        <v>18</v>
      </c>
      <c r="C12" s="53"/>
      <c r="D12" s="54"/>
      <c r="E12" s="55"/>
      <c r="F12" s="98">
        <f t="shared" si="0"/>
        <v>0</v>
      </c>
      <c r="G12" s="68"/>
      <c r="H12" s="57"/>
    </row>
    <row r="13" spans="1:8" ht="29.45" customHeight="1" thickBot="1" x14ac:dyDescent="0.3">
      <c r="A13" s="203"/>
      <c r="B13" s="93" t="s">
        <v>17</v>
      </c>
      <c r="C13" s="60"/>
      <c r="D13" s="66"/>
      <c r="E13" s="62"/>
      <c r="F13" s="100">
        <f t="shared" si="0"/>
        <v>0</v>
      </c>
      <c r="G13" s="69"/>
      <c r="H13" s="64"/>
    </row>
    <row r="14" spans="1:8" ht="39.6" customHeight="1" x14ac:dyDescent="0.25">
      <c r="A14" s="198" t="s">
        <v>1</v>
      </c>
      <c r="B14" s="199"/>
      <c r="C14" s="199"/>
      <c r="D14" s="199"/>
      <c r="E14" s="200"/>
      <c r="F14" s="102">
        <f>SUM(F5:F13)</f>
        <v>0</v>
      </c>
      <c r="G14" s="96"/>
      <c r="H14" s="96"/>
    </row>
  </sheetData>
  <sheetProtection algorithmName="SHA-512" hashValue="go3KdDQsBYDeZeVxsJP7Fbx0prosZMhJ+KsS05DzNmpjuG84CiO+4HgT5aisoCeQB058U60OTqWVMFYVeslBaA==" saltValue="AHUr7gJxa7T5/c3YJTnDpw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Ramon Fleming</cp:lastModifiedBy>
  <cp:lastPrinted>2020-02-07T19:00:02Z</cp:lastPrinted>
  <dcterms:created xsi:type="dcterms:W3CDTF">2013-04-10T13:43:27Z</dcterms:created>
  <dcterms:modified xsi:type="dcterms:W3CDTF">2025-04-02T14:43:17Z</dcterms:modified>
</cp:coreProperties>
</file>