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3 Eventos regionales para la innovación 2024\00 Documentos Postulación\"/>
    </mc:Choice>
  </mc:AlternateContent>
  <xr:revisionPtr revIDLastSave="0" documentId="13_ncr:1_{EA3E6B53-AE51-4B61-9CE6-D60E30F67E39}" xr6:coauthVersionLast="47" xr6:coauthVersionMax="47" xr10:uidLastSave="{00000000-0000-0000-0000-000000000000}"/>
  <bookViews>
    <workbookView xWindow="-120" yWindow="-120" windowWidth="20730" windowHeight="1104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9" l="1"/>
  <c r="F11" i="13"/>
  <c r="F22" i="15"/>
  <c r="B13" i="17" s="1"/>
  <c r="F21" i="15"/>
  <c r="B12" i="17" s="1"/>
  <c r="E12" i="17" s="1"/>
  <c r="F12" i="15"/>
  <c r="F12" i="19" l="1"/>
  <c r="F11" i="19"/>
  <c r="F9" i="19"/>
  <c r="F8" i="19"/>
  <c r="F7" i="19"/>
  <c r="F6" i="19"/>
  <c r="F12" i="13"/>
  <c r="F10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2" i="19"/>
  <c r="C25" i="17" s="1"/>
  <c r="F21" i="19"/>
  <c r="F20" i="19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2" i="13"/>
  <c r="B25" i="17" s="1"/>
  <c r="F21" i="13"/>
  <c r="F20" i="13"/>
  <c r="F19" i="13"/>
  <c r="F18" i="13"/>
  <c r="F17" i="13"/>
  <c r="F16" i="13"/>
  <c r="F15" i="13"/>
  <c r="F14" i="13"/>
  <c r="F13" i="13"/>
  <c r="F5" i="13"/>
  <c r="F20" i="15"/>
  <c r="F19" i="15"/>
  <c r="F18" i="15"/>
  <c r="F17" i="15"/>
  <c r="F16" i="15"/>
  <c r="F15" i="15"/>
  <c r="F14" i="15"/>
  <c r="F13" i="15"/>
  <c r="F5" i="15"/>
  <c r="F23" i="15" l="1"/>
  <c r="C8" i="17"/>
  <c r="C9" i="17"/>
  <c r="C23" i="17"/>
  <c r="C22" i="17"/>
  <c r="B9" i="17"/>
  <c r="B10" i="17"/>
  <c r="D8" i="17"/>
  <c r="B23" i="17"/>
  <c r="B24" i="17"/>
  <c r="B22" i="17"/>
  <c r="C21" i="17"/>
  <c r="C24" i="17"/>
  <c r="F23" i="19"/>
  <c r="F14" i="11"/>
  <c r="B21" i="17"/>
  <c r="B8" i="17"/>
  <c r="F23" i="13"/>
  <c r="D25" i="17"/>
  <c r="D23" i="17" l="1"/>
  <c r="B14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I8" i="17"/>
  <c r="K8" i="17" s="1"/>
  <c r="E15" i="17" l="1"/>
  <c r="I11" i="17"/>
  <c r="K11" i="17" s="1"/>
  <c r="D15" i="17"/>
  <c r="B15" i="17"/>
  <c r="I9" i="17" s="1"/>
  <c r="K9" i="17" s="1"/>
  <c r="C15" i="17"/>
</calcChain>
</file>

<file path=xl/sharedStrings.xml><?xml version="1.0" encoding="utf-8"?>
<sst xmlns="http://schemas.openxmlformats.org/spreadsheetml/2006/main" count="218" uniqueCount="124">
  <si>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</si>
  <si>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</si>
  <si>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</si>
  <si>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</si>
  <si>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</si>
  <si>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</si>
  <si>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</si>
  <si>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</si>
  <si>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</si>
  <si>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</si>
  <si>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</si>
  <si>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</si>
  <si>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</si>
  <si>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</si>
  <si>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</si>
  <si>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</si>
  <si>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</si>
  <si>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</si>
  <si>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</si>
  <si>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</si>
  <si>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</si>
  <si>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</si>
  <si>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Arriendo de vehículos (de empresas del giro).</t>
  </si>
  <si>
    <t xml:space="preserve">Combustible. </t>
  </si>
  <si>
    <t>Formulario de viáticos (para el caso de funcionarios públicos que participen en la propuesta).</t>
  </si>
  <si>
    <t>Honorarios por servicios de intérpretes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</si>
  <si>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</si>
  <si>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</si>
  <si>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</si>
  <si>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</si>
  <si>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</si>
  <si>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</si>
  <si>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</si>
  <si>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</si>
  <si>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</si>
  <si>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</si>
  <si>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</si>
  <si>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</si>
  <si>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</si>
  <si>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</si>
  <si>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</si>
  <si>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</si>
  <si>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</si>
  <si>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</si>
  <si>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</si>
  <si>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</si>
  <si>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</si>
  <si>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</si>
  <si>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</si>
  <si>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</si>
  <si>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</si>
  <si>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</si>
  <si>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</si>
  <si>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</si>
  <si>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</si>
  <si>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</si>
  <si>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</si>
  <si>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</si>
  <si>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</si>
  <si>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</si>
  <si>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</si>
  <si>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</si>
  <si>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</si>
  <si>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</si>
  <si>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</si>
  <si>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</si>
  <si>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</si>
  <si>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</si>
  <si>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</si>
  <si>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</si>
  <si>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</si>
  <si>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</si>
  <si>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N° de cotización (según Anexo 5)</t>
  </si>
  <si>
    <t>En caso de considerar aportes de otra procedencia, recuerde adjuntar el Anexo 7.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</si>
  <si>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</si>
  <si>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</si>
  <si>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</si>
  <si>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</si>
  <si>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</si>
  <si>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</si>
  <si>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</si>
  <si>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</si>
  <si>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N° de cotización (según Anexo 6)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</si>
  <si>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</si>
  <si>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</si>
  <si>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</si>
  <si>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</si>
  <si>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</si>
  <si>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</si>
  <si>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Seguros de viaje (solo viajes internacionales)</t>
  </si>
  <si>
    <t xml:space="preserve">Pasajes terrestres </t>
  </si>
  <si>
    <r>
      <t>1.- Leer las Bases técnicas y administrativas "</t>
    </r>
    <r>
      <rPr>
        <b/>
        <sz val="10"/>
        <rFont val="Arial"/>
        <family val="2"/>
      </rPr>
      <t>Eventos regionales para la innovación 2024 - Ventanilla Abierta"</t>
    </r>
  </si>
  <si>
    <t>MEMORIA DE CÁLCULO "EVENTOS REGIONALES PARA LA INNOVACIÓN 2024- VENTANILLA ABIERTA"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</si>
  <si>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</si>
  <si>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Honorarios de expositores</t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</si>
  <si>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</si>
  <si>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</si>
  <si>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</si>
  <si>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</si>
  <si>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</si>
  <si>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Pasajes aéreos nacionales e internacionales en clase económica y tasas de embarque. Los pasajes son comprados por el ejecutor y excepcionalmente, podrán ser adquiridos directamente por FIA, por cuenta del ejecutor.</t>
  </si>
  <si>
    <t>Estacionamientos, peajes  y taxis.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</si>
  <si>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</si>
  <si>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</si>
  <si>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</si>
  <si>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</si>
  <si>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</si>
  <si>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</si>
  <si>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Alimentación y alojameinto.</t>
  </si>
  <si>
    <t>Estacionamiento.</t>
  </si>
  <si>
    <t>Pasajes aéreos nacionales e internacionales en clase económica y tasas de embarque.</t>
  </si>
  <si>
    <t>Seguros de viaje (solo viajes internacionales).</t>
  </si>
  <si>
    <t>Pasajes terrestres.</t>
  </si>
  <si>
    <t>Peajes.</t>
  </si>
  <si>
    <t>Combustible.</t>
  </si>
  <si>
    <t>Honorarios expositores.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</si>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</sst>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2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1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1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1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>
      <selection activeCell="H40" sqref="H40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2" width="11.5703125" style="5"/>
    <col min="13" max="13" width="12.28515625" style="5" bestFit="1" customWidth="1"/>
    <col min="14" max="16384" width="11.5703125" style="5"/>
  </cols>
  <sheetData>
    <row r="2" spans="1:13" ht="23.25" customHeight="1" x14ac:dyDescent="0.2">
      <c r="C2" s="154" t="s">
        <v>92</v>
      </c>
      <c r="D2" s="154"/>
      <c r="E2" s="154"/>
      <c r="F2" s="154"/>
      <c r="G2" s="154"/>
      <c r="H2" s="154"/>
      <c r="I2" s="154"/>
    </row>
    <row r="3" spans="1:13" ht="6" customHeight="1" x14ac:dyDescent="0.2">
      <c r="E3" s="6"/>
      <c r="F3" s="6"/>
      <c r="G3" s="6"/>
      <c r="H3" s="6"/>
    </row>
    <row r="4" spans="1:13" ht="11.25" customHeight="1" x14ac:dyDescent="0.2">
      <c r="A4" s="155"/>
      <c r="B4" s="155"/>
      <c r="C4" s="155"/>
      <c r="M4" s="124"/>
    </row>
    <row r="5" spans="1:13" ht="21.95" customHeight="1" x14ac:dyDescent="0.2">
      <c r="A5" s="149" t="s">
        <v>83</v>
      </c>
      <c r="B5" s="149"/>
      <c r="C5" s="144"/>
      <c r="D5" s="145"/>
      <c r="E5" s="145"/>
      <c r="F5" s="145"/>
      <c r="G5" s="145"/>
      <c r="H5" s="145"/>
      <c r="I5" s="145"/>
      <c r="J5" s="146"/>
    </row>
    <row r="6" spans="1:13" ht="18.95" customHeight="1" x14ac:dyDescent="0.2">
      <c r="A6" s="149" t="s">
        <v>84</v>
      </c>
      <c r="B6" s="149"/>
      <c r="C6" s="144"/>
      <c r="D6" s="145"/>
      <c r="E6" s="145"/>
      <c r="F6" s="145"/>
      <c r="G6" s="145"/>
      <c r="H6" s="145"/>
      <c r="I6" s="145"/>
      <c r="J6" s="146"/>
    </row>
    <row r="7" spans="1:13" ht="21.6" customHeight="1" x14ac:dyDescent="0.2">
      <c r="A7" s="149" t="s">
        <v>85</v>
      </c>
      <c r="B7" s="149"/>
      <c r="C7" s="144"/>
      <c r="D7" s="145"/>
      <c r="E7" s="145"/>
      <c r="F7" s="145"/>
      <c r="G7" s="145"/>
      <c r="H7" s="145"/>
      <c r="I7" s="145"/>
      <c r="J7" s="146"/>
    </row>
    <row r="8" spans="1:13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3" ht="15" x14ac:dyDescent="0.2">
      <c r="A9" s="150" t="s">
        <v>28</v>
      </c>
      <c r="B9" s="151"/>
      <c r="C9" s="152"/>
      <c r="D9" s="152"/>
      <c r="E9" s="152"/>
      <c r="F9" s="152"/>
      <c r="G9" s="152"/>
      <c r="H9" s="152"/>
      <c r="I9" s="152"/>
      <c r="J9" s="153"/>
    </row>
    <row r="10" spans="1:13" s="41" customFormat="1" ht="16.5" customHeight="1" x14ac:dyDescent="0.25">
      <c r="A10" s="156" t="s">
        <v>56</v>
      </c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3" s="41" customFormat="1" ht="12" customHeight="1" x14ac:dyDescent="0.25">
      <c r="A11" s="156"/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3" ht="15" x14ac:dyDescent="0.2">
      <c r="A12" s="150" t="s">
        <v>29</v>
      </c>
      <c r="B12" s="151"/>
      <c r="C12" s="152"/>
      <c r="D12" s="152"/>
      <c r="E12" s="152"/>
      <c r="F12" s="152"/>
      <c r="G12" s="152"/>
      <c r="H12" s="152"/>
      <c r="I12" s="152"/>
      <c r="J12" s="153"/>
    </row>
    <row r="13" spans="1:13" s="10" customFormat="1" ht="21.6" customHeight="1" x14ac:dyDescent="0.25">
      <c r="A13" s="159" t="s">
        <v>91</v>
      </c>
      <c r="B13" s="157"/>
      <c r="C13" s="157"/>
      <c r="D13" s="157"/>
      <c r="E13" s="157"/>
      <c r="F13" s="157"/>
      <c r="G13" s="157"/>
      <c r="H13" s="157"/>
      <c r="I13" s="157"/>
      <c r="J13" s="158"/>
    </row>
    <row r="14" spans="1:13" s="10" customFormat="1" ht="35.1" customHeight="1" x14ac:dyDescent="0.25">
      <c r="A14" s="160" t="s">
        <v>86</v>
      </c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3" s="10" customFormat="1" ht="37.5" customHeight="1" x14ac:dyDescent="0.25">
      <c r="A15" s="162" t="s">
        <v>87</v>
      </c>
      <c r="B15" s="157"/>
      <c r="C15" s="157"/>
      <c r="D15" s="157"/>
      <c r="E15" s="157"/>
      <c r="F15" s="157"/>
      <c r="G15" s="157"/>
      <c r="H15" s="157"/>
      <c r="I15" s="157"/>
      <c r="J15" s="158"/>
    </row>
    <row r="16" spans="1:13" s="10" customFormat="1" ht="53.45" customHeight="1" x14ac:dyDescent="0.25">
      <c r="A16" s="162" t="s">
        <v>88</v>
      </c>
      <c r="B16" s="157"/>
      <c r="C16" s="157"/>
      <c r="D16" s="157"/>
      <c r="E16" s="157"/>
      <c r="F16" s="157"/>
      <c r="G16" s="157"/>
      <c r="H16" s="157"/>
      <c r="I16" s="157"/>
      <c r="J16" s="158"/>
    </row>
    <row r="17" spans="1:10" s="11" customFormat="1" ht="18" customHeight="1" x14ac:dyDescent="0.25">
      <c r="A17" s="163" t="s">
        <v>74</v>
      </c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ht="3.6" customHeight="1" x14ac:dyDescent="0.2">
      <c r="A18" s="12"/>
      <c r="J18" s="13"/>
    </row>
    <row r="19" spans="1:10" ht="15" x14ac:dyDescent="0.2">
      <c r="A19" s="12"/>
      <c r="B19" s="149" t="s">
        <v>30</v>
      </c>
      <c r="C19" s="149"/>
      <c r="D19" s="150" t="s">
        <v>31</v>
      </c>
      <c r="E19" s="151"/>
      <c r="F19" s="151"/>
      <c r="G19" s="151"/>
      <c r="H19" s="151"/>
      <c r="I19" s="166"/>
      <c r="J19" s="13"/>
    </row>
    <row r="20" spans="1:10" x14ac:dyDescent="0.2">
      <c r="A20" s="12"/>
      <c r="B20" s="139" t="s">
        <v>58</v>
      </c>
      <c r="C20" s="140"/>
      <c r="D20" s="141" t="s">
        <v>71</v>
      </c>
      <c r="E20" s="142"/>
      <c r="F20" s="142"/>
      <c r="G20" s="142"/>
      <c r="H20" s="142"/>
      <c r="I20" s="143"/>
      <c r="J20" s="13"/>
    </row>
    <row r="21" spans="1:10" x14ac:dyDescent="0.2">
      <c r="A21" s="12"/>
      <c r="B21" s="139" t="s">
        <v>32</v>
      </c>
      <c r="C21" s="140"/>
      <c r="D21" s="141" t="s">
        <v>57</v>
      </c>
      <c r="E21" s="142"/>
      <c r="F21" s="142"/>
      <c r="G21" s="142"/>
      <c r="H21" s="142"/>
      <c r="I21" s="143"/>
      <c r="J21" s="13"/>
    </row>
    <row r="22" spans="1:10" x14ac:dyDescent="0.2">
      <c r="A22" s="12"/>
      <c r="B22" s="139" t="s">
        <v>59</v>
      </c>
      <c r="C22" s="140"/>
      <c r="D22" s="141" t="s">
        <v>60</v>
      </c>
      <c r="E22" s="142"/>
      <c r="F22" s="142"/>
      <c r="G22" s="142"/>
      <c r="H22" s="142"/>
      <c r="I22" s="143"/>
      <c r="J22" s="13"/>
    </row>
    <row r="23" spans="1:10" x14ac:dyDescent="0.2">
      <c r="A23" s="12"/>
      <c r="B23" s="139" t="s">
        <v>61</v>
      </c>
      <c r="C23" s="140"/>
      <c r="D23" s="141" t="s">
        <v>62</v>
      </c>
      <c r="E23" s="142"/>
      <c r="F23" s="142"/>
      <c r="G23" s="142"/>
      <c r="H23" s="142"/>
      <c r="I23" s="143"/>
      <c r="J23" s="13"/>
    </row>
    <row r="24" spans="1:10" x14ac:dyDescent="0.2">
      <c r="A24" s="12"/>
      <c r="B24" s="139" t="s">
        <v>63</v>
      </c>
      <c r="C24" s="140"/>
      <c r="D24" s="141" t="s">
        <v>65</v>
      </c>
      <c r="E24" s="142"/>
      <c r="F24" s="142"/>
      <c r="G24" s="142"/>
      <c r="H24" s="142"/>
      <c r="I24" s="143"/>
      <c r="J24" s="13"/>
    </row>
    <row r="25" spans="1:10" x14ac:dyDescent="0.2">
      <c r="A25" s="12"/>
      <c r="B25" s="139" t="s">
        <v>64</v>
      </c>
      <c r="C25" s="140"/>
      <c r="D25" s="141" t="s">
        <v>66</v>
      </c>
      <c r="E25" s="142"/>
      <c r="F25" s="142"/>
      <c r="G25" s="142"/>
      <c r="H25" s="142"/>
      <c r="I25" s="143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34" t="s">
        <v>33</v>
      </c>
      <c r="B27" s="135"/>
      <c r="C27" s="135"/>
      <c r="D27" s="135"/>
      <c r="E27" s="135"/>
      <c r="F27" s="135"/>
      <c r="G27" s="135"/>
      <c r="H27" s="135"/>
      <c r="I27" s="135"/>
      <c r="J27" s="136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.75" thickBot="1" x14ac:dyDescent="0.3">
      <c r="A29" s="12"/>
      <c r="B29" s="19"/>
      <c r="C29" s="147" t="s">
        <v>34</v>
      </c>
      <c r="D29" s="148"/>
      <c r="E29" s="148"/>
      <c r="F29" s="148"/>
      <c r="G29" s="148"/>
      <c r="H29" s="148"/>
      <c r="I29" s="148"/>
      <c r="J29" s="13"/>
    </row>
    <row r="30" spans="1:10" ht="15.75" thickBot="1" x14ac:dyDescent="0.3">
      <c r="A30" s="12"/>
      <c r="B30" s="4"/>
      <c r="C30" s="147" t="s">
        <v>35</v>
      </c>
      <c r="D30" s="148"/>
      <c r="E30" s="148"/>
      <c r="F30" s="148"/>
      <c r="G30" s="148"/>
      <c r="H30" s="148"/>
      <c r="I30" s="148"/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37" t="s">
        <v>75</v>
      </c>
      <c r="B32" s="138"/>
      <c r="C32" s="138"/>
      <c r="D32" s="138"/>
      <c r="E32" s="138"/>
      <c r="F32" s="138"/>
      <c r="G32" s="138"/>
      <c r="H32" s="138"/>
      <c r="I32" s="138"/>
      <c r="J32" s="138"/>
    </row>
    <row r="33" spans="1:14" x14ac:dyDescent="0.2">
      <c r="A33" s="138"/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4" s="41" customFormat="1" ht="58.5" customHeight="1" x14ac:dyDescent="0.25">
      <c r="A34" s="133" t="s">
        <v>93</v>
      </c>
      <c r="B34" s="133"/>
      <c r="C34" s="133"/>
      <c r="D34" s="133"/>
      <c r="E34" s="133"/>
      <c r="F34" s="133"/>
      <c r="G34" s="133"/>
      <c r="H34" s="133"/>
      <c r="I34" s="133"/>
      <c r="J34" s="133"/>
      <c r="N34" s="42"/>
    </row>
  </sheetData>
  <sheetProtection algorithmName="SHA-512" hashValue="S0xRvp03HwCEnayijaYg05BBIHrCOmORkKp+nJUElpUx02A8d/B8SBJUoCwPoqPRYZGBwBAgzDfIrLyWrp0gEg==" saltValue="ypIsVSzjKcWPBr6p6GB8Yw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C29:I29"/>
    <mergeCell ref="C30:I30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activeCell="H13" sqref="H13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10" width="19.140625" style="20" customWidth="1"/>
    <col min="11" max="11" width="15.140625" style="20" customWidth="1"/>
    <col min="12" max="14" width="11.5703125" style="20"/>
    <col min="15" max="15" width="14" style="20" bestFit="1" customWidth="1"/>
    <col min="16" max="16384" width="11.5703125" style="20"/>
  </cols>
  <sheetData>
    <row r="1" spans="1:14" ht="15.75" x14ac:dyDescent="0.25">
      <c r="A1" s="167" t="s">
        <v>39</v>
      </c>
      <c r="B1" s="167"/>
      <c r="C1" s="167"/>
      <c r="D1" s="167"/>
      <c r="E1" s="148"/>
    </row>
    <row r="4" spans="1:14" ht="15" x14ac:dyDescent="0.25">
      <c r="A4" s="168" t="s">
        <v>40</v>
      </c>
      <c r="B4" s="148"/>
      <c r="C4" s="148"/>
      <c r="D4" s="148"/>
      <c r="E4" s="148"/>
    </row>
    <row r="6" spans="1:14" ht="21.6" customHeight="1" x14ac:dyDescent="0.2">
      <c r="A6" s="172" t="s">
        <v>19</v>
      </c>
      <c r="B6" s="172" t="s">
        <v>36</v>
      </c>
      <c r="C6" s="169" t="s">
        <v>37</v>
      </c>
      <c r="D6" s="171"/>
      <c r="E6" s="172" t="s">
        <v>38</v>
      </c>
      <c r="I6" s="169" t="s">
        <v>52</v>
      </c>
      <c r="J6" s="170"/>
      <c r="K6" s="171"/>
    </row>
    <row r="7" spans="1:14" ht="21.75" customHeight="1" x14ac:dyDescent="0.2">
      <c r="A7" s="173"/>
      <c r="B7" s="173"/>
      <c r="C7" s="22" t="s">
        <v>10</v>
      </c>
      <c r="D7" s="22" t="s">
        <v>11</v>
      </c>
      <c r="E7" s="173"/>
      <c r="I7" s="22" t="s">
        <v>54</v>
      </c>
      <c r="J7" s="22" t="s">
        <v>70</v>
      </c>
      <c r="K7" s="22" t="s">
        <v>53</v>
      </c>
    </row>
    <row r="8" spans="1:14" ht="21.75" customHeight="1" x14ac:dyDescent="0.25">
      <c r="A8" s="21" t="s">
        <v>8</v>
      </c>
      <c r="B8" s="43">
        <f>SUM('Memoria Aporte FIA al Ejecutor'!F5:F13)</f>
        <v>0</v>
      </c>
      <c r="C8" s="43">
        <f>SUM('Aporte Pecuniario de Ejecutor'!F5:F13,'Aporte Pecuniario Otra Proceden'!F5:F13)</f>
        <v>0</v>
      </c>
      <c r="D8" s="43">
        <f>SUM('Aporte NoPecuniario de Ejecutor'!F5:F6,'Aporte NoPecuniario Otra Proced'!F5:F6)</f>
        <v>0</v>
      </c>
      <c r="E8" s="43">
        <f t="shared" ref="E8:E13" si="0">SUM(B8:D8)</f>
        <v>0</v>
      </c>
      <c r="H8" s="21" t="s">
        <v>79</v>
      </c>
      <c r="I8" s="114">
        <f>IF($B$14=0,0,$B$14)</f>
        <v>0</v>
      </c>
      <c r="J8" s="46">
        <v>7000000</v>
      </c>
      <c r="K8" s="33" t="str">
        <f>+IF(ISNUMBER(I8),IF(I8&lt;=J8,"CUMPLE","NO CUMPLE"),"-")</f>
        <v>CUMPLE</v>
      </c>
    </row>
    <row r="9" spans="1:14" ht="21.75" customHeight="1" x14ac:dyDescent="0.25">
      <c r="A9" s="21" t="s">
        <v>6</v>
      </c>
      <c r="B9" s="43">
        <f>SUM('Memoria Aporte FIA al Ejecutor'!F14:F18)</f>
        <v>0</v>
      </c>
      <c r="C9" s="43">
        <f>SUM('Aporte Pecuniario de Ejecutor'!F14:F18,'Aporte Pecuniario Otra Proceden'!F14:F18)</f>
        <v>0</v>
      </c>
      <c r="D9" s="43">
        <f>SUM('Aporte NoPecuniario de Ejecutor'!F7:F8,'Aporte NoPecuniario Otra Proced'!F7:F8)</f>
        <v>0</v>
      </c>
      <c r="E9" s="43">
        <f t="shared" si="0"/>
        <v>0</v>
      </c>
      <c r="H9" s="21" t="s">
        <v>80</v>
      </c>
      <c r="I9" s="47">
        <f>IF($B$15=0,0,$B$15)</f>
        <v>0</v>
      </c>
      <c r="J9" s="34">
        <v>0.95</v>
      </c>
      <c r="K9" s="33" t="str">
        <f>+IF(ISNUMBER(I9),IF(ROUND(I9,3)&lt;=J9,"CUMPLE","NO CUMPLE"),"-")</f>
        <v>CUMPLE</v>
      </c>
      <c r="M9" s="122"/>
      <c r="N9" s="123"/>
    </row>
    <row r="10" spans="1:14" ht="21.75" customHeight="1" x14ac:dyDescent="0.25">
      <c r="A10" s="21" t="s">
        <v>5</v>
      </c>
      <c r="B10" s="43">
        <f>SUM('Memoria Aporte FIA al Ejecutor'!F19:F20)</f>
        <v>0</v>
      </c>
      <c r="C10" s="43">
        <f>SUM('Aporte Pecuniario de Ejecutor'!F19:F20,'Aporte Pecuniario Otra Proceden'!F19:F20)</f>
        <v>0</v>
      </c>
      <c r="D10" s="43">
        <f>SUM('Aporte NoPecuniario de Ejecutor'!F9:F11,'Aporte NoPecuniario Otra Proced'!F9:F11)</f>
        <v>0</v>
      </c>
      <c r="E10" s="43">
        <f t="shared" si="0"/>
        <v>0</v>
      </c>
      <c r="H10" s="21" t="s">
        <v>55</v>
      </c>
      <c r="I10" s="114">
        <f>IF(SUM(C14,D14)=0,0,SUM(C14,D14))</f>
        <v>0</v>
      </c>
      <c r="J10" s="35" t="s">
        <v>0</v>
      </c>
      <c r="K10" s="33" t="s">
        <v>0</v>
      </c>
    </row>
    <row r="11" spans="1:14" ht="21.6" customHeight="1" x14ac:dyDescent="0.25">
      <c r="A11" s="21" t="s">
        <v>20</v>
      </c>
      <c r="B11" s="36" t="s">
        <v>0</v>
      </c>
      <c r="C11" s="43">
        <f>SUM('Aporte Pecuniario de Ejecutor'!F21:F21,'Aporte Pecuniario Otra Proceden'!F21:F21)</f>
        <v>0</v>
      </c>
      <c r="D11" s="43">
        <f>SUM('Aporte NoPecuniario de Ejecutor'!F12:F13,'Aporte NoPecuniario Otra Proced'!F12:F13)</f>
        <v>0</v>
      </c>
      <c r="E11" s="43">
        <f t="shared" si="0"/>
        <v>0</v>
      </c>
      <c r="H11" s="21" t="s">
        <v>81</v>
      </c>
      <c r="I11" s="47">
        <f>IF(SUM(C14,D14)=0,0,SUM(C14,D14)/$E$14)</f>
        <v>0</v>
      </c>
      <c r="J11" s="35">
        <v>0.05</v>
      </c>
      <c r="K11" s="33" t="str">
        <f>+IF(ISNUMBER(I11),IF(ROUND(I11,3)&gt;=J11,"CUMPLE","NO CUMPLE"),"-")</f>
        <v>NO CUMPLE</v>
      </c>
    </row>
    <row r="12" spans="1:14" ht="21.6" customHeight="1" x14ac:dyDescent="0.25">
      <c r="A12" s="21" t="s">
        <v>98</v>
      </c>
      <c r="B12" s="43">
        <f>SUM('Memoria Aporte FIA al Ejecutor'!F21:F21)</f>
        <v>0</v>
      </c>
      <c r="C12" s="36" t="s">
        <v>0</v>
      </c>
      <c r="D12" s="36" t="s">
        <v>0</v>
      </c>
      <c r="E12" s="43">
        <f t="shared" si="0"/>
        <v>0</v>
      </c>
      <c r="I12" s="125"/>
      <c r="J12" s="126"/>
      <c r="K12" s="126"/>
    </row>
    <row r="13" spans="1:14" ht="21.6" customHeight="1" x14ac:dyDescent="0.2">
      <c r="A13" s="21" t="s">
        <v>99</v>
      </c>
      <c r="B13" s="43">
        <f>SUM('Memoria Aporte FIA al Ejecutor'!F22:F22)</f>
        <v>0</v>
      </c>
      <c r="C13" s="43">
        <f>SUM('Aporte Pecuniario de Ejecutor'!F22,'Aporte Pecuniario Otra Proceden'!F22)</f>
        <v>0</v>
      </c>
      <c r="D13" s="36" t="s">
        <v>0</v>
      </c>
      <c r="E13" s="43">
        <f t="shared" si="0"/>
        <v>0</v>
      </c>
    </row>
    <row r="14" spans="1:14" ht="18.600000000000001" customHeight="1" x14ac:dyDescent="0.2">
      <c r="A14" s="24" t="s">
        <v>1</v>
      </c>
      <c r="B14" s="43">
        <f>+ROUND(SUM(B8:B13),0)</f>
        <v>0</v>
      </c>
      <c r="C14" s="43">
        <f>+ROUND(SUM(C8:C13),0)</f>
        <v>0</v>
      </c>
      <c r="D14" s="43">
        <f>+ROUND(SUM(D8:D13),0)</f>
        <v>0</v>
      </c>
      <c r="E14" s="43">
        <f>+ROUND(SUM(B14:D14),0)</f>
        <v>0</v>
      </c>
    </row>
    <row r="15" spans="1:14" ht="18.95" customHeight="1" x14ac:dyDescent="0.2">
      <c r="A15" s="37" t="s">
        <v>2</v>
      </c>
      <c r="B15" s="48">
        <f>IF($E$14=0,0,B14/$E$14)</f>
        <v>0</v>
      </c>
      <c r="C15" s="48">
        <f>IF($E$14=0,0,C14/$E$14)</f>
        <v>0</v>
      </c>
      <c r="D15" s="48">
        <f>IF($E$14=0,0,D14/$E$14)</f>
        <v>0</v>
      </c>
      <c r="E15" s="48">
        <f>IF($E$14=0,0,E14/$E$14)</f>
        <v>0</v>
      </c>
    </row>
    <row r="18" spans="1:5" ht="15" x14ac:dyDescent="0.25">
      <c r="A18" s="168" t="s">
        <v>41</v>
      </c>
      <c r="B18" s="148"/>
      <c r="C18" s="148"/>
      <c r="D18" s="148"/>
      <c r="E18" s="148"/>
    </row>
    <row r="19" spans="1:5" ht="9.6" customHeight="1" x14ac:dyDescent="0.2"/>
    <row r="20" spans="1:5" ht="25.5" x14ac:dyDescent="0.2">
      <c r="A20" s="23" t="s">
        <v>19</v>
      </c>
      <c r="B20" s="23" t="s">
        <v>68</v>
      </c>
      <c r="C20" s="22" t="s">
        <v>69</v>
      </c>
      <c r="D20" s="22" t="s">
        <v>67</v>
      </c>
    </row>
    <row r="21" spans="1:5" ht="21" customHeight="1" x14ac:dyDescent="0.2">
      <c r="A21" s="21" t="s">
        <v>8</v>
      </c>
      <c r="B21" s="43">
        <f>SUM('Aporte Pecuniario de Ejecutor'!F5:F13,'Aporte NoPecuniario de Ejecutor'!F5:F6)</f>
        <v>0</v>
      </c>
      <c r="C21" s="43">
        <f>SUM('Aporte Pecuniario Otra Proceden'!F5:F13,'Aporte NoPecuniario Otra Proced'!F5:F6)</f>
        <v>0</v>
      </c>
      <c r="D21" s="44">
        <f>SUM(B21:C21)</f>
        <v>0</v>
      </c>
    </row>
    <row r="22" spans="1:5" ht="21" customHeight="1" x14ac:dyDescent="0.2">
      <c r="A22" s="21" t="s">
        <v>6</v>
      </c>
      <c r="B22" s="43">
        <f>SUM('Aporte Pecuniario de Ejecutor'!F14:F18,'Aporte NoPecuniario de Ejecutor'!F7:F8)</f>
        <v>0</v>
      </c>
      <c r="C22" s="43">
        <f>SUM('Aporte Pecuniario Otra Proceden'!F14:F18,'Aporte NoPecuniario Otra Proced'!F7:F8)</f>
        <v>0</v>
      </c>
      <c r="D22" s="44">
        <f>SUM(B22:C22)</f>
        <v>0</v>
      </c>
    </row>
    <row r="23" spans="1:5" ht="21" customHeight="1" x14ac:dyDescent="0.2">
      <c r="A23" s="21" t="s">
        <v>21</v>
      </c>
      <c r="B23" s="43">
        <f>SUM('Aporte Pecuniario de Ejecutor'!F19:F20,'Aporte NoPecuniario de Ejecutor'!F9:F11)</f>
        <v>0</v>
      </c>
      <c r="C23" s="43">
        <f>SUM('Aporte Pecuniario Otra Proceden'!F19:F20,'Aporte NoPecuniario Otra Proced'!F9:F11)</f>
        <v>0</v>
      </c>
      <c r="D23" s="44">
        <f>SUM(B23:C23)</f>
        <v>0</v>
      </c>
    </row>
    <row r="24" spans="1:5" ht="21" customHeight="1" x14ac:dyDescent="0.2">
      <c r="A24" s="21" t="s">
        <v>7</v>
      </c>
      <c r="B24" s="43">
        <f>SUM('Aporte Pecuniario de Ejecutor'!F21,'Aporte NoPecuniario de Ejecutor'!F12:F13)</f>
        <v>0</v>
      </c>
      <c r="C24" s="43">
        <f>SUM('Aporte Pecuniario Otra Proceden'!F21,'Aporte NoPecuniario Otra Proced'!F12:F13)</f>
        <v>0</v>
      </c>
      <c r="D24" s="44">
        <f t="shared" ref="D24:D25" si="1">SUM(B24:C24)</f>
        <v>0</v>
      </c>
    </row>
    <row r="25" spans="1:5" ht="21" customHeight="1" x14ac:dyDescent="0.2">
      <c r="A25" s="21" t="s">
        <v>123</v>
      </c>
      <c r="B25" s="43">
        <f>SUM('Aporte Pecuniario de Ejecutor'!F22)</f>
        <v>0</v>
      </c>
      <c r="C25" s="43">
        <f>SUM('Aporte Pecuniario Otra Proceden'!F22)</f>
        <v>0</v>
      </c>
      <c r="D25" s="44">
        <f t="shared" si="1"/>
        <v>0</v>
      </c>
    </row>
    <row r="26" spans="1:5" ht="23.1" customHeight="1" x14ac:dyDescent="0.2">
      <c r="A26" s="24" t="s">
        <v>1</v>
      </c>
      <c r="B26" s="45">
        <f>SUM(B21:B25)</f>
        <v>0</v>
      </c>
      <c r="C26" s="45">
        <f>SUM(C21:C25)</f>
        <v>0</v>
      </c>
      <c r="D26" s="45">
        <f>SUM(D21:D25)</f>
        <v>0</v>
      </c>
    </row>
    <row r="27" spans="1:5" ht="18.95" customHeight="1" x14ac:dyDescent="0.2">
      <c r="A27" s="25" t="s">
        <v>2</v>
      </c>
      <c r="B27" s="48">
        <f>IF(B26=0,0,B26/D26)</f>
        <v>0</v>
      </c>
      <c r="C27" s="48">
        <f>IF(C26=0,0,C26/D26)</f>
        <v>0</v>
      </c>
      <c r="D27" s="3">
        <v>1</v>
      </c>
    </row>
  </sheetData>
  <sheetProtection algorithmName="SHA-512" hashValue="y2RxLjDHT+lUKSMPls20oKjzUHgeoiSU2YK8SJ05/fsfybTsotwpP2hidDHDjTS4bm56uNCl2jhDSjElbDc1hQ==" saltValue="KMdhqTihJFgAx4EaY8ZaHQ==" spinCount="100000" sheet="1" objects="1" scenarios="1"/>
  <protectedRanges>
    <protectedRange sqref="B21:C25" name="Rango1_2_1"/>
  </protectedRanges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3"/>
  <sheetViews>
    <sheetView showGridLines="0" zoomScale="70" zoomScaleNormal="70" workbookViewId="0">
      <selection activeCell="A3" sqref="A3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5">
      <c r="A1" s="167" t="s">
        <v>76</v>
      </c>
      <c r="B1" s="167"/>
      <c r="C1" s="148"/>
      <c r="D1" s="148"/>
      <c r="E1" s="148"/>
      <c r="F1" s="148"/>
      <c r="G1" s="148"/>
    </row>
    <row r="4" spans="1:7" ht="44.25" customHeight="1" thickBot="1" x14ac:dyDescent="0.25">
      <c r="A4" s="53" t="s">
        <v>19</v>
      </c>
      <c r="B4" s="54" t="s">
        <v>43</v>
      </c>
      <c r="C4" s="53" t="s">
        <v>45</v>
      </c>
      <c r="D4" s="53" t="s">
        <v>42</v>
      </c>
      <c r="E4" s="53" t="s">
        <v>3</v>
      </c>
      <c r="F4" s="53" t="s">
        <v>44</v>
      </c>
      <c r="G4" s="53" t="s">
        <v>72</v>
      </c>
    </row>
    <row r="5" spans="1:7" s="27" customFormat="1" ht="39" customHeight="1" x14ac:dyDescent="0.2">
      <c r="A5" s="180" t="s">
        <v>8</v>
      </c>
      <c r="B5" s="55" t="s">
        <v>100</v>
      </c>
      <c r="C5" s="56"/>
      <c r="D5" s="57"/>
      <c r="E5" s="58"/>
      <c r="F5" s="59">
        <f t="shared" ref="F5:F20" si="0">ROUND(D5*E5,0)</f>
        <v>0</v>
      </c>
      <c r="G5" s="60"/>
    </row>
    <row r="6" spans="1:7" s="27" customFormat="1" ht="28.7" customHeight="1" x14ac:dyDescent="0.2">
      <c r="A6" s="181"/>
      <c r="B6" s="115" t="s">
        <v>89</v>
      </c>
      <c r="C6" s="116"/>
      <c r="D6" s="117"/>
      <c r="E6" s="118"/>
      <c r="F6" s="119">
        <f t="shared" si="0"/>
        <v>0</v>
      </c>
      <c r="G6" s="120"/>
    </row>
    <row r="7" spans="1:7" s="27" customFormat="1" ht="28.7" customHeight="1" x14ac:dyDescent="0.2">
      <c r="A7" s="181"/>
      <c r="B7" s="115" t="s">
        <v>90</v>
      </c>
      <c r="C7" s="116"/>
      <c r="D7" s="117"/>
      <c r="E7" s="118"/>
      <c r="F7" s="119">
        <f t="shared" si="0"/>
        <v>0</v>
      </c>
      <c r="G7" s="120"/>
    </row>
    <row r="8" spans="1:7" s="27" customFormat="1" ht="28.7" customHeight="1" x14ac:dyDescent="0.2">
      <c r="A8" s="181"/>
      <c r="B8" s="2" t="s">
        <v>22</v>
      </c>
      <c r="C8" s="38"/>
      <c r="D8" s="49"/>
      <c r="E8" s="52"/>
      <c r="F8" s="51">
        <f t="shared" si="0"/>
        <v>0</v>
      </c>
      <c r="G8" s="61"/>
    </row>
    <row r="9" spans="1:7" s="27" customFormat="1" ht="28.7" customHeight="1" x14ac:dyDescent="0.2">
      <c r="A9" s="181"/>
      <c r="B9" s="2" t="s">
        <v>101</v>
      </c>
      <c r="C9" s="38"/>
      <c r="D9" s="49"/>
      <c r="E9" s="52"/>
      <c r="F9" s="51">
        <f t="shared" si="0"/>
        <v>0</v>
      </c>
      <c r="G9" s="61"/>
    </row>
    <row r="10" spans="1:7" s="27" customFormat="1" ht="28.7" customHeight="1" x14ac:dyDescent="0.2">
      <c r="A10" s="181"/>
      <c r="B10" s="2" t="s">
        <v>23</v>
      </c>
      <c r="C10" s="38"/>
      <c r="D10" s="49"/>
      <c r="E10" s="52"/>
      <c r="F10" s="51">
        <f t="shared" si="0"/>
        <v>0</v>
      </c>
      <c r="G10" s="61"/>
    </row>
    <row r="11" spans="1:7" s="27" customFormat="1" ht="28.7" customHeight="1" x14ac:dyDescent="0.2">
      <c r="A11" s="181"/>
      <c r="B11" s="2" t="s">
        <v>103</v>
      </c>
      <c r="C11" s="40"/>
      <c r="D11" s="50"/>
      <c r="E11" s="52"/>
      <c r="F11" s="51">
        <f t="shared" si="0"/>
        <v>0</v>
      </c>
      <c r="G11" s="61"/>
    </row>
    <row r="12" spans="1:7" s="27" customFormat="1" ht="28.7" customHeight="1" x14ac:dyDescent="0.2">
      <c r="A12" s="181"/>
      <c r="B12" s="127" t="s">
        <v>104</v>
      </c>
      <c r="C12" s="128"/>
      <c r="D12" s="129"/>
      <c r="E12" s="130"/>
      <c r="F12" s="51">
        <f t="shared" si="0"/>
        <v>0</v>
      </c>
      <c r="G12" s="131"/>
    </row>
    <row r="13" spans="1:7" s="27" customFormat="1" ht="28.7" customHeight="1" thickBot="1" x14ac:dyDescent="0.25">
      <c r="A13" s="182"/>
      <c r="B13" s="62" t="s">
        <v>24</v>
      </c>
      <c r="C13" s="63"/>
      <c r="D13" s="64"/>
      <c r="E13" s="65"/>
      <c r="F13" s="66">
        <f t="shared" si="0"/>
        <v>0</v>
      </c>
      <c r="G13" s="67"/>
    </row>
    <row r="14" spans="1:7" s="27" customFormat="1" ht="28.7" customHeight="1" x14ac:dyDescent="0.2">
      <c r="A14" s="177" t="s">
        <v>46</v>
      </c>
      <c r="B14" s="55" t="s">
        <v>94</v>
      </c>
      <c r="C14" s="56"/>
      <c r="D14" s="57"/>
      <c r="E14" s="58"/>
      <c r="F14" s="59">
        <f t="shared" si="0"/>
        <v>0</v>
      </c>
      <c r="G14" s="60"/>
    </row>
    <row r="15" spans="1:7" s="27" customFormat="1" ht="28.7" customHeight="1" x14ac:dyDescent="0.2">
      <c r="A15" s="178"/>
      <c r="B15" s="32" t="s">
        <v>25</v>
      </c>
      <c r="C15" s="38"/>
      <c r="D15" s="49"/>
      <c r="E15" s="52"/>
      <c r="F15" s="51">
        <f t="shared" si="0"/>
        <v>0</v>
      </c>
      <c r="G15" s="68"/>
    </row>
    <row r="16" spans="1:7" s="27" customFormat="1" ht="27.75" customHeight="1" x14ac:dyDescent="0.2">
      <c r="A16" s="178"/>
      <c r="B16" s="2" t="s">
        <v>12</v>
      </c>
      <c r="C16" s="38"/>
      <c r="D16" s="49"/>
      <c r="E16" s="52"/>
      <c r="F16" s="51">
        <f t="shared" si="0"/>
        <v>0</v>
      </c>
      <c r="G16" s="68"/>
    </row>
    <row r="17" spans="1:7" s="27" customFormat="1" ht="28.7" customHeight="1" x14ac:dyDescent="0.2">
      <c r="A17" s="178"/>
      <c r="B17" s="2" t="s">
        <v>102</v>
      </c>
      <c r="C17" s="38"/>
      <c r="D17" s="49"/>
      <c r="E17" s="52"/>
      <c r="F17" s="51">
        <f t="shared" si="0"/>
        <v>0</v>
      </c>
      <c r="G17" s="68"/>
    </row>
    <row r="18" spans="1:7" s="27" customFormat="1" ht="28.7" customHeight="1" thickBot="1" x14ac:dyDescent="0.25">
      <c r="A18" s="179"/>
      <c r="B18" s="62" t="s">
        <v>95</v>
      </c>
      <c r="C18" s="63"/>
      <c r="D18" s="69"/>
      <c r="E18" s="65"/>
      <c r="F18" s="66">
        <f t="shared" si="0"/>
        <v>0</v>
      </c>
      <c r="G18" s="67"/>
    </row>
    <row r="19" spans="1:7" s="27" customFormat="1" ht="28.7" customHeight="1" x14ac:dyDescent="0.2">
      <c r="A19" s="177" t="s">
        <v>5</v>
      </c>
      <c r="B19" s="55" t="s">
        <v>96</v>
      </c>
      <c r="C19" s="56"/>
      <c r="D19" s="57"/>
      <c r="E19" s="58"/>
      <c r="F19" s="59">
        <f t="shared" si="0"/>
        <v>0</v>
      </c>
      <c r="G19" s="60"/>
    </row>
    <row r="20" spans="1:7" s="27" customFormat="1" ht="28.7" customHeight="1" thickBot="1" x14ac:dyDescent="0.25">
      <c r="A20" s="179"/>
      <c r="B20" s="62" t="s">
        <v>97</v>
      </c>
      <c r="C20" s="63"/>
      <c r="D20" s="69"/>
      <c r="E20" s="65"/>
      <c r="F20" s="66">
        <f t="shared" si="0"/>
        <v>0</v>
      </c>
      <c r="G20" s="67"/>
    </row>
    <row r="21" spans="1:7" s="27" customFormat="1" ht="28.7" customHeight="1" thickBot="1" x14ac:dyDescent="0.25">
      <c r="A21" s="121" t="s">
        <v>98</v>
      </c>
      <c r="B21" s="62" t="s">
        <v>105</v>
      </c>
      <c r="C21" s="63"/>
      <c r="D21" s="69"/>
      <c r="E21" s="65"/>
      <c r="F21" s="66">
        <f t="shared" ref="F21:F22" si="1">ROUND(D21*E21,0)</f>
        <v>0</v>
      </c>
      <c r="G21" s="67"/>
    </row>
    <row r="22" spans="1:7" s="27" customFormat="1" ht="28.7" customHeight="1" thickBot="1" x14ac:dyDescent="0.25">
      <c r="A22" s="121" t="s">
        <v>99</v>
      </c>
      <c r="B22" s="62" t="s">
        <v>106</v>
      </c>
      <c r="C22" s="63"/>
      <c r="D22" s="69"/>
      <c r="E22" s="65"/>
      <c r="F22" s="66">
        <f t="shared" si="1"/>
        <v>0</v>
      </c>
      <c r="G22" s="67"/>
    </row>
    <row r="23" spans="1:7" ht="26.45" customHeight="1" x14ac:dyDescent="0.2">
      <c r="A23" s="174" t="s">
        <v>1</v>
      </c>
      <c r="B23" s="175"/>
      <c r="C23" s="175"/>
      <c r="D23" s="175"/>
      <c r="E23" s="176"/>
      <c r="F23" s="70">
        <f>SUM(F5:F22)</f>
        <v>0</v>
      </c>
    </row>
  </sheetData>
  <sheetProtection algorithmName="SHA-512" hashValue="P4wby2STm6fT828dVY9yYApoyjisVowmbAFwfW1aQRvKo44zDxAQNdUge7rxCxXrNmbYI4+qI4P/1flv5DdovA==" saltValue="b9NSuRlRSvTt57y3uvx1zg==" spinCount="100000" sheet="1" formatColumns="0" formatRows="0"/>
  <protectedRanges>
    <protectedRange sqref="D5:E22 G5:G22" name="Rango1"/>
  </protectedRanges>
  <mergeCells count="5">
    <mergeCell ref="A1:G1"/>
    <mergeCell ref="A23:E23"/>
    <mergeCell ref="A14:A18"/>
    <mergeCell ref="A19:A20"/>
    <mergeCell ref="A5:A13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topLeftCell="A3" zoomScale="70" zoomScaleNormal="70" workbookViewId="0">
      <selection activeCell="D3" sqref="D3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16384" width="11.5703125" style="20"/>
  </cols>
  <sheetData>
    <row r="1" spans="1:7" ht="15.75" x14ac:dyDescent="0.25">
      <c r="A1" s="167" t="s">
        <v>47</v>
      </c>
      <c r="B1" s="167"/>
      <c r="C1" s="148"/>
      <c r="D1" s="148"/>
      <c r="E1" s="148"/>
      <c r="F1" s="148"/>
      <c r="G1" s="148"/>
    </row>
    <row r="2" spans="1:7" ht="15" x14ac:dyDescent="0.25">
      <c r="A2" s="186" t="s">
        <v>77</v>
      </c>
      <c r="B2" s="148"/>
      <c r="C2" s="148"/>
      <c r="D2" s="148"/>
      <c r="E2" s="148"/>
      <c r="F2" s="148"/>
      <c r="G2" s="148"/>
    </row>
    <row r="4" spans="1:7" ht="46.5" customHeight="1" thickBot="1" x14ac:dyDescent="0.25">
      <c r="A4" s="53" t="s">
        <v>19</v>
      </c>
      <c r="B4" s="54" t="s">
        <v>43</v>
      </c>
      <c r="C4" s="53" t="s">
        <v>45</v>
      </c>
      <c r="D4" s="53" t="s">
        <v>42</v>
      </c>
      <c r="E4" s="53" t="s">
        <v>3</v>
      </c>
      <c r="F4" s="53" t="s">
        <v>44</v>
      </c>
      <c r="G4" s="53" t="s">
        <v>82</v>
      </c>
    </row>
    <row r="5" spans="1:7" ht="28.35" customHeight="1" x14ac:dyDescent="0.2">
      <c r="A5" s="180" t="s">
        <v>9</v>
      </c>
      <c r="B5" s="55" t="s">
        <v>110</v>
      </c>
      <c r="C5" s="56"/>
      <c r="D5" s="57"/>
      <c r="E5" s="58"/>
      <c r="F5" s="59">
        <f t="shared" ref="F5:F22" si="0">ROUND(D5*E5,0)</f>
        <v>0</v>
      </c>
      <c r="G5" s="60"/>
    </row>
    <row r="6" spans="1:7" ht="28.35" customHeight="1" x14ac:dyDescent="0.2">
      <c r="A6" s="181"/>
      <c r="B6" s="115" t="s">
        <v>111</v>
      </c>
      <c r="C6" s="116"/>
      <c r="D6" s="117"/>
      <c r="E6" s="118"/>
      <c r="F6" s="119">
        <f t="shared" si="0"/>
        <v>0</v>
      </c>
      <c r="G6" s="120"/>
    </row>
    <row r="7" spans="1:7" ht="28.35" customHeight="1" x14ac:dyDescent="0.2">
      <c r="A7" s="181"/>
      <c r="B7" s="115" t="s">
        <v>112</v>
      </c>
      <c r="C7" s="116"/>
      <c r="D7" s="117"/>
      <c r="E7" s="118"/>
      <c r="F7" s="119">
        <f t="shared" si="0"/>
        <v>0</v>
      </c>
      <c r="G7" s="120"/>
    </row>
    <row r="8" spans="1:7" ht="28.35" customHeight="1" x14ac:dyDescent="0.2">
      <c r="A8" s="181"/>
      <c r="B8" s="2" t="s">
        <v>107</v>
      </c>
      <c r="C8" s="38"/>
      <c r="D8" s="49"/>
      <c r="E8" s="52"/>
      <c r="F8" s="51">
        <f t="shared" si="0"/>
        <v>0</v>
      </c>
      <c r="G8" s="68"/>
    </row>
    <row r="9" spans="1:7" ht="28.35" customHeight="1" x14ac:dyDescent="0.2">
      <c r="A9" s="181"/>
      <c r="B9" s="2" t="s">
        <v>113</v>
      </c>
      <c r="C9" s="38"/>
      <c r="D9" s="49"/>
      <c r="E9" s="52"/>
      <c r="F9" s="51">
        <f t="shared" si="0"/>
        <v>0</v>
      </c>
      <c r="G9" s="68"/>
    </row>
    <row r="10" spans="1:7" ht="28.35" customHeight="1" x14ac:dyDescent="0.2">
      <c r="A10" s="181"/>
      <c r="B10" s="2" t="s">
        <v>114</v>
      </c>
      <c r="C10" s="38"/>
      <c r="D10" s="49"/>
      <c r="E10" s="52"/>
      <c r="F10" s="51">
        <f t="shared" si="0"/>
        <v>0</v>
      </c>
      <c r="G10" s="68"/>
    </row>
    <row r="11" spans="1:7" ht="28.35" customHeight="1" x14ac:dyDescent="0.2">
      <c r="A11" s="181"/>
      <c r="B11" s="2" t="s">
        <v>108</v>
      </c>
      <c r="C11" s="38"/>
      <c r="D11" s="49"/>
      <c r="E11" s="52"/>
      <c r="F11" s="51">
        <f t="shared" si="0"/>
        <v>0</v>
      </c>
      <c r="G11" s="68"/>
    </row>
    <row r="12" spans="1:7" ht="28.35" customHeight="1" x14ac:dyDescent="0.2">
      <c r="A12" s="181"/>
      <c r="B12" s="2" t="s">
        <v>109</v>
      </c>
      <c r="C12" s="38"/>
      <c r="D12" s="49"/>
      <c r="E12" s="52"/>
      <c r="F12" s="51">
        <f t="shared" si="0"/>
        <v>0</v>
      </c>
      <c r="G12" s="68"/>
    </row>
    <row r="13" spans="1:7" ht="28.35" customHeight="1" thickBot="1" x14ac:dyDescent="0.25">
      <c r="A13" s="182"/>
      <c r="B13" s="62" t="s">
        <v>24</v>
      </c>
      <c r="C13" s="63"/>
      <c r="D13" s="69"/>
      <c r="E13" s="65"/>
      <c r="F13" s="66">
        <f t="shared" si="0"/>
        <v>0</v>
      </c>
      <c r="G13" s="67"/>
    </row>
    <row r="14" spans="1:7" ht="28.35" customHeight="1" x14ac:dyDescent="0.2">
      <c r="A14" s="180" t="s">
        <v>48</v>
      </c>
      <c r="B14" s="55" t="s">
        <v>115</v>
      </c>
      <c r="C14" s="56"/>
      <c r="D14" s="57"/>
      <c r="E14" s="58"/>
      <c r="F14" s="59">
        <f t="shared" si="0"/>
        <v>0</v>
      </c>
      <c r="G14" s="60"/>
    </row>
    <row r="15" spans="1:7" ht="28.35" customHeight="1" x14ac:dyDescent="0.2">
      <c r="A15" s="181"/>
      <c r="B15" s="2" t="s">
        <v>116</v>
      </c>
      <c r="C15" s="38"/>
      <c r="D15" s="49"/>
      <c r="E15" s="52"/>
      <c r="F15" s="51">
        <f t="shared" si="0"/>
        <v>0</v>
      </c>
      <c r="G15" s="68"/>
    </row>
    <row r="16" spans="1:7" ht="28.35" customHeight="1" x14ac:dyDescent="0.2">
      <c r="A16" s="181"/>
      <c r="B16" s="132" t="s">
        <v>122</v>
      </c>
      <c r="C16" s="38"/>
      <c r="D16" s="49"/>
      <c r="E16" s="52"/>
      <c r="F16" s="51">
        <f t="shared" si="0"/>
        <v>0</v>
      </c>
      <c r="G16" s="68"/>
    </row>
    <row r="17" spans="1:7" ht="28.35" customHeight="1" x14ac:dyDescent="0.2">
      <c r="A17" s="181"/>
      <c r="B17" s="2" t="s">
        <v>117</v>
      </c>
      <c r="C17" s="38"/>
      <c r="D17" s="49"/>
      <c r="E17" s="52"/>
      <c r="F17" s="51">
        <f t="shared" si="0"/>
        <v>0</v>
      </c>
      <c r="G17" s="68"/>
    </row>
    <row r="18" spans="1:7" ht="28.35" customHeight="1" thickBot="1" x14ac:dyDescent="0.25">
      <c r="A18" s="182"/>
      <c r="B18" s="62" t="s">
        <v>118</v>
      </c>
      <c r="C18" s="63"/>
      <c r="D18" s="69"/>
      <c r="E18" s="65"/>
      <c r="F18" s="66">
        <f t="shared" si="0"/>
        <v>0</v>
      </c>
      <c r="G18" s="67"/>
    </row>
    <row r="19" spans="1:7" ht="28.35" customHeight="1" x14ac:dyDescent="0.2">
      <c r="A19" s="180" t="s">
        <v>5</v>
      </c>
      <c r="B19" s="55" t="s">
        <v>119</v>
      </c>
      <c r="C19" s="56"/>
      <c r="D19" s="57"/>
      <c r="E19" s="58"/>
      <c r="F19" s="59">
        <f t="shared" si="0"/>
        <v>0</v>
      </c>
      <c r="G19" s="60"/>
    </row>
    <row r="20" spans="1:7" ht="28.35" customHeight="1" thickBot="1" x14ac:dyDescent="0.25">
      <c r="A20" s="182"/>
      <c r="B20" s="62" t="s">
        <v>97</v>
      </c>
      <c r="C20" s="63"/>
      <c r="D20" s="69"/>
      <c r="E20" s="65"/>
      <c r="F20" s="66">
        <f t="shared" si="0"/>
        <v>0</v>
      </c>
      <c r="G20" s="67"/>
    </row>
    <row r="21" spans="1:7" ht="38.450000000000003" customHeight="1" thickBot="1" x14ac:dyDescent="0.25">
      <c r="A21" s="73" t="s">
        <v>7</v>
      </c>
      <c r="B21" s="74" t="s">
        <v>121</v>
      </c>
      <c r="C21" s="75"/>
      <c r="D21" s="79"/>
      <c r="E21" s="82"/>
      <c r="F21" s="80">
        <f t="shared" si="0"/>
        <v>0</v>
      </c>
      <c r="G21" s="77"/>
    </row>
    <row r="22" spans="1:7" ht="28.35" customHeight="1" thickBot="1" x14ac:dyDescent="0.25">
      <c r="A22" s="73" t="s">
        <v>123</v>
      </c>
      <c r="B22" s="78" t="s">
        <v>120</v>
      </c>
      <c r="C22" s="75"/>
      <c r="D22" s="79"/>
      <c r="E22" s="82"/>
      <c r="F22" s="80">
        <f t="shared" si="0"/>
        <v>0</v>
      </c>
      <c r="G22" s="77"/>
    </row>
    <row r="23" spans="1:7" ht="26.45" customHeight="1" x14ac:dyDescent="0.2">
      <c r="A23" s="183" t="s">
        <v>1</v>
      </c>
      <c r="B23" s="184"/>
      <c r="C23" s="184"/>
      <c r="D23" s="184"/>
      <c r="E23" s="185"/>
      <c r="F23" s="81">
        <f>SUM(F5:F22)</f>
        <v>0</v>
      </c>
    </row>
  </sheetData>
  <sheetProtection algorithmName="SHA-512" hashValue="Kv8Zl8FUMFpEOF9hCrbjFRFjszffnQ/Y/vqQ+8sB84ztF9rqA+BQDNEu25XRdGMd+/mfjePhlbdCDcUZRgu5EA==" saltValue="oOfbox4KdmQQ+JB0L3ZDxw==" spinCount="100000" sheet="1" formatColumns="0" formatRows="0"/>
  <protectedRanges>
    <protectedRange sqref="G5:G22" name="Rango1"/>
    <protectedRange sqref="D5:E22" name="Rango1_1"/>
  </protectedRanges>
  <mergeCells count="6">
    <mergeCell ref="A5:A13"/>
    <mergeCell ref="A19:A20"/>
    <mergeCell ref="A14:A18"/>
    <mergeCell ref="A23:E23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topLeftCell="A6" zoomScaleNormal="100" workbookViewId="0">
      <selection activeCell="E13" sqref="D5:E13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5">
      <c r="A1" s="167" t="s">
        <v>78</v>
      </c>
      <c r="B1" s="148"/>
      <c r="C1" s="148"/>
      <c r="D1" s="148"/>
      <c r="E1" s="148"/>
      <c r="F1" s="148"/>
      <c r="G1" s="148"/>
    </row>
    <row r="2" spans="1:7" x14ac:dyDescent="0.2">
      <c r="A2" s="26"/>
      <c r="B2" s="26"/>
      <c r="C2" s="26"/>
      <c r="D2" s="26"/>
    </row>
    <row r="4" spans="1:7" ht="38.25" customHeight="1" thickBot="1" x14ac:dyDescent="0.25">
      <c r="A4" s="53" t="s">
        <v>19</v>
      </c>
      <c r="B4" s="54" t="s">
        <v>43</v>
      </c>
      <c r="C4" s="53" t="s">
        <v>45</v>
      </c>
      <c r="D4" s="53" t="s">
        <v>42</v>
      </c>
      <c r="E4" s="53" t="s">
        <v>3</v>
      </c>
      <c r="F4" s="53" t="s">
        <v>44</v>
      </c>
      <c r="G4" s="53" t="s">
        <v>82</v>
      </c>
    </row>
    <row r="5" spans="1:7" ht="29.45" customHeight="1" x14ac:dyDescent="0.2">
      <c r="A5" s="180" t="s">
        <v>9</v>
      </c>
      <c r="B5" s="55" t="s">
        <v>16</v>
      </c>
      <c r="C5" s="56"/>
      <c r="D5" s="94"/>
      <c r="E5" s="86"/>
      <c r="F5" s="59">
        <f t="shared" ref="F5:F13" si="0">ROUND(D5*E5,0)</f>
        <v>0</v>
      </c>
      <c r="G5" s="60"/>
    </row>
    <row r="6" spans="1:7" ht="29.45" customHeight="1" thickBot="1" x14ac:dyDescent="0.25">
      <c r="A6" s="182"/>
      <c r="B6" s="62" t="s">
        <v>4</v>
      </c>
      <c r="C6" s="63"/>
      <c r="D6" s="95"/>
      <c r="E6" s="88"/>
      <c r="F6" s="66">
        <f t="shared" si="0"/>
        <v>0</v>
      </c>
      <c r="G6" s="67"/>
    </row>
    <row r="7" spans="1:7" ht="29.45" customHeight="1" x14ac:dyDescent="0.2">
      <c r="A7" s="187" t="s">
        <v>6</v>
      </c>
      <c r="B7" s="85" t="s">
        <v>26</v>
      </c>
      <c r="C7" s="91"/>
      <c r="D7" s="94"/>
      <c r="E7" s="86"/>
      <c r="F7" s="59">
        <f t="shared" si="0"/>
        <v>0</v>
      </c>
      <c r="G7" s="97"/>
    </row>
    <row r="8" spans="1:7" ht="29.45" customHeight="1" thickBot="1" x14ac:dyDescent="0.25">
      <c r="A8" s="189"/>
      <c r="B8" s="87" t="s">
        <v>27</v>
      </c>
      <c r="C8" s="92"/>
      <c r="D8" s="95"/>
      <c r="E8" s="88"/>
      <c r="F8" s="66">
        <f t="shared" si="0"/>
        <v>0</v>
      </c>
      <c r="G8" s="98"/>
    </row>
    <row r="9" spans="1:7" ht="29.45" customHeight="1" x14ac:dyDescent="0.2">
      <c r="A9" s="187" t="s">
        <v>5</v>
      </c>
      <c r="B9" s="85" t="s">
        <v>13</v>
      </c>
      <c r="C9" s="91"/>
      <c r="D9" s="94"/>
      <c r="E9" s="86"/>
      <c r="F9" s="59">
        <f t="shared" si="0"/>
        <v>0</v>
      </c>
      <c r="G9" s="97"/>
    </row>
    <row r="10" spans="1:7" ht="29.45" customHeight="1" x14ac:dyDescent="0.2">
      <c r="A10" s="188"/>
      <c r="B10" s="83" t="s">
        <v>14</v>
      </c>
      <c r="C10" s="93"/>
      <c r="D10" s="96"/>
      <c r="E10" s="84"/>
      <c r="F10" s="51">
        <f t="shared" si="0"/>
        <v>0</v>
      </c>
      <c r="G10" s="99"/>
    </row>
    <row r="11" spans="1:7" ht="29.45" customHeight="1" thickBot="1" x14ac:dyDescent="0.25">
      <c r="A11" s="189"/>
      <c r="B11" s="87" t="s">
        <v>15</v>
      </c>
      <c r="C11" s="92"/>
      <c r="D11" s="95"/>
      <c r="E11" s="88"/>
      <c r="F11" s="66">
        <f t="shared" si="0"/>
        <v>0</v>
      </c>
      <c r="G11" s="98"/>
    </row>
    <row r="12" spans="1:7" ht="29.45" customHeight="1" x14ac:dyDescent="0.2">
      <c r="A12" s="187" t="s">
        <v>7</v>
      </c>
      <c r="B12" s="90" t="s">
        <v>18</v>
      </c>
      <c r="C12" s="91"/>
      <c r="D12" s="94"/>
      <c r="E12" s="86"/>
      <c r="F12" s="59">
        <f t="shared" si="0"/>
        <v>0</v>
      </c>
      <c r="G12" s="97"/>
    </row>
    <row r="13" spans="1:7" ht="29.45" customHeight="1" thickBot="1" x14ac:dyDescent="0.25">
      <c r="A13" s="189"/>
      <c r="B13" s="87" t="s">
        <v>17</v>
      </c>
      <c r="C13" s="92"/>
      <c r="D13" s="95"/>
      <c r="E13" s="88"/>
      <c r="F13" s="66">
        <f t="shared" si="0"/>
        <v>0</v>
      </c>
      <c r="G13" s="98"/>
    </row>
    <row r="14" spans="1:7" ht="21.95" customHeight="1" x14ac:dyDescent="0.2">
      <c r="A14" s="183" t="s">
        <v>1</v>
      </c>
      <c r="B14" s="184"/>
      <c r="C14" s="184"/>
      <c r="D14" s="184"/>
      <c r="E14" s="185"/>
      <c r="F14" s="81">
        <f>SUM(F5:F13)</f>
        <v>0</v>
      </c>
      <c r="G14" s="89"/>
    </row>
  </sheetData>
  <sheetProtection algorithmName="SHA-512" hashValue="m9KUEMUH1X2dQy9/mKmvqkyBWjXPeNTTx5qChRO/N1fGunfKXateNMaDSpV4NiDdyLwFmcy97pA8bS3HXzyHtQ==" saltValue="bHjnyUj4dVwBGKKfvReEdQ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3"/>
  <sheetViews>
    <sheetView showGridLines="0" topLeftCell="A11" zoomScale="70" zoomScaleNormal="70" workbookViewId="0">
      <selection activeCell="E22" sqref="D5:E22"/>
    </sheetView>
  </sheetViews>
  <sheetFormatPr baseColWidth="10" defaultColWidth="11.5703125" defaultRowHeight="15" x14ac:dyDescent="0.25"/>
  <cols>
    <col min="1" max="1" width="29.140625" customWidth="1"/>
    <col min="2" max="2" width="85.42578125" style="28" customWidth="1"/>
    <col min="3" max="3" width="41" customWidth="1"/>
    <col min="4" max="4" width="14.5703125" customWidth="1"/>
    <col min="5" max="5" width="13.85546875" customWidth="1"/>
    <col min="6" max="6" width="14.85546875" style="31" customWidth="1"/>
    <col min="7" max="7" width="22.5703125" customWidth="1"/>
    <col min="8" max="8" width="28.42578125" customWidth="1"/>
  </cols>
  <sheetData>
    <row r="1" spans="1:8" s="20" customFormat="1" ht="15.75" x14ac:dyDescent="0.25">
      <c r="A1" s="167" t="s">
        <v>49</v>
      </c>
      <c r="B1" s="167"/>
      <c r="C1" s="148"/>
      <c r="D1" s="148"/>
      <c r="E1" s="148"/>
      <c r="F1" s="148"/>
      <c r="G1" s="148"/>
      <c r="H1" s="148"/>
    </row>
    <row r="2" spans="1:8" s="20" customFormat="1" x14ac:dyDescent="0.25">
      <c r="A2" s="199" t="s">
        <v>73</v>
      </c>
      <c r="B2" s="148"/>
      <c r="C2" s="148"/>
      <c r="D2" s="148"/>
      <c r="E2" s="148"/>
      <c r="F2" s="148"/>
      <c r="G2" s="148"/>
      <c r="H2" s="148"/>
    </row>
    <row r="3" spans="1:8" s="20" customFormat="1" ht="12.75" x14ac:dyDescent="0.2">
      <c r="B3" s="27"/>
      <c r="F3" s="29"/>
    </row>
    <row r="4" spans="1:8" ht="39" thickBot="1" x14ac:dyDescent="0.3">
      <c r="A4" s="53" t="s">
        <v>19</v>
      </c>
      <c r="B4" s="53" t="s">
        <v>43</v>
      </c>
      <c r="C4" s="53" t="s">
        <v>45</v>
      </c>
      <c r="D4" s="53" t="s">
        <v>42</v>
      </c>
      <c r="E4" s="53" t="s">
        <v>3</v>
      </c>
      <c r="F4" s="100" t="s">
        <v>44</v>
      </c>
      <c r="G4" s="53" t="s">
        <v>82</v>
      </c>
      <c r="H4" s="53" t="s">
        <v>50</v>
      </c>
    </row>
    <row r="5" spans="1:8" ht="28.35" customHeight="1" x14ac:dyDescent="0.25">
      <c r="A5" s="190" t="s">
        <v>8</v>
      </c>
      <c r="B5" s="55" t="s">
        <v>110</v>
      </c>
      <c r="C5" s="56"/>
      <c r="D5" s="94"/>
      <c r="E5" s="86"/>
      <c r="F5" s="108">
        <f t="shared" ref="F5:F22" si="0">ROUND(+D5*E5,0)</f>
        <v>0</v>
      </c>
      <c r="G5" s="71"/>
      <c r="H5" s="60"/>
    </row>
    <row r="6" spans="1:8" ht="28.35" customHeight="1" x14ac:dyDescent="0.25">
      <c r="A6" s="191"/>
      <c r="B6" s="115" t="s">
        <v>111</v>
      </c>
      <c r="C6" s="38"/>
      <c r="D6" s="96"/>
      <c r="E6" s="84"/>
      <c r="F6" s="109">
        <f t="shared" si="0"/>
        <v>0</v>
      </c>
      <c r="G6" s="39"/>
      <c r="H6" s="68"/>
    </row>
    <row r="7" spans="1:8" ht="28.35" customHeight="1" x14ac:dyDescent="0.25">
      <c r="A7" s="191"/>
      <c r="B7" s="115" t="s">
        <v>112</v>
      </c>
      <c r="C7" s="38"/>
      <c r="D7" s="96"/>
      <c r="E7" s="84"/>
      <c r="F7" s="109">
        <f t="shared" si="0"/>
        <v>0</v>
      </c>
      <c r="G7" s="39"/>
      <c r="H7" s="68"/>
    </row>
    <row r="8" spans="1:8" ht="28.35" customHeight="1" x14ac:dyDescent="0.25">
      <c r="A8" s="191"/>
      <c r="B8" s="2" t="s">
        <v>107</v>
      </c>
      <c r="C8" s="38"/>
      <c r="D8" s="96"/>
      <c r="E8" s="84"/>
      <c r="F8" s="109">
        <f t="shared" si="0"/>
        <v>0</v>
      </c>
      <c r="G8" s="39"/>
      <c r="H8" s="68"/>
    </row>
    <row r="9" spans="1:8" ht="28.35" customHeight="1" x14ac:dyDescent="0.25">
      <c r="A9" s="191"/>
      <c r="B9" s="2" t="s">
        <v>113</v>
      </c>
      <c r="C9" s="38"/>
      <c r="D9" s="96"/>
      <c r="E9" s="84"/>
      <c r="F9" s="109">
        <f t="shared" si="0"/>
        <v>0</v>
      </c>
      <c r="G9" s="39"/>
      <c r="H9" s="68"/>
    </row>
    <row r="10" spans="1:8" ht="28.35" customHeight="1" x14ac:dyDescent="0.25">
      <c r="A10" s="191"/>
      <c r="B10" s="2" t="s">
        <v>114</v>
      </c>
      <c r="C10" s="38"/>
      <c r="D10" s="96"/>
      <c r="E10" s="84"/>
      <c r="F10" s="109">
        <f t="shared" ref="F10" si="1">ROUND(+D10*E10,0)</f>
        <v>0</v>
      </c>
      <c r="G10" s="39"/>
      <c r="H10" s="68"/>
    </row>
    <row r="11" spans="1:8" ht="28.35" customHeight="1" x14ac:dyDescent="0.25">
      <c r="A11" s="191"/>
      <c r="B11" s="2" t="s">
        <v>108</v>
      </c>
      <c r="C11" s="38"/>
      <c r="D11" s="96"/>
      <c r="E11" s="84"/>
      <c r="F11" s="109">
        <f t="shared" si="0"/>
        <v>0</v>
      </c>
      <c r="G11" s="39"/>
      <c r="H11" s="68"/>
    </row>
    <row r="12" spans="1:8" ht="28.35" customHeight="1" x14ac:dyDescent="0.25">
      <c r="A12" s="191"/>
      <c r="B12" s="2" t="s">
        <v>109</v>
      </c>
      <c r="C12" s="38"/>
      <c r="D12" s="96"/>
      <c r="E12" s="84"/>
      <c r="F12" s="109">
        <f t="shared" si="0"/>
        <v>0</v>
      </c>
      <c r="G12" s="39"/>
      <c r="H12" s="68"/>
    </row>
    <row r="13" spans="1:8" ht="28.35" customHeight="1" thickBot="1" x14ac:dyDescent="0.3">
      <c r="A13" s="192"/>
      <c r="B13" s="62" t="s">
        <v>24</v>
      </c>
      <c r="C13" s="63"/>
      <c r="D13" s="95"/>
      <c r="E13" s="88"/>
      <c r="F13" s="110">
        <f t="shared" si="0"/>
        <v>0</v>
      </c>
      <c r="G13" s="72"/>
      <c r="H13" s="67"/>
    </row>
    <row r="14" spans="1:8" ht="28.35" customHeight="1" x14ac:dyDescent="0.25">
      <c r="A14" s="193" t="s">
        <v>6</v>
      </c>
      <c r="B14" s="101" t="s">
        <v>115</v>
      </c>
      <c r="C14" s="56"/>
      <c r="D14" s="94"/>
      <c r="E14" s="86"/>
      <c r="F14" s="108">
        <f t="shared" si="0"/>
        <v>0</v>
      </c>
      <c r="G14" s="71"/>
      <c r="H14" s="60"/>
    </row>
    <row r="15" spans="1:8" ht="28.35" customHeight="1" x14ac:dyDescent="0.25">
      <c r="A15" s="194"/>
      <c r="B15" s="1" t="s">
        <v>116</v>
      </c>
      <c r="C15" s="38"/>
      <c r="D15" s="96"/>
      <c r="E15" s="84"/>
      <c r="F15" s="109">
        <f t="shared" si="0"/>
        <v>0</v>
      </c>
      <c r="G15" s="39"/>
      <c r="H15" s="68"/>
    </row>
    <row r="16" spans="1:8" ht="28.35" customHeight="1" x14ac:dyDescent="0.25">
      <c r="A16" s="194"/>
      <c r="B16" s="30" t="s">
        <v>122</v>
      </c>
      <c r="C16" s="38"/>
      <c r="D16" s="96"/>
      <c r="E16" s="84"/>
      <c r="F16" s="109">
        <f t="shared" si="0"/>
        <v>0</v>
      </c>
      <c r="G16" s="39"/>
      <c r="H16" s="68"/>
    </row>
    <row r="17" spans="1:8" ht="28.35" customHeight="1" x14ac:dyDescent="0.25">
      <c r="A17" s="194"/>
      <c r="B17" s="1" t="s">
        <v>117</v>
      </c>
      <c r="C17" s="38"/>
      <c r="D17" s="96"/>
      <c r="E17" s="84"/>
      <c r="F17" s="109">
        <f t="shared" si="0"/>
        <v>0</v>
      </c>
      <c r="G17" s="39"/>
      <c r="H17" s="68"/>
    </row>
    <row r="18" spans="1:8" ht="28.35" customHeight="1" thickBot="1" x14ac:dyDescent="0.3">
      <c r="A18" s="195"/>
      <c r="B18" s="102" t="s">
        <v>118</v>
      </c>
      <c r="C18" s="63"/>
      <c r="D18" s="95"/>
      <c r="E18" s="88"/>
      <c r="F18" s="110">
        <f t="shared" si="0"/>
        <v>0</v>
      </c>
      <c r="G18" s="72"/>
      <c r="H18" s="67"/>
    </row>
    <row r="19" spans="1:8" ht="28.35" customHeight="1" x14ac:dyDescent="0.25">
      <c r="A19" s="193" t="s">
        <v>5</v>
      </c>
      <c r="B19" s="101" t="s">
        <v>119</v>
      </c>
      <c r="C19" s="56"/>
      <c r="D19" s="94"/>
      <c r="E19" s="86"/>
      <c r="F19" s="108">
        <f t="shared" si="0"/>
        <v>0</v>
      </c>
      <c r="G19" s="71"/>
      <c r="H19" s="60"/>
    </row>
    <row r="20" spans="1:8" ht="28.35" customHeight="1" thickBot="1" x14ac:dyDescent="0.3">
      <c r="A20" s="195"/>
      <c r="B20" s="102" t="s">
        <v>97</v>
      </c>
      <c r="C20" s="63"/>
      <c r="D20" s="95"/>
      <c r="E20" s="88"/>
      <c r="F20" s="110">
        <f t="shared" si="0"/>
        <v>0</v>
      </c>
      <c r="G20" s="72"/>
      <c r="H20" s="67"/>
    </row>
    <row r="21" spans="1:8" ht="28.35" customHeight="1" thickBot="1" x14ac:dyDescent="0.3">
      <c r="A21" s="103" t="s">
        <v>7</v>
      </c>
      <c r="B21" s="104" t="s">
        <v>121</v>
      </c>
      <c r="C21" s="75"/>
      <c r="D21" s="107"/>
      <c r="E21" s="113"/>
      <c r="F21" s="111">
        <f t="shared" si="0"/>
        <v>0</v>
      </c>
      <c r="G21" s="76"/>
      <c r="H21" s="77"/>
    </row>
    <row r="22" spans="1:8" ht="28.35" customHeight="1" thickBot="1" x14ac:dyDescent="0.3">
      <c r="A22" s="106" t="s">
        <v>123</v>
      </c>
      <c r="B22" s="104" t="s">
        <v>120</v>
      </c>
      <c r="C22" s="75"/>
      <c r="D22" s="107"/>
      <c r="E22" s="113"/>
      <c r="F22" s="111">
        <f t="shared" si="0"/>
        <v>0</v>
      </c>
      <c r="G22" s="76"/>
      <c r="H22" s="77"/>
    </row>
    <row r="23" spans="1:8" ht="24.6" customHeight="1" x14ac:dyDescent="0.25">
      <c r="A23" s="196" t="s">
        <v>1</v>
      </c>
      <c r="B23" s="197"/>
      <c r="C23" s="197"/>
      <c r="D23" s="197"/>
      <c r="E23" s="198"/>
      <c r="F23" s="112">
        <f>SUM(F5:F22)</f>
        <v>0</v>
      </c>
      <c r="G23" s="105"/>
      <c r="H23" s="105"/>
    </row>
  </sheetData>
  <sheetProtection algorithmName="SHA-512" hashValue="Y+NYwSuNeWgMvORaFrKec0kSwyvn1wfRzTRYY2GbdIBYqkvqwhDlpKzflsNDK3KDIH7cwSROVJp1wQ3bKfWUKw==" saltValue="LpmXL3WRsapiFBknUGycDQ==" spinCount="100000" sheet="1" formatColumns="0" formatRows="0"/>
  <protectedRanges>
    <protectedRange sqref="H5:H21" name="Rango1"/>
    <protectedRange sqref="D5:E22" name="Rango1_1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activeCell="D11" sqref="D11"/>
    </sheetView>
  </sheetViews>
  <sheetFormatPr baseColWidth="10" defaultColWidth="11.5703125" defaultRowHeight="15" x14ac:dyDescent="0.25"/>
  <cols>
    <col min="1" max="1" width="26.85546875" customWidth="1"/>
    <col min="2" max="2" width="48.140625" style="28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5">
      <c r="A1" s="167" t="s">
        <v>51</v>
      </c>
      <c r="B1" s="148"/>
      <c r="C1" s="148"/>
      <c r="D1" s="148"/>
      <c r="E1" s="148"/>
      <c r="F1" s="148"/>
      <c r="G1" s="148"/>
      <c r="H1" s="148"/>
    </row>
    <row r="2" spans="1:8" s="20" customFormat="1" x14ac:dyDescent="0.25">
      <c r="A2" s="199" t="s">
        <v>73</v>
      </c>
      <c r="B2" s="148"/>
      <c r="C2" s="148"/>
      <c r="D2" s="148"/>
      <c r="E2" s="148"/>
      <c r="F2" s="148"/>
      <c r="G2" s="148"/>
      <c r="H2" s="148"/>
    </row>
    <row r="3" spans="1:8" s="20" customFormat="1" ht="12.75" x14ac:dyDescent="0.2">
      <c r="B3" s="27"/>
      <c r="C3" s="27"/>
    </row>
    <row r="4" spans="1:8" ht="58.5" customHeight="1" thickBot="1" x14ac:dyDescent="0.3">
      <c r="A4" s="53" t="s">
        <v>19</v>
      </c>
      <c r="B4" s="53" t="s">
        <v>43</v>
      </c>
      <c r="C4" s="53" t="s">
        <v>45</v>
      </c>
      <c r="D4" s="53" t="s">
        <v>42</v>
      </c>
      <c r="E4" s="53" t="s">
        <v>3</v>
      </c>
      <c r="F4" s="53" t="s">
        <v>44</v>
      </c>
      <c r="G4" s="53" t="s">
        <v>82</v>
      </c>
      <c r="H4" s="53" t="s">
        <v>50</v>
      </c>
    </row>
    <row r="5" spans="1:8" ht="29.45" customHeight="1" x14ac:dyDescent="0.25">
      <c r="A5" s="193" t="s">
        <v>8</v>
      </c>
      <c r="B5" s="101" t="s">
        <v>16</v>
      </c>
      <c r="C5" s="56"/>
      <c r="D5" s="57"/>
      <c r="E5" s="58"/>
      <c r="F5" s="108">
        <f t="shared" ref="F5:F13" si="0">ROUND(D5*E5,0)</f>
        <v>0</v>
      </c>
      <c r="G5" s="71"/>
      <c r="H5" s="60"/>
    </row>
    <row r="6" spans="1:8" ht="29.45" customHeight="1" thickBot="1" x14ac:dyDescent="0.3">
      <c r="A6" s="195"/>
      <c r="B6" s="102" t="s">
        <v>4</v>
      </c>
      <c r="C6" s="63"/>
      <c r="D6" s="69"/>
      <c r="E6" s="65"/>
      <c r="F6" s="110">
        <f t="shared" si="0"/>
        <v>0</v>
      </c>
      <c r="G6" s="72"/>
      <c r="H6" s="67"/>
    </row>
    <row r="7" spans="1:8" ht="29.45" customHeight="1" x14ac:dyDescent="0.25">
      <c r="A7" s="193" t="s">
        <v>6</v>
      </c>
      <c r="B7" s="101" t="s">
        <v>26</v>
      </c>
      <c r="C7" s="56"/>
      <c r="D7" s="57"/>
      <c r="E7" s="58"/>
      <c r="F7" s="108">
        <f t="shared" si="0"/>
        <v>0</v>
      </c>
      <c r="G7" s="71"/>
      <c r="H7" s="60"/>
    </row>
    <row r="8" spans="1:8" ht="29.45" customHeight="1" thickBot="1" x14ac:dyDescent="0.3">
      <c r="A8" s="195"/>
      <c r="B8" s="102" t="s">
        <v>27</v>
      </c>
      <c r="C8" s="63"/>
      <c r="D8" s="69"/>
      <c r="E8" s="65"/>
      <c r="F8" s="110">
        <f t="shared" si="0"/>
        <v>0</v>
      </c>
      <c r="G8" s="72"/>
      <c r="H8" s="67"/>
    </row>
    <row r="9" spans="1:8" ht="29.45" customHeight="1" x14ac:dyDescent="0.25">
      <c r="A9" s="193" t="s">
        <v>5</v>
      </c>
      <c r="B9" s="101" t="s">
        <v>13</v>
      </c>
      <c r="C9" s="56"/>
      <c r="D9" s="57"/>
      <c r="E9" s="58"/>
      <c r="F9" s="108">
        <f t="shared" si="0"/>
        <v>0</v>
      </c>
      <c r="G9" s="71"/>
      <c r="H9" s="60"/>
    </row>
    <row r="10" spans="1:8" ht="29.45" customHeight="1" x14ac:dyDescent="0.25">
      <c r="A10" s="194"/>
      <c r="B10" s="1" t="s">
        <v>14</v>
      </c>
      <c r="C10" s="38"/>
      <c r="D10" s="49"/>
      <c r="E10" s="52"/>
      <c r="F10" s="109">
        <f t="shared" si="0"/>
        <v>0</v>
      </c>
      <c r="G10" s="39"/>
      <c r="H10" s="68"/>
    </row>
    <row r="11" spans="1:8" ht="29.45" customHeight="1" thickBot="1" x14ac:dyDescent="0.3">
      <c r="A11" s="195"/>
      <c r="B11" s="102" t="s">
        <v>15</v>
      </c>
      <c r="C11" s="63"/>
      <c r="D11" s="69"/>
      <c r="E11" s="65"/>
      <c r="F11" s="110">
        <f t="shared" si="0"/>
        <v>0</v>
      </c>
      <c r="G11" s="72"/>
      <c r="H11" s="67"/>
    </row>
    <row r="12" spans="1:8" ht="29.45" customHeight="1" x14ac:dyDescent="0.25">
      <c r="A12" s="200" t="s">
        <v>7</v>
      </c>
      <c r="B12" s="101" t="s">
        <v>18</v>
      </c>
      <c r="C12" s="56"/>
      <c r="D12" s="57"/>
      <c r="E12" s="58"/>
      <c r="F12" s="108">
        <f t="shared" si="0"/>
        <v>0</v>
      </c>
      <c r="G12" s="71"/>
      <c r="H12" s="60"/>
    </row>
    <row r="13" spans="1:8" ht="29.45" customHeight="1" thickBot="1" x14ac:dyDescent="0.3">
      <c r="A13" s="201"/>
      <c r="B13" s="102" t="s">
        <v>17</v>
      </c>
      <c r="C13" s="63"/>
      <c r="D13" s="69"/>
      <c r="E13" s="65"/>
      <c r="F13" s="110">
        <f t="shared" si="0"/>
        <v>0</v>
      </c>
      <c r="G13" s="72"/>
      <c r="H13" s="67"/>
    </row>
    <row r="14" spans="1:8" ht="39.6" customHeight="1" x14ac:dyDescent="0.25">
      <c r="A14" s="196" t="s">
        <v>1</v>
      </c>
      <c r="B14" s="197"/>
      <c r="C14" s="197"/>
      <c r="D14" s="197"/>
      <c r="E14" s="198"/>
      <c r="F14" s="112">
        <f>SUM(F5:F13)</f>
        <v>0</v>
      </c>
      <c r="G14" s="105"/>
      <c r="H14" s="105"/>
    </row>
  </sheetData>
  <sheetProtection algorithmName="SHA-512" hashValue="RxRruAA3AR1/GHwkYrNfI2NAwSUQi95+bC8q3ZFcNek9S70uVvIpBtX+T0RFhvFdRl3m1OGSAAv+8B7FIEra0w==" saltValue="akuVaEyOrtcxAH7TP5A20Q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2020-02-07T19:00:02Z</cp:lastPrinted>
  <dcterms:created xsi:type="dcterms:W3CDTF">2013-04-10T13:43:27Z</dcterms:created>
  <dcterms:modified xsi:type="dcterms:W3CDTF">2024-05-13T13:27:39Z</dcterms:modified>
</cp:coreProperties>
</file>