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5\NACIONALES\05 Instrumentos Complementarios UDT 2025\GIRAS\00 Documentos Postulación\"/>
    </mc:Choice>
  </mc:AlternateContent>
  <xr:revisionPtr revIDLastSave="0" documentId="13_ncr:1_{4AC2B610-E8FE-4EBB-A7F3-F0C2A69B8C79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9" l="1"/>
  <c r="F12" i="13"/>
  <c r="F11" i="15"/>
  <c r="F14" i="13"/>
  <c r="F15" i="13"/>
  <c r="F9" i="19"/>
  <c r="F10" i="13"/>
  <c r="F19" i="15"/>
  <c r="B13" i="17" s="1"/>
  <c r="F18" i="15"/>
  <c r="B12" i="17" s="1"/>
  <c r="F10" i="15"/>
  <c r="E12" i="17" l="1"/>
  <c r="F11" i="19"/>
  <c r="F10" i="19"/>
  <c r="F8" i="19"/>
  <c r="F7" i="19"/>
  <c r="F6" i="19"/>
  <c r="F11" i="13"/>
  <c r="F9" i="13"/>
  <c r="F8" i="13"/>
  <c r="F7" i="13"/>
  <c r="F6" i="13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0" i="19"/>
  <c r="C25" i="17" s="1"/>
  <c r="F19" i="19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20" i="13"/>
  <c r="B25" i="17" s="1"/>
  <c r="F19" i="13"/>
  <c r="F18" i="13"/>
  <c r="F17" i="13"/>
  <c r="F16" i="13"/>
  <c r="F13" i="13"/>
  <c r="F5" i="13"/>
  <c r="F17" i="15"/>
  <c r="F16" i="15"/>
  <c r="F15" i="15"/>
  <c r="F14" i="15"/>
  <c r="F13" i="15"/>
  <c r="F12" i="15"/>
  <c r="F5" i="15"/>
  <c r="F20" i="15" l="1"/>
  <c r="C8" i="17"/>
  <c r="C9" i="17"/>
  <c r="C23" i="17"/>
  <c r="C22" i="17"/>
  <c r="B9" i="17"/>
  <c r="B10" i="17"/>
  <c r="D8" i="17"/>
  <c r="B23" i="17"/>
  <c r="B24" i="17"/>
  <c r="B22" i="17"/>
  <c r="C21" i="17"/>
  <c r="C24" i="17"/>
  <c r="F21" i="19"/>
  <c r="F14" i="11"/>
  <c r="B21" i="17"/>
  <c r="B8" i="17"/>
  <c r="F21" i="13"/>
  <c r="D25" i="17"/>
  <c r="D23" i="17" l="1"/>
  <c r="B14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B15" i="17" s="1"/>
  <c r="I8" i="17"/>
  <c r="K8" i="17" s="1"/>
  <c r="E15" i="17" l="1"/>
  <c r="I11" i="17"/>
  <c r="K11" i="17" s="1"/>
  <c r="D15" i="17"/>
  <c r="I9" i="17"/>
  <c r="K9" i="17" s="1"/>
  <c r="C15" i="17"/>
</calcChain>
</file>

<file path=xl/sharedStrings.xml><?xml version="1.0" encoding="utf-8"?>
<sst xmlns="http://schemas.openxmlformats.org/spreadsheetml/2006/main" count="211" uniqueCount="115">
  <si>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</si>
  <si>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</si>
  <si>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</si>
  <si>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</si>
  <si>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</si>
  <si>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</si>
  <si>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</si>
  <si>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</si>
  <si>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</si>
  <si>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</si>
  <si>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</si>
  <si>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</si>
  <si>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</si>
  <si>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</si>
  <si>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</si>
  <si>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</si>
  <si>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</si>
  <si>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</si>
  <si>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</si>
  <si>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</si>
  <si>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</si>
  <si>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</si>
  <si>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</si>
  <si>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</si>
  <si>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</si>
  <si>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</si>
  <si>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</si>
  <si>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</si>
  <si>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</si>
  <si>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</si>
  <si>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</si>
  <si>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</si>
  <si>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</si>
  <si>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</si>
  <si>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</si>
  <si>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</si>
  <si>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</si>
  <si>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</si>
  <si>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</si>
  <si>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</si>
  <si>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</si>
  <si>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</si>
  <si>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</si>
  <si>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</si>
  <si>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</si>
  <si>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</si>
  <si>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</si>
  <si>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</si>
  <si>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</si>
  <si>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</si>
  <si>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</si>
  <si>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</si>
  <si>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</si>
  <si>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</si>
  <si>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</si>
  <si>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</si>
  <si>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</si>
  <si>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</si>
  <si>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</si>
  <si>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</si>
  <si>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</si>
  <si>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</si>
  <si>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</si>
  <si>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</si>
  <si>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</si>
  <si>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</si>
  <si>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</si>
  <si>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</si>
  <si>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</si>
  <si>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</si>
  <si>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</si>
  <si>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</si>
  <si>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</si>
  <si>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</si>
  <si>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</si>
  <si>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</si>
  <si>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</si>
  <si>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</si>
  <si>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</si>
  <si>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</si>
  <si>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</si>
  <si>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</si>
  <si>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</si>
  <si>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</si>
  <si>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</si>
  <si>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</si>
  <si>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</si>
  <si>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</si>
  <si>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</si>
  <si>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</si>
  <si>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</si>
  <si>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</si>
  <si>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</si>
  <si>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</si>
  <si>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</si>
  <si>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</si>
  <si>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</si>
  <si>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</si>
  <si>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</si>
  <si>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</si>
  <si>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</si>
  <si>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</si>
  <si>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</si>
  <si>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</si>
  <si>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Alimentación y alojamiento.</t>
  </si>
  <si>
    <t>Arriendo de vehículos (empresa del giro).</t>
  </si>
  <si>
    <t>Estacionamientos, peajes y taxis.</t>
  </si>
  <si>
    <t>Pasajes aéreos nacionales.</t>
  </si>
  <si>
    <t>N° de cotización (según Anexo 7)</t>
  </si>
  <si>
    <t>En caso de considerar aportes de otra procedencia, recuerde adjuntar el Anexo 4.</t>
  </si>
  <si>
    <t>MEMORIA DE CÁLCULO "GIRAS NACIONALES DE INNOVACION PARA MUJERES AGROINNOVADORAS 2025"</t>
  </si>
  <si>
    <r>
      <t>1.- Leer las Bases técnicas y administrativas "</t>
    </r>
    <r>
      <rPr>
        <b/>
        <sz val="10"/>
        <rFont val="Arial"/>
        <family val="2"/>
      </rPr>
      <t>Giras Nacionales de Innovación para mujeres agroinnovadoras 2025"</t>
    </r>
  </si>
  <si>
    <t>Pasajes aéreos nacionales en clase económica. Tasas de embarque (deben incluirse en el valor del pasaje aéreo).</t>
  </si>
  <si>
    <t>Honorarios por servicios de organización y gestión de la propuesta.</t>
  </si>
  <si>
    <t>Tasas de embarque.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</si>
</sst>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197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2" fillId="0" borderId="7" xfId="2" applyFont="1" applyBorder="1" applyAlignment="1">
      <alignment horizontal="center" vertical="center" wrapText="1"/>
    </xf>
    <xf numFmtId="42" fontId="13" fillId="3" borderId="4" xfId="2" applyFont="1" applyFill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12" fillId="6" borderId="18" xfId="0" applyNumberFormat="1" applyFont="1" applyFill="1" applyBorder="1" applyAlignment="1">
      <alignment horizontal="left" vertical="center" wrapText="1"/>
    </xf>
    <xf numFmtId="1" fontId="12" fillId="6" borderId="23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20" fillId="7" borderId="4" xfId="1" applyFont="1" applyFill="1" applyBorder="1" applyAlignment="1">
      <alignment horizontal="left" vertical="center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20" fillId="7" borderId="8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33" xfId="1" applyFont="1" applyBorder="1"/>
    <xf numFmtId="0" fontId="0" fillId="0" borderId="0" xfId="0"/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N34"/>
  <sheetViews>
    <sheetView showGridLines="0" tabSelected="1" zoomScaleNormal="100" workbookViewId="0"/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2" width="11.5703125" style="5"/>
    <col min="13" max="13" width="12.28515625" style="5" bestFit="1" customWidth="1"/>
    <col min="14" max="16384" width="11.5703125" style="5"/>
  </cols>
  <sheetData>
    <row r="2" spans="1:13" ht="23.25" customHeight="1" x14ac:dyDescent="0.2">
      <c r="C2" s="128" t="s">
        <v>110</v>
      </c>
      <c r="D2" s="128"/>
      <c r="E2" s="128"/>
      <c r="F2" s="128"/>
      <c r="G2" s="128"/>
      <c r="H2" s="128"/>
      <c r="I2" s="128"/>
    </row>
    <row r="3" spans="1:13" ht="6" customHeight="1" x14ac:dyDescent="0.2">
      <c r="E3" s="6"/>
      <c r="F3" s="6"/>
      <c r="G3" s="6"/>
      <c r="H3" s="6"/>
    </row>
    <row r="4" spans="1:13" ht="11.25" customHeight="1" x14ac:dyDescent="0.2">
      <c r="A4" s="129"/>
      <c r="B4" s="129"/>
      <c r="C4" s="129"/>
      <c r="M4" s="114"/>
    </row>
    <row r="5" spans="1:13" ht="21.95" customHeight="1" x14ac:dyDescent="0.2">
      <c r="A5" s="142" t="s">
        <v>76</v>
      </c>
      <c r="B5" s="142"/>
      <c r="C5" s="143"/>
      <c r="D5" s="144"/>
      <c r="E5" s="144"/>
      <c r="F5" s="144"/>
      <c r="G5" s="144"/>
      <c r="H5" s="144"/>
      <c r="I5" s="144"/>
      <c r="J5" s="145"/>
    </row>
    <row r="6" spans="1:13" ht="18.95" customHeight="1" x14ac:dyDescent="0.2">
      <c r="A6" s="142" t="s">
        <v>77</v>
      </c>
      <c r="B6" s="142"/>
      <c r="C6" s="143"/>
      <c r="D6" s="144"/>
      <c r="E6" s="144"/>
      <c r="F6" s="144"/>
      <c r="G6" s="144"/>
      <c r="H6" s="144"/>
      <c r="I6" s="144"/>
      <c r="J6" s="145"/>
    </row>
    <row r="7" spans="1:13" ht="21.6" customHeight="1" x14ac:dyDescent="0.2">
      <c r="A7" s="142" t="s">
        <v>78</v>
      </c>
      <c r="B7" s="142"/>
      <c r="C7" s="143"/>
      <c r="D7" s="144"/>
      <c r="E7" s="144"/>
      <c r="F7" s="144"/>
      <c r="G7" s="144"/>
      <c r="H7" s="144"/>
      <c r="I7" s="144"/>
      <c r="J7" s="145"/>
    </row>
    <row r="8" spans="1:13" ht="12.6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3" ht="15" x14ac:dyDescent="0.2">
      <c r="A9" s="149" t="s">
        <v>24</v>
      </c>
      <c r="B9" s="150"/>
      <c r="C9" s="152"/>
      <c r="D9" s="152"/>
      <c r="E9" s="152"/>
      <c r="F9" s="152"/>
      <c r="G9" s="152"/>
      <c r="H9" s="152"/>
      <c r="I9" s="152"/>
      <c r="J9" s="153"/>
    </row>
    <row r="10" spans="1:13" s="41" customFormat="1" ht="16.5" customHeight="1" x14ac:dyDescent="0.25">
      <c r="A10" s="135" t="s">
        <v>52</v>
      </c>
      <c r="B10" s="136"/>
      <c r="C10" s="136"/>
      <c r="D10" s="136"/>
      <c r="E10" s="136"/>
      <c r="F10" s="136"/>
      <c r="G10" s="136"/>
      <c r="H10" s="136"/>
      <c r="I10" s="136"/>
      <c r="J10" s="137"/>
    </row>
    <row r="11" spans="1:13" s="41" customFormat="1" ht="12" customHeight="1" x14ac:dyDescent="0.25">
      <c r="A11" s="135"/>
      <c r="B11" s="136"/>
      <c r="C11" s="136"/>
      <c r="D11" s="136"/>
      <c r="E11" s="136"/>
      <c r="F11" s="136"/>
      <c r="G11" s="136"/>
      <c r="H11" s="136"/>
      <c r="I11" s="136"/>
      <c r="J11" s="137"/>
    </row>
    <row r="12" spans="1:13" ht="15" x14ac:dyDescent="0.2">
      <c r="A12" s="149" t="s">
        <v>25</v>
      </c>
      <c r="B12" s="150"/>
      <c r="C12" s="152"/>
      <c r="D12" s="152"/>
      <c r="E12" s="152"/>
      <c r="F12" s="152"/>
      <c r="G12" s="152"/>
      <c r="H12" s="152"/>
      <c r="I12" s="152"/>
      <c r="J12" s="153"/>
    </row>
    <row r="13" spans="1:13" s="10" customFormat="1" ht="21.6" customHeight="1" x14ac:dyDescent="0.25">
      <c r="A13" s="138" t="s">
        <v>111</v>
      </c>
      <c r="B13" s="136"/>
      <c r="C13" s="136"/>
      <c r="D13" s="136"/>
      <c r="E13" s="136"/>
      <c r="F13" s="136"/>
      <c r="G13" s="136"/>
      <c r="H13" s="136"/>
      <c r="I13" s="136"/>
      <c r="J13" s="137"/>
    </row>
    <row r="14" spans="1:13" s="10" customFormat="1" ht="35.1" customHeight="1" x14ac:dyDescent="0.25">
      <c r="A14" s="139" t="s">
        <v>79</v>
      </c>
      <c r="B14" s="140"/>
      <c r="C14" s="140"/>
      <c r="D14" s="140"/>
      <c r="E14" s="140"/>
      <c r="F14" s="140"/>
      <c r="G14" s="140"/>
      <c r="H14" s="140"/>
      <c r="I14" s="140"/>
      <c r="J14" s="140"/>
    </row>
    <row r="15" spans="1:13" s="10" customFormat="1" ht="37.5" customHeight="1" x14ac:dyDescent="0.25">
      <c r="A15" s="141" t="s">
        <v>80</v>
      </c>
      <c r="B15" s="136"/>
      <c r="C15" s="136"/>
      <c r="D15" s="136"/>
      <c r="E15" s="136"/>
      <c r="F15" s="136"/>
      <c r="G15" s="136"/>
      <c r="H15" s="136"/>
      <c r="I15" s="136"/>
      <c r="J15" s="137"/>
    </row>
    <row r="16" spans="1:13" s="10" customFormat="1" ht="53.45" customHeight="1" x14ac:dyDescent="0.25">
      <c r="A16" s="141" t="s">
        <v>103</v>
      </c>
      <c r="B16" s="136"/>
      <c r="C16" s="136"/>
      <c r="D16" s="136"/>
      <c r="E16" s="136"/>
      <c r="F16" s="136"/>
      <c r="G16" s="136"/>
      <c r="H16" s="136"/>
      <c r="I16" s="136"/>
      <c r="J16" s="137"/>
    </row>
    <row r="17" spans="1:10" s="11" customFormat="1" ht="18" customHeight="1" x14ac:dyDescent="0.25">
      <c r="A17" s="146" t="s">
        <v>68</v>
      </c>
      <c r="B17" s="147"/>
      <c r="C17" s="147"/>
      <c r="D17" s="147"/>
      <c r="E17" s="147"/>
      <c r="F17" s="147"/>
      <c r="G17" s="147"/>
      <c r="H17" s="147"/>
      <c r="I17" s="147"/>
      <c r="J17" s="148"/>
    </row>
    <row r="18" spans="1:10" ht="3.6" customHeight="1" x14ac:dyDescent="0.2">
      <c r="A18" s="12"/>
      <c r="J18" s="13"/>
    </row>
    <row r="19" spans="1:10" ht="15" x14ac:dyDescent="0.2">
      <c r="A19" s="12"/>
      <c r="B19" s="142" t="s">
        <v>26</v>
      </c>
      <c r="C19" s="142"/>
      <c r="D19" s="149" t="s">
        <v>27</v>
      </c>
      <c r="E19" s="150"/>
      <c r="F19" s="150"/>
      <c r="G19" s="150"/>
      <c r="H19" s="150"/>
      <c r="I19" s="151"/>
      <c r="J19" s="13"/>
    </row>
    <row r="20" spans="1:10" x14ac:dyDescent="0.2">
      <c r="A20" s="12"/>
      <c r="B20" s="130" t="s">
        <v>54</v>
      </c>
      <c r="C20" s="131"/>
      <c r="D20" s="132" t="s">
        <v>67</v>
      </c>
      <c r="E20" s="133"/>
      <c r="F20" s="133"/>
      <c r="G20" s="133"/>
      <c r="H20" s="133"/>
      <c r="I20" s="134"/>
      <c r="J20" s="13"/>
    </row>
    <row r="21" spans="1:10" x14ac:dyDescent="0.2">
      <c r="A21" s="12"/>
      <c r="B21" s="130" t="s">
        <v>28</v>
      </c>
      <c r="C21" s="131"/>
      <c r="D21" s="132" t="s">
        <v>53</v>
      </c>
      <c r="E21" s="133"/>
      <c r="F21" s="133"/>
      <c r="G21" s="133"/>
      <c r="H21" s="133"/>
      <c r="I21" s="134"/>
      <c r="J21" s="13"/>
    </row>
    <row r="22" spans="1:10" x14ac:dyDescent="0.2">
      <c r="A22" s="12"/>
      <c r="B22" s="130" t="s">
        <v>55</v>
      </c>
      <c r="C22" s="131"/>
      <c r="D22" s="132" t="s">
        <v>56</v>
      </c>
      <c r="E22" s="133"/>
      <c r="F22" s="133"/>
      <c r="G22" s="133"/>
      <c r="H22" s="133"/>
      <c r="I22" s="134"/>
      <c r="J22" s="13"/>
    </row>
    <row r="23" spans="1:10" x14ac:dyDescent="0.2">
      <c r="A23" s="12"/>
      <c r="B23" s="130" t="s">
        <v>57</v>
      </c>
      <c r="C23" s="131"/>
      <c r="D23" s="132" t="s">
        <v>58</v>
      </c>
      <c r="E23" s="133"/>
      <c r="F23" s="133"/>
      <c r="G23" s="133"/>
      <c r="H23" s="133"/>
      <c r="I23" s="134"/>
      <c r="J23" s="13"/>
    </row>
    <row r="24" spans="1:10" x14ac:dyDescent="0.2">
      <c r="A24" s="12"/>
      <c r="B24" s="130" t="s">
        <v>59</v>
      </c>
      <c r="C24" s="131"/>
      <c r="D24" s="132" t="s">
        <v>61</v>
      </c>
      <c r="E24" s="133"/>
      <c r="F24" s="133"/>
      <c r="G24" s="133"/>
      <c r="H24" s="133"/>
      <c r="I24" s="134"/>
      <c r="J24" s="13"/>
    </row>
    <row r="25" spans="1:10" x14ac:dyDescent="0.2">
      <c r="A25" s="12"/>
      <c r="B25" s="130" t="s">
        <v>60</v>
      </c>
      <c r="C25" s="131"/>
      <c r="D25" s="132" t="s">
        <v>62</v>
      </c>
      <c r="E25" s="133"/>
      <c r="F25" s="133"/>
      <c r="G25" s="133"/>
      <c r="H25" s="133"/>
      <c r="I25" s="134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55" t="s">
        <v>29</v>
      </c>
      <c r="B27" s="156"/>
      <c r="C27" s="156"/>
      <c r="D27" s="156"/>
      <c r="E27" s="156"/>
      <c r="F27" s="156"/>
      <c r="G27" s="156"/>
      <c r="H27" s="156"/>
      <c r="I27" s="156"/>
      <c r="J27" s="157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5.75" thickBot="1" x14ac:dyDescent="0.3">
      <c r="A29" s="12"/>
      <c r="B29" s="19"/>
      <c r="C29" s="160" t="s">
        <v>30</v>
      </c>
      <c r="D29" s="161"/>
      <c r="E29" s="161"/>
      <c r="F29" s="161"/>
      <c r="G29" s="161"/>
      <c r="H29" s="161"/>
      <c r="I29" s="161"/>
      <c r="J29" s="13"/>
    </row>
    <row r="30" spans="1:10" ht="15.75" thickBot="1" x14ac:dyDescent="0.3">
      <c r="A30" s="12"/>
      <c r="B30" s="4"/>
      <c r="C30" s="160" t="s">
        <v>31</v>
      </c>
      <c r="D30" s="161"/>
      <c r="E30" s="161"/>
      <c r="F30" s="161"/>
      <c r="G30" s="161"/>
      <c r="H30" s="161"/>
      <c r="I30" s="161"/>
      <c r="J30" s="13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58" t="s">
        <v>69</v>
      </c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4" x14ac:dyDescent="0.2">
      <c r="A33" s="159"/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4" s="41" customFormat="1" ht="58.5" customHeight="1" x14ac:dyDescent="0.25">
      <c r="A34" s="154" t="s">
        <v>81</v>
      </c>
      <c r="B34" s="154"/>
      <c r="C34" s="154"/>
      <c r="D34" s="154"/>
      <c r="E34" s="154"/>
      <c r="F34" s="154"/>
      <c r="G34" s="154"/>
      <c r="H34" s="154"/>
      <c r="I34" s="154"/>
      <c r="J34" s="154"/>
      <c r="N34" s="42"/>
    </row>
  </sheetData>
  <sheetProtection algorithmName="SHA-512" hashValue="LT8krhiK5iZ52TZCT02auKC0uL78RBIT7GtEfb3gWpLbNVF+VHCSoqyYFWmVG4TvReq/YJdmQL1nCBvgpOZang==" saltValue="dFOA/zqnM95uUdT4B8fP6Q==" spinCount="100000" sheet="1" objects="1" scenarios="1"/>
  <mergeCells count="35">
    <mergeCell ref="A34:J34"/>
    <mergeCell ref="A27:J27"/>
    <mergeCell ref="A32:J33"/>
    <mergeCell ref="B25:C25"/>
    <mergeCell ref="D25:I25"/>
    <mergeCell ref="C29:I29"/>
    <mergeCell ref="C30:I30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A7:B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="70" zoomScaleNormal="70" workbookViewId="0">
      <selection sqref="A1:E1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5.5703125" style="20" customWidth="1"/>
    <col min="9" max="10" width="19.140625" style="20" customWidth="1"/>
    <col min="11" max="11" width="15.140625" style="20" customWidth="1"/>
    <col min="12" max="14" width="11.5703125" style="20"/>
    <col min="15" max="15" width="14" style="20" bestFit="1" customWidth="1"/>
    <col min="16" max="16384" width="11.5703125" style="20"/>
  </cols>
  <sheetData>
    <row r="1" spans="1:14" ht="15.75" x14ac:dyDescent="0.25">
      <c r="A1" s="162" t="s">
        <v>35</v>
      </c>
      <c r="B1" s="162"/>
      <c r="C1" s="162"/>
      <c r="D1" s="162"/>
      <c r="E1" s="161"/>
    </row>
    <row r="4" spans="1:14" ht="15" x14ac:dyDescent="0.25">
      <c r="A4" s="163" t="s">
        <v>36</v>
      </c>
      <c r="B4" s="161"/>
      <c r="C4" s="161"/>
      <c r="D4" s="161"/>
      <c r="E4" s="161"/>
    </row>
    <row r="6" spans="1:14" ht="21.6" customHeight="1" x14ac:dyDescent="0.2">
      <c r="A6" s="167" t="s">
        <v>18</v>
      </c>
      <c r="B6" s="167" t="s">
        <v>32</v>
      </c>
      <c r="C6" s="164" t="s">
        <v>33</v>
      </c>
      <c r="D6" s="166"/>
      <c r="E6" s="167" t="s">
        <v>34</v>
      </c>
      <c r="I6" s="164" t="s">
        <v>48</v>
      </c>
      <c r="J6" s="165"/>
      <c r="K6" s="166"/>
    </row>
    <row r="7" spans="1:14" ht="21.75" customHeight="1" x14ac:dyDescent="0.2">
      <c r="A7" s="168"/>
      <c r="B7" s="168"/>
      <c r="C7" s="22" t="s">
        <v>10</v>
      </c>
      <c r="D7" s="22" t="s">
        <v>11</v>
      </c>
      <c r="E7" s="168"/>
      <c r="I7" s="22" t="s">
        <v>50</v>
      </c>
      <c r="J7" s="22" t="s">
        <v>66</v>
      </c>
      <c r="K7" s="22" t="s">
        <v>49</v>
      </c>
    </row>
    <row r="8" spans="1:14" ht="21.75" customHeight="1" x14ac:dyDescent="0.25">
      <c r="A8" s="21" t="s">
        <v>8</v>
      </c>
      <c r="B8" s="43">
        <f>SUM('Memoria Aporte FIA al Ejecutor'!F5:F12)</f>
        <v>0</v>
      </c>
      <c r="C8" s="43">
        <f>SUM('Aporte Pecuniario de Ejecutor'!F5:F13,'Aporte Pecuniario Otra Proceden'!F5:F13)</f>
        <v>0</v>
      </c>
      <c r="D8" s="43">
        <f>SUM('Aporte NoPecuniario de Ejecutor'!F5:F6,'Aporte NoPecuniario Otra Proced'!F5:F6)</f>
        <v>0</v>
      </c>
      <c r="E8" s="43">
        <f t="shared" ref="E8:E13" si="0">SUM(B8:D8)</f>
        <v>0</v>
      </c>
      <c r="H8" s="21" t="s">
        <v>73</v>
      </c>
      <c r="I8" s="104">
        <f>IF($B$14=0,0,$B$14)</f>
        <v>0</v>
      </c>
      <c r="J8" s="46">
        <v>15000000</v>
      </c>
      <c r="K8" s="33" t="str">
        <f>+IF(ISNUMBER(I8),IF(I8&lt;=J8,"CUMPLE","NO CUMPLE"),"-")</f>
        <v>CUMPLE</v>
      </c>
    </row>
    <row r="9" spans="1:14" ht="21.75" customHeight="1" x14ac:dyDescent="0.25">
      <c r="A9" s="21" t="s">
        <v>6</v>
      </c>
      <c r="B9" s="43">
        <f>SUM('Memoria Aporte FIA al Ejecutor'!F13:F15)</f>
        <v>0</v>
      </c>
      <c r="C9" s="43">
        <f>SUM('Aporte Pecuniario de Ejecutor'!F14:F16,'Aporte Pecuniario Otra Proceden'!F14:F16)</f>
        <v>0</v>
      </c>
      <c r="D9" s="43">
        <f>SUM('Aporte NoPecuniario de Ejecutor'!F7:F8,'Aporte NoPecuniario Otra Proced'!F7:F8)</f>
        <v>0</v>
      </c>
      <c r="E9" s="43">
        <f t="shared" si="0"/>
        <v>0</v>
      </c>
      <c r="H9" s="21" t="s">
        <v>74</v>
      </c>
      <c r="I9" s="47">
        <f>IF($B$15=0,0,$B$15)</f>
        <v>0</v>
      </c>
      <c r="J9" s="34">
        <v>0.9</v>
      </c>
      <c r="K9" s="33" t="str">
        <f>+IF(ISNUMBER(I9),IF(ROUND(I9,3)&lt;=J9,"CUMPLE","NO CUMPLE"),"-")</f>
        <v>CUMPLE</v>
      </c>
      <c r="M9" s="112"/>
      <c r="N9" s="113"/>
    </row>
    <row r="10" spans="1:14" ht="21.75" customHeight="1" x14ac:dyDescent="0.25">
      <c r="A10" s="21" t="s">
        <v>5</v>
      </c>
      <c r="B10" s="43">
        <f>SUM('Memoria Aporte FIA al Ejecutor'!F16:F17)</f>
        <v>0</v>
      </c>
      <c r="C10" s="43">
        <f>SUM('Aporte Pecuniario de Ejecutor'!F17:F18,'Aporte Pecuniario Otra Proceden'!F17:F18)</f>
        <v>0</v>
      </c>
      <c r="D10" s="43">
        <f>SUM('Aporte NoPecuniario de Ejecutor'!F9:F11,'Aporte NoPecuniario Otra Proced'!F9:F11)</f>
        <v>0</v>
      </c>
      <c r="E10" s="43">
        <f t="shared" si="0"/>
        <v>0</v>
      </c>
      <c r="H10" s="21" t="s">
        <v>51</v>
      </c>
      <c r="I10" s="104">
        <f>IF(SUM(C14,D14)=0,0,SUM(C14,D14))</f>
        <v>0</v>
      </c>
      <c r="J10" s="35" t="s">
        <v>0</v>
      </c>
      <c r="K10" s="33" t="s">
        <v>0</v>
      </c>
    </row>
    <row r="11" spans="1:14" ht="21.6" customHeight="1" x14ac:dyDescent="0.25">
      <c r="A11" s="21" t="s">
        <v>19</v>
      </c>
      <c r="B11" s="36" t="s">
        <v>0</v>
      </c>
      <c r="C11" s="43">
        <f>SUM('Aporte Pecuniario de Ejecutor'!F19:F19,'Aporte Pecuniario Otra Proceden'!F19:F19)</f>
        <v>0</v>
      </c>
      <c r="D11" s="43">
        <f>SUM('Aporte NoPecuniario de Ejecutor'!F12:F13,'Aporte NoPecuniario Otra Proced'!F12:F13)</f>
        <v>0</v>
      </c>
      <c r="E11" s="43">
        <f t="shared" si="0"/>
        <v>0</v>
      </c>
      <c r="H11" s="21" t="s">
        <v>75</v>
      </c>
      <c r="I11" s="47">
        <f>IF(SUM(C14,D14)=0,0,SUM(C14,D14)/$E$14)</f>
        <v>0</v>
      </c>
      <c r="J11" s="35">
        <v>0.1</v>
      </c>
      <c r="K11" s="33" t="str">
        <f>+IF(ISNUMBER(I11),IF(ROUND(I11,3)&gt;=J11,"CUMPLE","NO CUMPLE"),"-")</f>
        <v>NO CUMPLE</v>
      </c>
    </row>
    <row r="12" spans="1:14" ht="21.6" customHeight="1" x14ac:dyDescent="0.25">
      <c r="A12" s="21" t="s">
        <v>85</v>
      </c>
      <c r="B12" s="43">
        <f>SUM('Memoria Aporte FIA al Ejecutor'!F18:F18)</f>
        <v>0</v>
      </c>
      <c r="C12" s="36" t="s">
        <v>0</v>
      </c>
      <c r="D12" s="36" t="s">
        <v>0</v>
      </c>
      <c r="E12" s="43">
        <f t="shared" si="0"/>
        <v>0</v>
      </c>
      <c r="I12" s="115"/>
      <c r="J12" s="116"/>
      <c r="K12" s="116"/>
    </row>
    <row r="13" spans="1:14" ht="21.6" customHeight="1" x14ac:dyDescent="0.2">
      <c r="A13" s="21" t="s">
        <v>86</v>
      </c>
      <c r="B13" s="43">
        <f>SUM('Memoria Aporte FIA al Ejecutor'!F19:F19)</f>
        <v>0</v>
      </c>
      <c r="C13" s="43">
        <f>SUM('Aporte Pecuniario de Ejecutor'!F20,'Aporte Pecuniario Otra Proceden'!F20)</f>
        <v>0</v>
      </c>
      <c r="D13" s="36" t="s">
        <v>0</v>
      </c>
      <c r="E13" s="43">
        <f t="shared" si="0"/>
        <v>0</v>
      </c>
    </row>
    <row r="14" spans="1:14" ht="18.600000000000001" customHeight="1" x14ac:dyDescent="0.2">
      <c r="A14" s="24" t="s">
        <v>1</v>
      </c>
      <c r="B14" s="43">
        <f>+ROUND(SUM(B8:B13),0)</f>
        <v>0</v>
      </c>
      <c r="C14" s="43">
        <f>+ROUND(SUM(C8:C13),0)</f>
        <v>0</v>
      </c>
      <c r="D14" s="43">
        <f>+ROUND(SUM(D8:D13),0)</f>
        <v>0</v>
      </c>
      <c r="E14" s="43">
        <f>+ROUND(SUM(B14:D14),0)</f>
        <v>0</v>
      </c>
    </row>
    <row r="15" spans="1:14" ht="18.95" customHeight="1" x14ac:dyDescent="0.2">
      <c r="A15" s="37" t="s">
        <v>2</v>
      </c>
      <c r="B15" s="48">
        <f>IF($E$14=0,0,B14/$E$14)</f>
        <v>0</v>
      </c>
      <c r="C15" s="48">
        <f>IF($E$14=0,0,C14/$E$14)</f>
        <v>0</v>
      </c>
      <c r="D15" s="48">
        <f>IF($E$14=0,0,D14/$E$14)</f>
        <v>0</v>
      </c>
      <c r="E15" s="48">
        <f>IF($E$14=0,0,E14/$E$14)</f>
        <v>0</v>
      </c>
    </row>
    <row r="18" spans="1:5" ht="15" x14ac:dyDescent="0.25">
      <c r="A18" s="163" t="s">
        <v>37</v>
      </c>
      <c r="B18" s="161"/>
      <c r="C18" s="161"/>
      <c r="D18" s="161"/>
      <c r="E18" s="161"/>
    </row>
    <row r="19" spans="1:5" ht="9.6" customHeight="1" x14ac:dyDescent="0.2"/>
    <row r="20" spans="1:5" ht="25.5" x14ac:dyDescent="0.2">
      <c r="A20" s="23" t="s">
        <v>18</v>
      </c>
      <c r="B20" s="23" t="s">
        <v>64</v>
      </c>
      <c r="C20" s="22" t="s">
        <v>65</v>
      </c>
      <c r="D20" s="22" t="s">
        <v>63</v>
      </c>
    </row>
    <row r="21" spans="1:5" ht="21" customHeight="1" x14ac:dyDescent="0.2">
      <c r="A21" s="21" t="s">
        <v>8</v>
      </c>
      <c r="B21" s="43">
        <f>SUM('Aporte Pecuniario de Ejecutor'!F5:F13,'Aporte NoPecuniario de Ejecutor'!F5:F6)</f>
        <v>0</v>
      </c>
      <c r="C21" s="43">
        <f>SUM('Aporte Pecuniario Otra Proceden'!F5:F13,'Aporte NoPecuniario Otra Proced'!F5:F6)</f>
        <v>0</v>
      </c>
      <c r="D21" s="44">
        <f>SUM(B21:C21)</f>
        <v>0</v>
      </c>
    </row>
    <row r="22" spans="1:5" ht="21" customHeight="1" x14ac:dyDescent="0.2">
      <c r="A22" s="21" t="s">
        <v>6</v>
      </c>
      <c r="B22" s="43">
        <f>SUM('Aporte Pecuniario de Ejecutor'!F14:F16,'Aporte NoPecuniario de Ejecutor'!F7:F8)</f>
        <v>0</v>
      </c>
      <c r="C22" s="43">
        <f>SUM('Aporte Pecuniario Otra Proceden'!F14:F16,'Aporte NoPecuniario Otra Proced'!F7:F8)</f>
        <v>0</v>
      </c>
      <c r="D22" s="44">
        <f>SUM(B22:C22)</f>
        <v>0</v>
      </c>
    </row>
    <row r="23" spans="1:5" ht="21" customHeight="1" x14ac:dyDescent="0.2">
      <c r="A23" s="21" t="s">
        <v>20</v>
      </c>
      <c r="B23" s="43">
        <f>SUM('Aporte Pecuniario de Ejecutor'!F17:F18,'Aporte NoPecuniario de Ejecutor'!F9:F11)</f>
        <v>0</v>
      </c>
      <c r="C23" s="43">
        <f>SUM('Aporte Pecuniario Otra Proceden'!F17:F18,'Aporte NoPecuniario Otra Proced'!F9:F11)</f>
        <v>0</v>
      </c>
      <c r="D23" s="44">
        <f>SUM(B23:C23)</f>
        <v>0</v>
      </c>
    </row>
    <row r="24" spans="1:5" ht="21" customHeight="1" x14ac:dyDescent="0.2">
      <c r="A24" s="21" t="s">
        <v>7</v>
      </c>
      <c r="B24" s="43">
        <f>SUM('Aporte Pecuniario de Ejecutor'!F19,'Aporte NoPecuniario de Ejecutor'!F12:F13)</f>
        <v>0</v>
      </c>
      <c r="C24" s="43">
        <f>SUM('Aporte Pecuniario Otra Proceden'!F19,'Aporte NoPecuniario Otra Proced'!F12:F13)</f>
        <v>0</v>
      </c>
      <c r="D24" s="44">
        <f t="shared" ref="D24:D25" si="1">SUM(B24:C24)</f>
        <v>0</v>
      </c>
    </row>
    <row r="25" spans="1:5" ht="21" customHeight="1" x14ac:dyDescent="0.2">
      <c r="A25" s="21" t="s">
        <v>102</v>
      </c>
      <c r="B25" s="43">
        <f>SUM('Aporte Pecuniario de Ejecutor'!F20)</f>
        <v>0</v>
      </c>
      <c r="C25" s="43">
        <f>SUM('Aporte Pecuniario Otra Proceden'!F20)</f>
        <v>0</v>
      </c>
      <c r="D25" s="44">
        <f t="shared" si="1"/>
        <v>0</v>
      </c>
    </row>
    <row r="26" spans="1:5" ht="23.1" customHeight="1" x14ac:dyDescent="0.2">
      <c r="A26" s="24" t="s">
        <v>1</v>
      </c>
      <c r="B26" s="45">
        <f>SUM(B21:B25)</f>
        <v>0</v>
      </c>
      <c r="C26" s="45">
        <f>SUM(C21:C25)</f>
        <v>0</v>
      </c>
      <c r="D26" s="45">
        <f>SUM(D21:D25)</f>
        <v>0</v>
      </c>
    </row>
    <row r="27" spans="1:5" ht="18.95" customHeight="1" x14ac:dyDescent="0.2">
      <c r="A27" s="25" t="s">
        <v>2</v>
      </c>
      <c r="B27" s="48">
        <f>IF(B26=0,0,B26/D26)</f>
        <v>0</v>
      </c>
      <c r="C27" s="48">
        <f>IF(C26=0,0,C26/D26)</f>
        <v>0</v>
      </c>
      <c r="D27" s="3">
        <v>1</v>
      </c>
    </row>
  </sheetData>
  <sheetProtection algorithmName="SHA-512" hashValue="Dvc5rt/3fos3ch/AW2uzKz6nA86yzbh/FyzQMoI7mFotc04vBRNFrVZ+sjcZmj+tCI94emeoDxLySBrTLqMR7A==" saltValue="YYKaKbH/dblu+gHdAYQoXg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7244094488188981" right="0.35433070866141736" top="0.74803149606299213" bottom="0.74803149606299213" header="0.31496062992125984" footer="0.31496062992125984"/>
  <pageSetup scale="56" orientation="landscape" r:id="rId1"/>
  <headerFooter>
    <oddHeader>Página &amp;P de 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0"/>
  <sheetViews>
    <sheetView showGridLines="0" zoomScaleNormal="100" workbookViewId="0">
      <selection sqref="A1:G1"/>
    </sheetView>
  </sheetViews>
  <sheetFormatPr baseColWidth="10" defaultColWidth="11.5703125" defaultRowHeight="12.75" x14ac:dyDescent="0.2"/>
  <cols>
    <col min="1" max="1" width="21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20.85546875" style="20" customWidth="1"/>
    <col min="8" max="16384" width="11.5703125" style="20"/>
  </cols>
  <sheetData>
    <row r="1" spans="1:7" ht="15.75" x14ac:dyDescent="0.25">
      <c r="A1" s="162" t="s">
        <v>70</v>
      </c>
      <c r="B1" s="162"/>
      <c r="C1" s="161"/>
      <c r="D1" s="161"/>
      <c r="E1" s="161"/>
      <c r="F1" s="161"/>
      <c r="G1" s="161"/>
    </row>
    <row r="4" spans="1:7" ht="44.25" customHeight="1" thickBot="1" x14ac:dyDescent="0.25">
      <c r="A4" s="53" t="s">
        <v>18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108</v>
      </c>
    </row>
    <row r="5" spans="1:7" s="27" customFormat="1" ht="39" customHeight="1" x14ac:dyDescent="0.2">
      <c r="A5" s="175" t="s">
        <v>8</v>
      </c>
      <c r="B5" s="55" t="s">
        <v>112</v>
      </c>
      <c r="C5" s="56"/>
      <c r="D5" s="57"/>
      <c r="E5" s="58"/>
      <c r="F5" s="59">
        <f t="shared" ref="F5:F17" si="0">ROUND(D5*E5,0)</f>
        <v>0</v>
      </c>
      <c r="G5" s="60"/>
    </row>
    <row r="6" spans="1:7" s="27" customFormat="1" ht="28.7" customHeight="1" x14ac:dyDescent="0.2">
      <c r="A6" s="176"/>
      <c r="B6" s="2" t="s">
        <v>93</v>
      </c>
      <c r="C6" s="38"/>
      <c r="D6" s="49"/>
      <c r="E6" s="52"/>
      <c r="F6" s="51">
        <f t="shared" si="0"/>
        <v>0</v>
      </c>
      <c r="G6" s="61"/>
    </row>
    <row r="7" spans="1:7" s="27" customFormat="1" ht="28.7" customHeight="1" x14ac:dyDescent="0.2">
      <c r="A7" s="176"/>
      <c r="B7" s="2" t="s">
        <v>105</v>
      </c>
      <c r="C7" s="38"/>
      <c r="D7" s="49"/>
      <c r="E7" s="52"/>
      <c r="F7" s="51">
        <f t="shared" si="0"/>
        <v>0</v>
      </c>
      <c r="G7" s="61"/>
    </row>
    <row r="8" spans="1:7" s="27" customFormat="1" ht="28.7" customHeight="1" x14ac:dyDescent="0.2">
      <c r="A8" s="176"/>
      <c r="B8" s="2" t="s">
        <v>106</v>
      </c>
      <c r="C8" s="38"/>
      <c r="D8" s="49"/>
      <c r="E8" s="52"/>
      <c r="F8" s="51">
        <f t="shared" si="0"/>
        <v>0</v>
      </c>
      <c r="G8" s="61"/>
    </row>
    <row r="9" spans="1:7" s="27" customFormat="1" ht="28.7" customHeight="1" x14ac:dyDescent="0.2">
      <c r="A9" s="176"/>
      <c r="B9" s="2" t="s">
        <v>95</v>
      </c>
      <c r="C9" s="40"/>
      <c r="D9" s="50"/>
      <c r="E9" s="52"/>
      <c r="F9" s="51">
        <f t="shared" si="0"/>
        <v>0</v>
      </c>
      <c r="G9" s="61"/>
    </row>
    <row r="10" spans="1:7" s="27" customFormat="1" ht="28.7" customHeight="1" x14ac:dyDescent="0.2">
      <c r="A10" s="176"/>
      <c r="B10" s="117" t="s">
        <v>87</v>
      </c>
      <c r="C10" s="118"/>
      <c r="D10" s="119"/>
      <c r="E10" s="120"/>
      <c r="F10" s="51">
        <f t="shared" si="0"/>
        <v>0</v>
      </c>
      <c r="G10" s="121"/>
    </row>
    <row r="11" spans="1:7" s="27" customFormat="1" ht="28.7" customHeight="1" x14ac:dyDescent="0.2">
      <c r="A11" s="176"/>
      <c r="B11" s="117" t="s">
        <v>88</v>
      </c>
      <c r="C11" s="118"/>
      <c r="D11" s="119"/>
      <c r="E11" s="120"/>
      <c r="F11" s="51">
        <f t="shared" si="0"/>
        <v>0</v>
      </c>
      <c r="G11" s="121"/>
    </row>
    <row r="12" spans="1:7" s="27" customFormat="1" ht="28.7" customHeight="1" thickBot="1" x14ac:dyDescent="0.25">
      <c r="A12" s="177"/>
      <c r="B12" s="62" t="s">
        <v>21</v>
      </c>
      <c r="C12" s="63"/>
      <c r="D12" s="64"/>
      <c r="E12" s="65"/>
      <c r="F12" s="66">
        <f t="shared" si="0"/>
        <v>0</v>
      </c>
      <c r="G12" s="67"/>
    </row>
    <row r="13" spans="1:7" s="27" customFormat="1" ht="28.7" customHeight="1" x14ac:dyDescent="0.2">
      <c r="A13" s="172" t="s">
        <v>42</v>
      </c>
      <c r="B13" s="55" t="s">
        <v>113</v>
      </c>
      <c r="C13" s="56"/>
      <c r="D13" s="57"/>
      <c r="E13" s="58"/>
      <c r="F13" s="59">
        <f t="shared" si="0"/>
        <v>0</v>
      </c>
      <c r="G13" s="60"/>
    </row>
    <row r="14" spans="1:7" s="27" customFormat="1" ht="28.7" customHeight="1" x14ac:dyDescent="0.2">
      <c r="A14" s="173"/>
      <c r="B14" s="32" t="s">
        <v>96</v>
      </c>
      <c r="C14" s="38"/>
      <c r="D14" s="49"/>
      <c r="E14" s="52"/>
      <c r="F14" s="51">
        <f t="shared" si="0"/>
        <v>0</v>
      </c>
      <c r="G14" s="68"/>
    </row>
    <row r="15" spans="1:7" s="27" customFormat="1" ht="27.75" customHeight="1" thickBot="1" x14ac:dyDescent="0.25">
      <c r="A15" s="173"/>
      <c r="B15" s="2" t="s">
        <v>82</v>
      </c>
      <c r="C15" s="38"/>
      <c r="D15" s="49"/>
      <c r="E15" s="52"/>
      <c r="F15" s="51">
        <f t="shared" si="0"/>
        <v>0</v>
      </c>
      <c r="G15" s="68"/>
    </row>
    <row r="16" spans="1:7" s="27" customFormat="1" ht="28.7" customHeight="1" x14ac:dyDescent="0.2">
      <c r="A16" s="172" t="s">
        <v>5</v>
      </c>
      <c r="B16" s="55" t="s">
        <v>83</v>
      </c>
      <c r="C16" s="56"/>
      <c r="D16" s="57"/>
      <c r="E16" s="58"/>
      <c r="F16" s="59">
        <f t="shared" si="0"/>
        <v>0</v>
      </c>
      <c r="G16" s="60"/>
    </row>
    <row r="17" spans="1:7" s="27" customFormat="1" ht="28.7" customHeight="1" thickBot="1" x14ac:dyDescent="0.25">
      <c r="A17" s="174"/>
      <c r="B17" s="62" t="s">
        <v>84</v>
      </c>
      <c r="C17" s="63"/>
      <c r="D17" s="69"/>
      <c r="E17" s="65"/>
      <c r="F17" s="66">
        <f t="shared" si="0"/>
        <v>0</v>
      </c>
      <c r="G17" s="67"/>
    </row>
    <row r="18" spans="1:7" s="27" customFormat="1" ht="28.7" customHeight="1" thickBot="1" x14ac:dyDescent="0.25">
      <c r="A18" s="111" t="s">
        <v>85</v>
      </c>
      <c r="B18" s="62" t="s">
        <v>89</v>
      </c>
      <c r="C18" s="63"/>
      <c r="D18" s="69"/>
      <c r="E18" s="65"/>
      <c r="F18" s="66">
        <f t="shared" ref="F18:F19" si="1">ROUND(D18*E18,0)</f>
        <v>0</v>
      </c>
      <c r="G18" s="67"/>
    </row>
    <row r="19" spans="1:7" s="27" customFormat="1" ht="28.7" customHeight="1" thickBot="1" x14ac:dyDescent="0.25">
      <c r="A19" s="111" t="s">
        <v>86</v>
      </c>
      <c r="B19" s="62" t="s">
        <v>90</v>
      </c>
      <c r="C19" s="63"/>
      <c r="D19" s="69"/>
      <c r="E19" s="65"/>
      <c r="F19" s="66">
        <f t="shared" si="1"/>
        <v>0</v>
      </c>
      <c r="G19" s="67"/>
    </row>
    <row r="20" spans="1:7" ht="26.45" customHeight="1" x14ac:dyDescent="0.2">
      <c r="A20" s="169" t="s">
        <v>1</v>
      </c>
      <c r="B20" s="170"/>
      <c r="C20" s="170"/>
      <c r="D20" s="170"/>
      <c r="E20" s="171"/>
      <c r="F20" s="70">
        <f>SUM(F5:F19)</f>
        <v>0</v>
      </c>
    </row>
  </sheetData>
  <sheetProtection algorithmName="SHA-512" hashValue="c9qs8kEdZaQOOc+hgsAxXtFYd4TUr3hETYXuF9RRddnwlyf0P4WtJOkPz4ocEH4Lprmld4IUGY4MsYGrvaoPmA==" saltValue="yUqPhUJkXLfzkrffyA6fzQ==" spinCount="100000" sheet="1" formatColumns="0" formatRows="0"/>
  <protectedRanges>
    <protectedRange sqref="G6:G19 D6:E19 D5:E5 G5" name="Rango1"/>
  </protectedRanges>
  <mergeCells count="5">
    <mergeCell ref="A1:G1"/>
    <mergeCell ref="A20:E20"/>
    <mergeCell ref="A13:A15"/>
    <mergeCell ref="A16:A17"/>
    <mergeCell ref="A5:A12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1"/>
  <sheetViews>
    <sheetView showGridLines="0" zoomScaleNormal="100" workbookViewId="0">
      <selection sqref="A1:G1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21.5703125" style="20" customWidth="1"/>
    <col min="8" max="16384" width="11.5703125" style="20"/>
  </cols>
  <sheetData>
    <row r="1" spans="1:7" ht="15.75" x14ac:dyDescent="0.25">
      <c r="A1" s="162" t="s">
        <v>43</v>
      </c>
      <c r="B1" s="162"/>
      <c r="C1" s="161"/>
      <c r="D1" s="161"/>
      <c r="E1" s="161"/>
      <c r="F1" s="161"/>
      <c r="G1" s="161"/>
    </row>
    <row r="2" spans="1:7" ht="15" x14ac:dyDescent="0.25">
      <c r="A2" s="181" t="s">
        <v>71</v>
      </c>
      <c r="B2" s="161"/>
      <c r="C2" s="161"/>
      <c r="D2" s="161"/>
      <c r="E2" s="161"/>
      <c r="F2" s="161"/>
      <c r="G2" s="161"/>
    </row>
    <row r="4" spans="1:7" ht="46.5" customHeight="1" thickBot="1" x14ac:dyDescent="0.25">
      <c r="A4" s="53" t="s">
        <v>18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108</v>
      </c>
    </row>
    <row r="5" spans="1:7" ht="28.35" customHeight="1" x14ac:dyDescent="0.2">
      <c r="A5" s="175" t="s">
        <v>9</v>
      </c>
      <c r="B5" s="55" t="s">
        <v>107</v>
      </c>
      <c r="C5" s="56"/>
      <c r="D5" s="57"/>
      <c r="E5" s="58"/>
      <c r="F5" s="59">
        <f t="shared" ref="F5:F20" si="0">ROUND(D5*E5,0)</f>
        <v>0</v>
      </c>
      <c r="G5" s="60"/>
    </row>
    <row r="6" spans="1:7" ht="28.35" customHeight="1" x14ac:dyDescent="0.2">
      <c r="A6" s="176"/>
      <c r="B6" s="105" t="s">
        <v>114</v>
      </c>
      <c r="C6" s="106"/>
      <c r="D6" s="107"/>
      <c r="E6" s="108"/>
      <c r="F6" s="109">
        <f t="shared" si="0"/>
        <v>0</v>
      </c>
      <c r="G6" s="110"/>
    </row>
    <row r="7" spans="1:7" ht="28.35" customHeight="1" x14ac:dyDescent="0.2">
      <c r="A7" s="176"/>
      <c r="B7" s="2" t="s">
        <v>93</v>
      </c>
      <c r="C7" s="38"/>
      <c r="D7" s="49"/>
      <c r="E7" s="52"/>
      <c r="F7" s="51">
        <f t="shared" si="0"/>
        <v>0</v>
      </c>
      <c r="G7" s="68"/>
    </row>
    <row r="8" spans="1:7" ht="28.35" customHeight="1" x14ac:dyDescent="0.2">
      <c r="A8" s="176"/>
      <c r="B8" s="2" t="s">
        <v>91</v>
      </c>
      <c r="C8" s="38"/>
      <c r="D8" s="49"/>
      <c r="E8" s="52"/>
      <c r="F8" s="51">
        <f t="shared" si="0"/>
        <v>0</v>
      </c>
      <c r="G8" s="68"/>
    </row>
    <row r="9" spans="1:7" ht="28.35" customHeight="1" x14ac:dyDescent="0.2">
      <c r="A9" s="176"/>
      <c r="B9" s="2" t="s">
        <v>94</v>
      </c>
      <c r="C9" s="38"/>
      <c r="D9" s="49"/>
      <c r="E9" s="52"/>
      <c r="F9" s="51">
        <f t="shared" si="0"/>
        <v>0</v>
      </c>
      <c r="G9" s="68"/>
    </row>
    <row r="10" spans="1:7" ht="28.35" customHeight="1" x14ac:dyDescent="0.2">
      <c r="A10" s="176"/>
      <c r="B10" s="2" t="s">
        <v>95</v>
      </c>
      <c r="C10" s="38"/>
      <c r="D10" s="49"/>
      <c r="E10" s="52"/>
      <c r="F10" s="51">
        <f t="shared" si="0"/>
        <v>0</v>
      </c>
      <c r="G10" s="68"/>
    </row>
    <row r="11" spans="1:7" ht="28.35" customHeight="1" x14ac:dyDescent="0.2">
      <c r="A11" s="176"/>
      <c r="B11" s="2" t="s">
        <v>104</v>
      </c>
      <c r="C11" s="38"/>
      <c r="D11" s="49"/>
      <c r="E11" s="52"/>
      <c r="F11" s="51">
        <f t="shared" si="0"/>
        <v>0</v>
      </c>
      <c r="G11" s="68"/>
    </row>
    <row r="12" spans="1:7" ht="28.35" customHeight="1" x14ac:dyDescent="0.2">
      <c r="A12" s="176"/>
      <c r="B12" s="117" t="s">
        <v>92</v>
      </c>
      <c r="C12" s="123"/>
      <c r="D12" s="124"/>
      <c r="E12" s="120"/>
      <c r="F12" s="51">
        <f t="shared" si="0"/>
        <v>0</v>
      </c>
      <c r="G12" s="125"/>
    </row>
    <row r="13" spans="1:7" ht="28.35" customHeight="1" thickBot="1" x14ac:dyDescent="0.25">
      <c r="A13" s="177"/>
      <c r="B13" s="62" t="s">
        <v>21</v>
      </c>
      <c r="C13" s="63"/>
      <c r="D13" s="69"/>
      <c r="E13" s="65"/>
      <c r="F13" s="66">
        <f t="shared" si="0"/>
        <v>0</v>
      </c>
      <c r="G13" s="67"/>
    </row>
    <row r="14" spans="1:7" ht="28.35" customHeight="1" x14ac:dyDescent="0.2">
      <c r="A14" s="175" t="s">
        <v>44</v>
      </c>
      <c r="B14" s="55" t="s">
        <v>101</v>
      </c>
      <c r="C14" s="56"/>
      <c r="D14" s="57"/>
      <c r="E14" s="58"/>
      <c r="F14" s="59">
        <f t="shared" si="0"/>
        <v>0</v>
      </c>
      <c r="G14" s="60"/>
    </row>
    <row r="15" spans="1:7" ht="28.35" customHeight="1" x14ac:dyDescent="0.2">
      <c r="A15" s="176"/>
      <c r="B15" s="2" t="s">
        <v>96</v>
      </c>
      <c r="C15" s="38"/>
      <c r="D15" s="49"/>
      <c r="E15" s="52"/>
      <c r="F15" s="51">
        <f t="shared" si="0"/>
        <v>0</v>
      </c>
      <c r="G15" s="68"/>
    </row>
    <row r="16" spans="1:7" ht="28.35" customHeight="1" thickBot="1" x14ac:dyDescent="0.25">
      <c r="A16" s="176"/>
      <c r="B16" s="122" t="s">
        <v>97</v>
      </c>
      <c r="C16" s="38"/>
      <c r="D16" s="49"/>
      <c r="E16" s="52"/>
      <c r="F16" s="51">
        <f t="shared" si="0"/>
        <v>0</v>
      </c>
      <c r="G16" s="68"/>
    </row>
    <row r="17" spans="1:7" ht="28.35" customHeight="1" x14ac:dyDescent="0.2">
      <c r="A17" s="175" t="s">
        <v>5</v>
      </c>
      <c r="B17" s="55" t="s">
        <v>98</v>
      </c>
      <c r="C17" s="56"/>
      <c r="D17" s="57"/>
      <c r="E17" s="58"/>
      <c r="F17" s="59">
        <f t="shared" si="0"/>
        <v>0</v>
      </c>
      <c r="G17" s="60"/>
    </row>
    <row r="18" spans="1:7" ht="28.35" customHeight="1" thickBot="1" x14ac:dyDescent="0.25">
      <c r="A18" s="177"/>
      <c r="B18" s="62" t="s">
        <v>84</v>
      </c>
      <c r="C18" s="63"/>
      <c r="D18" s="69"/>
      <c r="E18" s="65"/>
      <c r="F18" s="66">
        <f t="shared" si="0"/>
        <v>0</v>
      </c>
      <c r="G18" s="67"/>
    </row>
    <row r="19" spans="1:7" ht="38.450000000000003" customHeight="1" thickBot="1" x14ac:dyDescent="0.25">
      <c r="A19" s="73" t="s">
        <v>7</v>
      </c>
      <c r="B19" s="74" t="s">
        <v>100</v>
      </c>
      <c r="C19" s="75"/>
      <c r="D19" s="79"/>
      <c r="E19" s="82"/>
      <c r="F19" s="80">
        <f t="shared" si="0"/>
        <v>0</v>
      </c>
      <c r="G19" s="77"/>
    </row>
    <row r="20" spans="1:7" ht="28.35" customHeight="1" thickBot="1" x14ac:dyDescent="0.25">
      <c r="A20" s="73" t="s">
        <v>102</v>
      </c>
      <c r="B20" s="78" t="s">
        <v>99</v>
      </c>
      <c r="C20" s="75"/>
      <c r="D20" s="79"/>
      <c r="E20" s="82"/>
      <c r="F20" s="80">
        <f t="shared" si="0"/>
        <v>0</v>
      </c>
      <c r="G20" s="77"/>
    </row>
    <row r="21" spans="1:7" ht="26.45" customHeight="1" x14ac:dyDescent="0.2">
      <c r="A21" s="178" t="s">
        <v>1</v>
      </c>
      <c r="B21" s="179"/>
      <c r="C21" s="179"/>
      <c r="D21" s="179"/>
      <c r="E21" s="180"/>
      <c r="F21" s="81">
        <f>SUM(F5:F20)</f>
        <v>0</v>
      </c>
    </row>
  </sheetData>
  <sheetProtection algorithmName="SHA-512" hashValue="+FOS8RAzqIiV//GlnwceGUkEY+tWPhn0tcXEZSCBcWbcZs0oSJZCQZYjqvw0pqAjbRl7DjvrJYjDq6ws0NhaVA==" saltValue="1hnNORKA83COLshIxAdbAw==" spinCount="100000" sheet="1" formatColumns="0" formatRows="0"/>
  <protectedRanges>
    <protectedRange sqref="G5:G20" name="Rango1"/>
    <protectedRange sqref="D5:E20" name="Rango1_1"/>
  </protectedRanges>
  <mergeCells count="6">
    <mergeCell ref="A5:A13"/>
    <mergeCell ref="A17:A18"/>
    <mergeCell ref="A14:A16"/>
    <mergeCell ref="A21:E21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sqref="A1:G1"/>
    </sheetView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24.42578125" style="20" customWidth="1"/>
    <col min="8" max="16384" width="11.5703125" style="20"/>
  </cols>
  <sheetData>
    <row r="1" spans="1:7" ht="15.75" x14ac:dyDescent="0.25">
      <c r="A1" s="162" t="s">
        <v>72</v>
      </c>
      <c r="B1" s="161"/>
      <c r="C1" s="161"/>
      <c r="D1" s="161"/>
      <c r="E1" s="161"/>
      <c r="F1" s="161"/>
      <c r="G1" s="161"/>
    </row>
    <row r="2" spans="1:7" x14ac:dyDescent="0.2">
      <c r="A2" s="26"/>
      <c r="B2" s="26"/>
      <c r="C2" s="26"/>
      <c r="D2" s="26"/>
    </row>
    <row r="4" spans="1:7" ht="38.25" customHeight="1" thickBot="1" x14ac:dyDescent="0.25">
      <c r="A4" s="53" t="s">
        <v>18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108</v>
      </c>
    </row>
    <row r="5" spans="1:7" ht="29.45" customHeight="1" x14ac:dyDescent="0.2">
      <c r="A5" s="175" t="s">
        <v>9</v>
      </c>
      <c r="B5" s="55" t="s">
        <v>15</v>
      </c>
      <c r="C5" s="56"/>
      <c r="D5" s="88"/>
      <c r="E5" s="58"/>
      <c r="F5" s="59">
        <f t="shared" ref="F5:F13" si="0">ROUND(D5*E5,0)</f>
        <v>0</v>
      </c>
      <c r="G5" s="60"/>
    </row>
    <row r="6" spans="1:7" ht="29.45" customHeight="1" thickBot="1" x14ac:dyDescent="0.25">
      <c r="A6" s="177"/>
      <c r="B6" s="62" t="s">
        <v>4</v>
      </c>
      <c r="C6" s="63"/>
      <c r="D6" s="89"/>
      <c r="E6" s="65"/>
      <c r="F6" s="66">
        <f t="shared" si="0"/>
        <v>0</v>
      </c>
      <c r="G6" s="67"/>
    </row>
    <row r="7" spans="1:7" ht="29.45" customHeight="1" x14ac:dyDescent="0.2">
      <c r="A7" s="182" t="s">
        <v>6</v>
      </c>
      <c r="B7" s="84" t="s">
        <v>22</v>
      </c>
      <c r="C7" s="56"/>
      <c r="D7" s="88"/>
      <c r="E7" s="58"/>
      <c r="F7" s="59">
        <f t="shared" si="0"/>
        <v>0</v>
      </c>
      <c r="G7" s="60"/>
    </row>
    <row r="8" spans="1:7" ht="29.45" customHeight="1" thickBot="1" x14ac:dyDescent="0.25">
      <c r="A8" s="184"/>
      <c r="B8" s="85" t="s">
        <v>23</v>
      </c>
      <c r="C8" s="63"/>
      <c r="D8" s="89"/>
      <c r="E8" s="65"/>
      <c r="F8" s="66">
        <f t="shared" si="0"/>
        <v>0</v>
      </c>
      <c r="G8" s="67"/>
    </row>
    <row r="9" spans="1:7" ht="29.45" customHeight="1" x14ac:dyDescent="0.2">
      <c r="A9" s="182" t="s">
        <v>5</v>
      </c>
      <c r="B9" s="84" t="s">
        <v>12</v>
      </c>
      <c r="C9" s="56"/>
      <c r="D9" s="88"/>
      <c r="E9" s="58"/>
      <c r="F9" s="59">
        <f t="shared" si="0"/>
        <v>0</v>
      </c>
      <c r="G9" s="60"/>
    </row>
    <row r="10" spans="1:7" ht="29.45" customHeight="1" x14ac:dyDescent="0.2">
      <c r="A10" s="183"/>
      <c r="B10" s="83" t="s">
        <v>13</v>
      </c>
      <c r="C10" s="38"/>
      <c r="D10" s="90"/>
      <c r="E10" s="52"/>
      <c r="F10" s="51">
        <f t="shared" si="0"/>
        <v>0</v>
      </c>
      <c r="G10" s="68"/>
    </row>
    <row r="11" spans="1:7" ht="29.45" customHeight="1" thickBot="1" x14ac:dyDescent="0.25">
      <c r="A11" s="184"/>
      <c r="B11" s="85" t="s">
        <v>14</v>
      </c>
      <c r="C11" s="63"/>
      <c r="D11" s="89"/>
      <c r="E11" s="65"/>
      <c r="F11" s="66">
        <f t="shared" si="0"/>
        <v>0</v>
      </c>
      <c r="G11" s="67"/>
    </row>
    <row r="12" spans="1:7" ht="29.45" customHeight="1" x14ac:dyDescent="0.2">
      <c r="A12" s="182" t="s">
        <v>7</v>
      </c>
      <c r="B12" s="87" t="s">
        <v>17</v>
      </c>
      <c r="C12" s="56"/>
      <c r="D12" s="88"/>
      <c r="E12" s="58"/>
      <c r="F12" s="59">
        <f t="shared" si="0"/>
        <v>0</v>
      </c>
      <c r="G12" s="60"/>
    </row>
    <row r="13" spans="1:7" ht="29.45" customHeight="1" thickBot="1" x14ac:dyDescent="0.25">
      <c r="A13" s="184"/>
      <c r="B13" s="85" t="s">
        <v>16</v>
      </c>
      <c r="C13" s="63"/>
      <c r="D13" s="89"/>
      <c r="E13" s="65"/>
      <c r="F13" s="66">
        <f t="shared" si="0"/>
        <v>0</v>
      </c>
      <c r="G13" s="67"/>
    </row>
    <row r="14" spans="1:7" ht="21.95" customHeight="1" x14ac:dyDescent="0.2">
      <c r="A14" s="178" t="s">
        <v>1</v>
      </c>
      <c r="B14" s="179"/>
      <c r="C14" s="179"/>
      <c r="D14" s="179"/>
      <c r="E14" s="180"/>
      <c r="F14" s="81">
        <f>SUM(F5:F13)</f>
        <v>0</v>
      </c>
      <c r="G14" s="86"/>
    </row>
  </sheetData>
  <sheetProtection algorithmName="SHA-512" hashValue="PhfMbDtcQvboSqv4SOTgikoAk2cqJ+LBpClzYrTZT7yXp2SqmQAi3ARla9z4paIPuezgDbbKkBcGy3koisK1SQ==" saltValue="NRV3HyIIJvq36UC7fk+iZQ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1"/>
  <sheetViews>
    <sheetView showGridLines="0" zoomScaleNormal="100" workbookViewId="0">
      <selection sqref="A1:H1"/>
    </sheetView>
  </sheetViews>
  <sheetFormatPr baseColWidth="10" defaultColWidth="11.5703125" defaultRowHeight="15" x14ac:dyDescent="0.25"/>
  <cols>
    <col min="1" max="1" width="29.140625" customWidth="1"/>
    <col min="2" max="2" width="85.42578125" style="28" customWidth="1"/>
    <col min="3" max="3" width="41" customWidth="1"/>
    <col min="4" max="4" width="14.5703125" customWidth="1"/>
    <col min="5" max="5" width="13.85546875" customWidth="1"/>
    <col min="6" max="6" width="14.85546875" style="31" customWidth="1"/>
    <col min="7" max="7" width="22.5703125" customWidth="1"/>
    <col min="8" max="8" width="28.42578125" customWidth="1"/>
    <col min="10" max="10" width="11.85546875" bestFit="1" customWidth="1"/>
  </cols>
  <sheetData>
    <row r="1" spans="1:8" s="20" customFormat="1" ht="15.75" x14ac:dyDescent="0.25">
      <c r="A1" s="162" t="s">
        <v>45</v>
      </c>
      <c r="B1" s="162"/>
      <c r="C1" s="161"/>
      <c r="D1" s="161"/>
      <c r="E1" s="161"/>
      <c r="F1" s="161"/>
      <c r="G1" s="161"/>
      <c r="H1" s="161"/>
    </row>
    <row r="2" spans="1:8" s="20" customFormat="1" x14ac:dyDescent="0.25">
      <c r="A2" s="194" t="s">
        <v>109</v>
      </c>
      <c r="B2" s="161"/>
      <c r="C2" s="161"/>
      <c r="D2" s="161"/>
      <c r="E2" s="161"/>
      <c r="F2" s="161"/>
      <c r="G2" s="161"/>
      <c r="H2" s="161"/>
    </row>
    <row r="3" spans="1:8" s="20" customFormat="1" ht="12.75" x14ac:dyDescent="0.2">
      <c r="B3" s="27"/>
      <c r="F3" s="29"/>
    </row>
    <row r="4" spans="1:8" ht="39" thickBot="1" x14ac:dyDescent="0.3">
      <c r="A4" s="53" t="s">
        <v>18</v>
      </c>
      <c r="B4" s="53" t="s">
        <v>39</v>
      </c>
      <c r="C4" s="53" t="s">
        <v>41</v>
      </c>
      <c r="D4" s="53" t="s">
        <v>38</v>
      </c>
      <c r="E4" s="53" t="s">
        <v>3</v>
      </c>
      <c r="F4" s="91" t="s">
        <v>40</v>
      </c>
      <c r="G4" s="53" t="s">
        <v>108</v>
      </c>
      <c r="H4" s="53" t="s">
        <v>46</v>
      </c>
    </row>
    <row r="5" spans="1:8" ht="28.35" customHeight="1" x14ac:dyDescent="0.25">
      <c r="A5" s="185" t="s">
        <v>8</v>
      </c>
      <c r="B5" s="55" t="s">
        <v>107</v>
      </c>
      <c r="C5" s="56"/>
      <c r="D5" s="88"/>
      <c r="E5" s="58"/>
      <c r="F5" s="99">
        <f t="shared" ref="F5:F20" si="0">ROUND(+D5*E5,0)</f>
        <v>0</v>
      </c>
      <c r="G5" s="71"/>
      <c r="H5" s="60"/>
    </row>
    <row r="6" spans="1:8" ht="28.35" customHeight="1" x14ac:dyDescent="0.25">
      <c r="A6" s="186"/>
      <c r="B6" s="105" t="s">
        <v>114</v>
      </c>
      <c r="C6" s="38"/>
      <c r="D6" s="90"/>
      <c r="E6" s="52"/>
      <c r="F6" s="100">
        <f t="shared" si="0"/>
        <v>0</v>
      </c>
      <c r="G6" s="39"/>
      <c r="H6" s="68"/>
    </row>
    <row r="7" spans="1:8" ht="28.35" customHeight="1" x14ac:dyDescent="0.25">
      <c r="A7" s="186"/>
      <c r="B7" s="2" t="s">
        <v>93</v>
      </c>
      <c r="C7" s="38"/>
      <c r="D7" s="90"/>
      <c r="E7" s="52"/>
      <c r="F7" s="100">
        <f t="shared" si="0"/>
        <v>0</v>
      </c>
      <c r="G7" s="39"/>
      <c r="H7" s="68"/>
    </row>
    <row r="8" spans="1:8" ht="28.35" customHeight="1" x14ac:dyDescent="0.25">
      <c r="A8" s="186"/>
      <c r="B8" s="2" t="s">
        <v>91</v>
      </c>
      <c r="C8" s="38"/>
      <c r="D8" s="90"/>
      <c r="E8" s="52"/>
      <c r="F8" s="100">
        <f t="shared" si="0"/>
        <v>0</v>
      </c>
      <c r="G8" s="39"/>
      <c r="H8" s="68"/>
    </row>
    <row r="9" spans="1:8" ht="28.35" customHeight="1" x14ac:dyDescent="0.25">
      <c r="A9" s="186"/>
      <c r="B9" s="2" t="s">
        <v>94</v>
      </c>
      <c r="C9" s="38"/>
      <c r="D9" s="90"/>
      <c r="E9" s="52"/>
      <c r="F9" s="100">
        <f t="shared" ref="F9" si="1">ROUND(+D9*E9,0)</f>
        <v>0</v>
      </c>
      <c r="G9" s="39"/>
      <c r="H9" s="68"/>
    </row>
    <row r="10" spans="1:8" ht="28.35" customHeight="1" x14ac:dyDescent="0.25">
      <c r="A10" s="186"/>
      <c r="B10" s="2" t="s">
        <v>95</v>
      </c>
      <c r="C10" s="38"/>
      <c r="D10" s="90"/>
      <c r="E10" s="52"/>
      <c r="F10" s="100">
        <f t="shared" si="0"/>
        <v>0</v>
      </c>
      <c r="G10" s="39"/>
      <c r="H10" s="68"/>
    </row>
    <row r="11" spans="1:8" ht="28.35" customHeight="1" x14ac:dyDescent="0.25">
      <c r="A11" s="186"/>
      <c r="B11" s="2" t="s">
        <v>104</v>
      </c>
      <c r="C11" s="38"/>
      <c r="D11" s="90"/>
      <c r="E11" s="52"/>
      <c r="F11" s="100">
        <f t="shared" si="0"/>
        <v>0</v>
      </c>
      <c r="G11" s="39"/>
      <c r="H11" s="68"/>
    </row>
    <row r="12" spans="1:8" ht="28.35" customHeight="1" x14ac:dyDescent="0.25">
      <c r="A12" s="186"/>
      <c r="B12" s="117" t="s">
        <v>92</v>
      </c>
      <c r="C12" s="123"/>
      <c r="D12" s="126"/>
      <c r="E12" s="120"/>
      <c r="F12" s="100">
        <f t="shared" si="0"/>
        <v>0</v>
      </c>
      <c r="G12" s="127"/>
      <c r="H12" s="125"/>
    </row>
    <row r="13" spans="1:8" ht="28.35" customHeight="1" thickBot="1" x14ac:dyDescent="0.3">
      <c r="A13" s="187"/>
      <c r="B13" s="62" t="s">
        <v>21</v>
      </c>
      <c r="C13" s="63"/>
      <c r="D13" s="89"/>
      <c r="E13" s="65"/>
      <c r="F13" s="101">
        <f t="shared" si="0"/>
        <v>0</v>
      </c>
      <c r="G13" s="72"/>
      <c r="H13" s="67"/>
    </row>
    <row r="14" spans="1:8" ht="28.35" customHeight="1" x14ac:dyDescent="0.25">
      <c r="A14" s="188" t="s">
        <v>6</v>
      </c>
      <c r="B14" s="92" t="s">
        <v>101</v>
      </c>
      <c r="C14" s="56"/>
      <c r="D14" s="88"/>
      <c r="E14" s="58"/>
      <c r="F14" s="99">
        <f t="shared" si="0"/>
        <v>0</v>
      </c>
      <c r="G14" s="71"/>
      <c r="H14" s="60"/>
    </row>
    <row r="15" spans="1:8" ht="28.35" customHeight="1" x14ac:dyDescent="0.25">
      <c r="A15" s="189"/>
      <c r="B15" s="1" t="s">
        <v>96</v>
      </c>
      <c r="C15" s="38"/>
      <c r="D15" s="90"/>
      <c r="E15" s="52"/>
      <c r="F15" s="100">
        <f t="shared" si="0"/>
        <v>0</v>
      </c>
      <c r="G15" s="39"/>
      <c r="H15" s="68"/>
    </row>
    <row r="16" spans="1:8" ht="28.35" customHeight="1" thickBot="1" x14ac:dyDescent="0.3">
      <c r="A16" s="189"/>
      <c r="B16" s="30" t="s">
        <v>97</v>
      </c>
      <c r="C16" s="38"/>
      <c r="D16" s="90"/>
      <c r="E16" s="52"/>
      <c r="F16" s="100">
        <f t="shared" si="0"/>
        <v>0</v>
      </c>
      <c r="G16" s="39"/>
      <c r="H16" s="68"/>
    </row>
    <row r="17" spans="1:8" ht="28.35" customHeight="1" x14ac:dyDescent="0.25">
      <c r="A17" s="188" t="s">
        <v>5</v>
      </c>
      <c r="B17" s="92" t="s">
        <v>98</v>
      </c>
      <c r="C17" s="56"/>
      <c r="D17" s="88"/>
      <c r="E17" s="58"/>
      <c r="F17" s="99">
        <f t="shared" si="0"/>
        <v>0</v>
      </c>
      <c r="G17" s="71"/>
      <c r="H17" s="60"/>
    </row>
    <row r="18" spans="1:8" ht="28.35" customHeight="1" thickBot="1" x14ac:dyDescent="0.3">
      <c r="A18" s="190"/>
      <c r="B18" s="93" t="s">
        <v>84</v>
      </c>
      <c r="C18" s="63"/>
      <c r="D18" s="89"/>
      <c r="E18" s="65"/>
      <c r="F18" s="101">
        <f t="shared" si="0"/>
        <v>0</v>
      </c>
      <c r="G18" s="72"/>
      <c r="H18" s="67"/>
    </row>
    <row r="19" spans="1:8" ht="28.35" customHeight="1" thickBot="1" x14ac:dyDescent="0.3">
      <c r="A19" s="94" t="s">
        <v>7</v>
      </c>
      <c r="B19" s="95" t="s">
        <v>100</v>
      </c>
      <c r="C19" s="75"/>
      <c r="D19" s="98"/>
      <c r="E19" s="82"/>
      <c r="F19" s="102">
        <f t="shared" si="0"/>
        <v>0</v>
      </c>
      <c r="G19" s="76"/>
      <c r="H19" s="77"/>
    </row>
    <row r="20" spans="1:8" ht="28.35" customHeight="1" thickBot="1" x14ac:dyDescent="0.3">
      <c r="A20" s="97" t="s">
        <v>102</v>
      </c>
      <c r="B20" s="95" t="s">
        <v>99</v>
      </c>
      <c r="C20" s="75"/>
      <c r="D20" s="98"/>
      <c r="E20" s="82"/>
      <c r="F20" s="102">
        <f t="shared" si="0"/>
        <v>0</v>
      </c>
      <c r="G20" s="76"/>
      <c r="H20" s="77"/>
    </row>
    <row r="21" spans="1:8" ht="24.6" customHeight="1" x14ac:dyDescent="0.25">
      <c r="A21" s="191" t="s">
        <v>1</v>
      </c>
      <c r="B21" s="192"/>
      <c r="C21" s="192"/>
      <c r="D21" s="192"/>
      <c r="E21" s="193"/>
      <c r="F21" s="103">
        <f>SUM(F5:F20)</f>
        <v>0</v>
      </c>
      <c r="G21" s="96"/>
      <c r="H21" s="96"/>
    </row>
  </sheetData>
  <sheetProtection algorithmName="SHA-512" hashValue="c69cG3x2oRLqTvpEA5klgzvhflsMg/7z2r+kkzMdRsZl7vQ6Lhn+wtPjdJ5HfZzosXhw4fxvvsr0RBGG4zeXzg==" saltValue="au24j9btkxjLsAG17vGCrg==" spinCount="100000" sheet="1" formatColumns="0" formatRows="0"/>
  <protectedRanges>
    <protectedRange sqref="H5:H19" name="Rango1"/>
    <protectedRange sqref="D5:E20" name="Rango1_1"/>
  </protectedRanges>
  <mergeCells count="6">
    <mergeCell ref="A5:A13"/>
    <mergeCell ref="A14:A16"/>
    <mergeCell ref="A17:A18"/>
    <mergeCell ref="A21:E21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sqref="A1:H1"/>
    </sheetView>
  </sheetViews>
  <sheetFormatPr baseColWidth="10" defaultColWidth="11.5703125" defaultRowHeight="15" x14ac:dyDescent="0.25"/>
  <cols>
    <col min="1" max="1" width="26.85546875" customWidth="1"/>
    <col min="2" max="2" width="48.140625" style="28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5">
      <c r="A1" s="162" t="s">
        <v>47</v>
      </c>
      <c r="B1" s="161"/>
      <c r="C1" s="161"/>
      <c r="D1" s="161"/>
      <c r="E1" s="161"/>
      <c r="F1" s="161"/>
      <c r="G1" s="161"/>
      <c r="H1" s="161"/>
    </row>
    <row r="2" spans="1:8" s="20" customFormat="1" x14ac:dyDescent="0.25">
      <c r="A2" s="194" t="s">
        <v>109</v>
      </c>
      <c r="B2" s="161"/>
      <c r="C2" s="161"/>
      <c r="D2" s="161"/>
      <c r="E2" s="161"/>
      <c r="F2" s="161"/>
      <c r="G2" s="161"/>
      <c r="H2" s="161"/>
    </row>
    <row r="3" spans="1:8" s="20" customFormat="1" ht="12.75" x14ac:dyDescent="0.2">
      <c r="B3" s="27"/>
      <c r="C3" s="27"/>
    </row>
    <row r="4" spans="1:8" ht="58.5" customHeight="1" thickBot="1" x14ac:dyDescent="0.3">
      <c r="A4" s="53" t="s">
        <v>18</v>
      </c>
      <c r="B4" s="53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108</v>
      </c>
      <c r="H4" s="53" t="s">
        <v>46</v>
      </c>
    </row>
    <row r="5" spans="1:8" ht="29.45" customHeight="1" x14ac:dyDescent="0.25">
      <c r="A5" s="188" t="s">
        <v>8</v>
      </c>
      <c r="B5" s="92" t="s">
        <v>15</v>
      </c>
      <c r="C5" s="56"/>
      <c r="D5" s="57"/>
      <c r="E5" s="58"/>
      <c r="F5" s="99">
        <f t="shared" ref="F5:F13" si="0">ROUND(D5*E5,0)</f>
        <v>0</v>
      </c>
      <c r="G5" s="71"/>
      <c r="H5" s="60"/>
    </row>
    <row r="6" spans="1:8" ht="29.45" customHeight="1" thickBot="1" x14ac:dyDescent="0.3">
      <c r="A6" s="190"/>
      <c r="B6" s="93" t="s">
        <v>4</v>
      </c>
      <c r="C6" s="63"/>
      <c r="D6" s="69"/>
      <c r="E6" s="65"/>
      <c r="F6" s="101">
        <f t="shared" si="0"/>
        <v>0</v>
      </c>
      <c r="G6" s="72"/>
      <c r="H6" s="67"/>
    </row>
    <row r="7" spans="1:8" ht="29.45" customHeight="1" x14ac:dyDescent="0.25">
      <c r="A7" s="188" t="s">
        <v>6</v>
      </c>
      <c r="B7" s="92" t="s">
        <v>22</v>
      </c>
      <c r="C7" s="56"/>
      <c r="D7" s="57"/>
      <c r="E7" s="58"/>
      <c r="F7" s="99">
        <f t="shared" si="0"/>
        <v>0</v>
      </c>
      <c r="G7" s="71"/>
      <c r="H7" s="60"/>
    </row>
    <row r="8" spans="1:8" ht="29.45" customHeight="1" thickBot="1" x14ac:dyDescent="0.3">
      <c r="A8" s="190"/>
      <c r="B8" s="93" t="s">
        <v>23</v>
      </c>
      <c r="C8" s="63"/>
      <c r="D8" s="69"/>
      <c r="E8" s="65"/>
      <c r="F8" s="101">
        <f t="shared" si="0"/>
        <v>0</v>
      </c>
      <c r="G8" s="72"/>
      <c r="H8" s="67"/>
    </row>
    <row r="9" spans="1:8" ht="29.45" customHeight="1" x14ac:dyDescent="0.25">
      <c r="A9" s="188" t="s">
        <v>5</v>
      </c>
      <c r="B9" s="92" t="s">
        <v>12</v>
      </c>
      <c r="C9" s="56"/>
      <c r="D9" s="57"/>
      <c r="E9" s="58"/>
      <c r="F9" s="99">
        <f t="shared" si="0"/>
        <v>0</v>
      </c>
      <c r="G9" s="71"/>
      <c r="H9" s="60"/>
    </row>
    <row r="10" spans="1:8" ht="29.45" customHeight="1" x14ac:dyDescent="0.25">
      <c r="A10" s="189"/>
      <c r="B10" s="1" t="s">
        <v>13</v>
      </c>
      <c r="C10" s="38"/>
      <c r="D10" s="49"/>
      <c r="E10" s="52"/>
      <c r="F10" s="100">
        <f t="shared" si="0"/>
        <v>0</v>
      </c>
      <c r="G10" s="39"/>
      <c r="H10" s="68"/>
    </row>
    <row r="11" spans="1:8" ht="29.45" customHeight="1" thickBot="1" x14ac:dyDescent="0.3">
      <c r="A11" s="190"/>
      <c r="B11" s="93" t="s">
        <v>14</v>
      </c>
      <c r="C11" s="63"/>
      <c r="D11" s="69"/>
      <c r="E11" s="65"/>
      <c r="F11" s="101">
        <f t="shared" si="0"/>
        <v>0</v>
      </c>
      <c r="G11" s="72"/>
      <c r="H11" s="67"/>
    </row>
    <row r="12" spans="1:8" ht="29.45" customHeight="1" x14ac:dyDescent="0.25">
      <c r="A12" s="195" t="s">
        <v>7</v>
      </c>
      <c r="B12" s="92" t="s">
        <v>17</v>
      </c>
      <c r="C12" s="56"/>
      <c r="D12" s="57"/>
      <c r="E12" s="58"/>
      <c r="F12" s="99">
        <f t="shared" si="0"/>
        <v>0</v>
      </c>
      <c r="G12" s="71"/>
      <c r="H12" s="60"/>
    </row>
    <row r="13" spans="1:8" ht="29.45" customHeight="1" thickBot="1" x14ac:dyDescent="0.3">
      <c r="A13" s="196"/>
      <c r="B13" s="93" t="s">
        <v>16</v>
      </c>
      <c r="C13" s="63"/>
      <c r="D13" s="69"/>
      <c r="E13" s="65"/>
      <c r="F13" s="101">
        <f t="shared" si="0"/>
        <v>0</v>
      </c>
      <c r="G13" s="72"/>
      <c r="H13" s="67"/>
    </row>
    <row r="14" spans="1:8" ht="39.6" customHeight="1" x14ac:dyDescent="0.25">
      <c r="A14" s="191" t="s">
        <v>1</v>
      </c>
      <c r="B14" s="192"/>
      <c r="C14" s="192"/>
      <c r="D14" s="192"/>
      <c r="E14" s="193"/>
      <c r="F14" s="103">
        <f>SUM(F5:F13)</f>
        <v>0</v>
      </c>
      <c r="G14" s="96"/>
      <c r="H14" s="96"/>
    </row>
  </sheetData>
  <sheetProtection algorithmName="SHA-512" hashValue="biLump8WMxBAfLockBooguB24LjpAGFu1iskrlH+pfefhBtNlVpLCKnZsry0BicKaV9VsoPSZgVJwZmM5rDw/Q==" saltValue="TSq6HjcQTze+8nQjzyJ68A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2025-08-04T19:48:34Z</cp:lastPrinted>
  <dcterms:created xsi:type="dcterms:W3CDTF">2013-04-10T13:43:27Z</dcterms:created>
  <dcterms:modified xsi:type="dcterms:W3CDTF">2025-08-04T19:49:42Z</dcterms:modified>
</cp:coreProperties>
</file>