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5\NACIONALES\03 Instrumentos Complementarios Nacional 2025\GIRAS\00 Documentos Postulación\"/>
    </mc:Choice>
  </mc:AlternateContent>
  <xr:revisionPtr revIDLastSave="0" documentId="13_ncr:1_{1ED0E976-A9B0-4B42-A4AE-2968370A2654}" xr6:coauthVersionLast="47" xr6:coauthVersionMax="47" xr10:uidLastSave="{00000000-0000-0000-0000-000000000000}"/>
  <bookViews>
    <workbookView xWindow="2037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9" l="1"/>
  <c r="F12" i="13"/>
  <c r="F12" i="15"/>
  <c r="F14" i="13"/>
  <c r="F15" i="13"/>
  <c r="F9" i="19"/>
  <c r="F10" i="13"/>
  <c r="F20" i="15"/>
  <c r="B13" i="17" s="1"/>
  <c r="F19" i="15"/>
  <c r="B12" i="17" s="1"/>
  <c r="E12" i="17" s="1"/>
  <c r="F11" i="15"/>
  <c r="F11" i="19" l="1"/>
  <c r="F10" i="19"/>
  <c r="F8" i="19"/>
  <c r="F7" i="19"/>
  <c r="F6" i="19"/>
  <c r="F11" i="13"/>
  <c r="F9" i="13"/>
  <c r="F8" i="13"/>
  <c r="F7" i="13"/>
  <c r="F6" i="13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0" i="19"/>
  <c r="C25" i="17" s="1"/>
  <c r="F19" i="19"/>
  <c r="F18" i="19"/>
  <c r="F17" i="19"/>
  <c r="F16" i="19"/>
  <c r="F15" i="19"/>
  <c r="F14" i="19"/>
  <c r="F13" i="19"/>
  <c r="F5" i="19"/>
  <c r="F13" i="11"/>
  <c r="F12" i="11"/>
  <c r="F11" i="11"/>
  <c r="F10" i="11"/>
  <c r="F9" i="11"/>
  <c r="F8" i="11"/>
  <c r="F7" i="11"/>
  <c r="F6" i="11"/>
  <c r="F5" i="11"/>
  <c r="F20" i="13"/>
  <c r="B25" i="17" s="1"/>
  <c r="F19" i="13"/>
  <c r="F18" i="13"/>
  <c r="F17" i="13"/>
  <c r="F16" i="13"/>
  <c r="F13" i="13"/>
  <c r="F5" i="13"/>
  <c r="F18" i="15"/>
  <c r="F17" i="15"/>
  <c r="F16" i="15"/>
  <c r="F15" i="15"/>
  <c r="F14" i="15"/>
  <c r="F13" i="15"/>
  <c r="F5" i="15"/>
  <c r="F21" i="15" l="1"/>
  <c r="C8" i="17"/>
  <c r="C9" i="17"/>
  <c r="C23" i="17"/>
  <c r="C22" i="17"/>
  <c r="B9" i="17"/>
  <c r="B10" i="17"/>
  <c r="D8" i="17"/>
  <c r="B23" i="17"/>
  <c r="B24" i="17"/>
  <c r="B22" i="17"/>
  <c r="C21" i="17"/>
  <c r="C24" i="17"/>
  <c r="F21" i="19"/>
  <c r="F14" i="11"/>
  <c r="B21" i="17"/>
  <c r="B8" i="17"/>
  <c r="F21" i="13"/>
  <c r="D25" i="17"/>
  <c r="D23" i="17" l="1"/>
  <c r="B14" i="17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E11" i="17"/>
  <c r="C14" i="17"/>
  <c r="I10" i="17" l="1"/>
  <c r="E9" i="17"/>
  <c r="E10" i="17"/>
  <c r="E8" i="17" l="1"/>
  <c r="E14" i="17" l="1"/>
  <c r="B15" i="17" s="1"/>
  <c r="I8" i="17"/>
  <c r="K8" i="17" s="1"/>
  <c r="E15" i="17" l="1"/>
  <c r="I11" i="17"/>
  <c r="K11" i="17" s="1"/>
  <c r="D15" i="17"/>
  <c r="I9" i="17"/>
  <c r="K9" i="17" s="1"/>
  <c r="C15" i="17"/>
</calcChain>
</file>

<file path=xl/sharedStrings.xml><?xml version="1.0" encoding="utf-8"?>
<sst xmlns="http://schemas.openxmlformats.org/spreadsheetml/2006/main" count="212" uniqueCount="116">
  <si>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</si>
  <si>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</si>
  <si>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</si>
  <si>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</si>
  <si>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</si>
  <si>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</si>
  <si>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</si>
  <si>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</si>
  <si>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</si>
  <si>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</si>
  <si>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</si>
  <si>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</si>
  <si>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</si>
  <si>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</si>
  <si>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</si>
  <si>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</si>
  <si>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</si>
  <si>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</si>
  <si>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</si>
  <si>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</si>
  <si>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</si>
  <si>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</si>
  <si>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Formulario de viáticos (para el caso de funcionarios públicos que participen en la propuesta).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</si>
  <si>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</si>
  <si>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</si>
  <si>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</si>
  <si>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</si>
  <si>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</si>
  <si>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</si>
  <si>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</si>
  <si>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</si>
  <si>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</si>
  <si>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</si>
  <si>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</si>
  <si>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</si>
  <si>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</si>
  <si>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</si>
  <si>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</si>
  <si>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</si>
  <si>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</si>
  <si>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</si>
  <si>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</si>
  <si>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</si>
  <si>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</si>
  <si>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</si>
  <si>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</si>
  <si>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</si>
  <si>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</si>
  <si>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</si>
  <si>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</si>
  <si>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</si>
  <si>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</si>
  <si>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</si>
  <si>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</si>
  <si>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</si>
  <si>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</si>
  <si>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</si>
  <si>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</si>
  <si>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</si>
  <si>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</si>
  <si>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</si>
  <si>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</si>
  <si>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</si>
  <si>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</si>
  <si>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</si>
  <si>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</si>
  <si>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</si>
  <si>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</si>
  <si>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</si>
  <si>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</si>
  <si>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</si>
  <si>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</si>
  <si>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</si>
  <si>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</si>
  <si>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</si>
  <si>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</si>
  <si>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</si>
  <si>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Código Propuesta (uso interno)</t>
  </si>
  <si>
    <t>Nombre Propuesta</t>
  </si>
  <si>
    <t>Nombre Ejecutor</t>
  </si>
  <si>
    <r>
      <t>2.- Ajustarse a las condiciones de financiamiento indicados en el numeral "</t>
    </r>
    <r>
      <rPr>
        <b/>
        <sz val="10"/>
        <rFont val="Arial"/>
        <family val="2"/>
      </rPr>
      <t>1.8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</si>
  <si>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1.8.2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1.8.3.Ítems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</si>
  <si>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</t>
    </r>
    <r>
      <rPr>
        <b/>
        <sz val="12"/>
        <rFont val="Arial"/>
        <family val="2"/>
      </rPr>
      <t xml:space="preserve"> alterada </t>
    </r>
    <r>
      <rPr>
        <sz val="12"/>
        <rFont val="Arial"/>
        <family val="2"/>
      </rPr>
      <t xml:space="preserve">(desbloqueada, con filas y columnas eliminadas o agregadas, etc.), por cuanto corresponde a un documento oficial de la convocatoria. </t>
    </r>
    <r>
      <rPr>
        <b/>
        <sz val="12"/>
        <rFont val="Arial"/>
        <family val="2"/>
      </rPr>
      <t>Debe tener presente que, si abre y trabaja la memoria de cálculo en alguna aplicación como Google Drive, ésta se desbloqueará. La alteración o modificación de este documento es razón de no admisibilidad.</t>
    </r>
  </si>
  <si>
    <t>Gastos asociados a la producción de la propuesta (diseño de material gráfico, estrategia de difusión, generación de material audiovisual, producción técnica, entre otros)</t>
  </si>
  <si>
    <t>Gastos para actividades de difusión: arriendo de equipos, salas, coffee break, boletines y publicaciones</t>
  </si>
  <si>
    <t>Gastos por uso de plataforma para el desarrollo de la propuesta (Zoom, Team, Webinar, Ninja, Miro, Mural, etc.)</t>
  </si>
  <si>
    <t>5. RECURSOS HUMANOS</t>
  </si>
  <si>
    <t>6. GASTOS DE ADMINISTRACION</t>
  </si>
  <si>
    <t>Honorarios por formulación de la propuesta</t>
  </si>
  <si>
    <t>Alimentación.</t>
  </si>
  <si>
    <t>Alojamiento.</t>
  </si>
  <si>
    <t xml:space="preserve">Profesional que pertenezca a la entidad postulante, que tenga el rol de Coordinador principal. </t>
  </si>
  <si>
    <t>Gastos de overhead</t>
  </si>
  <si>
    <t>Arriendo de vehículos.</t>
  </si>
  <si>
    <t>Estacionamiento.</t>
  </si>
  <si>
    <t>Pasajes terrestres.</t>
  </si>
  <si>
    <t>Peajes.</t>
  </si>
  <si>
    <t>Combustible.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</si>
  <si>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</si>
  <si>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</si>
  <si>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</si>
  <si>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</si>
  <si>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</si>
  <si>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</si>
  <si>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</si>
  <si>
    <t>MEMORIA DE CÁLCULO "GIRAS NACIONALES PARA LA INNOVACIÓN 2025- VENTANILLA ABIERTA"</t>
  </si>
  <si>
    <r>
      <t>1.- Leer las Bases técnicas y administrativas "</t>
    </r>
    <r>
      <rPr>
        <b/>
        <sz val="10"/>
        <rFont val="Arial"/>
        <family val="2"/>
      </rPr>
      <t>Giras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nacionales para la innovación 2025 - Ventanilla Abierta"</t>
    </r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</si>
  <si>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7.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</si>
  <si>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Alimentación y alojamiento.</t>
  </si>
  <si>
    <t>Pasajes aéreos nacionales en clase económica. Los pasajes son comprados por el ejecutor y excepcionalmente, podrán ser adquiridos directamente por FIA, por cuenta del ejecutor.</t>
  </si>
  <si>
    <t>Tasas de embarque (deben incluirse en el valor del pasaje aéreo).</t>
  </si>
  <si>
    <t>Arriendo de vehículos (empresa del giro).</t>
  </si>
  <si>
    <t>Estacionamientos, peajes y taxis.</t>
  </si>
  <si>
    <t>Pasajes aéreos nacionales.</t>
  </si>
  <si>
    <t>N° de cotización (según Anexo 7)</t>
  </si>
  <si>
    <t>En caso de considerar aportes de otra procedencia, recuerde adjuntar el Anexo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</si>
</sst>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23" fillId="0" borderId="0" applyFont="0" applyFill="0" applyBorder="0" applyAlignment="0" applyProtection="0"/>
  </cellStyleXfs>
  <cellXfs count="202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10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2" fillId="0" borderId="7" xfId="2" applyFont="1" applyBorder="1" applyAlignment="1">
      <alignment horizontal="center" vertical="center" wrapText="1"/>
    </xf>
    <xf numFmtId="42" fontId="13" fillId="3" borderId="4" xfId="2" applyFont="1" applyFill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 applyProtection="1">
      <alignment vertical="center" wrapText="1"/>
      <protection locked="0"/>
    </xf>
    <xf numFmtId="1" fontId="12" fillId="6" borderId="18" xfId="0" applyNumberFormat="1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 applyProtection="1">
      <alignment vertical="center" wrapText="1"/>
      <protection locked="0"/>
    </xf>
    <xf numFmtId="1" fontId="12" fillId="6" borderId="23" xfId="0" applyNumberFormat="1" applyFont="1" applyFill="1" applyBorder="1" applyAlignment="1">
      <alignment horizontal="left" vertical="center" wrapText="1"/>
    </xf>
    <xf numFmtId="1" fontId="7" fillId="5" borderId="23" xfId="0" applyNumberFormat="1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vertical="center" wrapText="1"/>
      <protection locked="0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0" fontId="24" fillId="0" borderId="0" xfId="0" applyFont="1" applyAlignment="1">
      <alignment horizontal="justify" vertic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6" xfId="2" applyFont="1" applyFill="1" applyBorder="1" applyAlignment="1" applyProtection="1">
      <alignment horizontal="center" vertical="center" wrapText="1"/>
      <protection locked="0"/>
    </xf>
    <xf numFmtId="49" fontId="7" fillId="5" borderId="34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6" xfId="2" applyFont="1" applyFill="1" applyBorder="1" applyAlignment="1" applyProtection="1">
      <alignment vertical="center" wrapText="1"/>
      <protection locked="0"/>
    </xf>
    <xf numFmtId="1" fontId="7" fillId="5" borderId="6" xfId="0" applyNumberFormat="1" applyFont="1" applyFill="1" applyBorder="1" applyAlignment="1" applyProtection="1">
      <alignment vertical="center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20" fillId="7" borderId="4" xfId="1" applyFont="1" applyFill="1" applyBorder="1" applyAlignment="1">
      <alignment horizontal="left" vertical="center"/>
    </xf>
    <xf numFmtId="0" fontId="21" fillId="8" borderId="5" xfId="1" applyFont="1" applyFill="1" applyBorder="1" applyAlignment="1" applyProtection="1">
      <alignment horizontal="left" vertical="center"/>
      <protection locked="0"/>
    </xf>
    <xf numFmtId="0" fontId="22" fillId="8" borderId="15" xfId="1" applyFont="1" applyFill="1" applyBorder="1" applyAlignment="1" applyProtection="1">
      <alignment horizontal="left" vertical="center"/>
      <protection locked="0"/>
    </xf>
    <xf numFmtId="0" fontId="22" fillId="8" borderId="8" xfId="1" applyFont="1" applyFill="1" applyBorder="1" applyAlignment="1" applyProtection="1">
      <alignment horizontal="left" vertical="center"/>
      <protection locked="0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0" fillId="7" borderId="5" xfId="1" applyFont="1" applyFill="1" applyBorder="1" applyAlignment="1">
      <alignment horizontal="left" vertical="center"/>
    </xf>
    <xf numFmtId="0" fontId="20" fillId="7" borderId="15" xfId="1" applyFont="1" applyFill="1" applyBorder="1" applyAlignment="1">
      <alignment horizontal="left" vertical="center"/>
    </xf>
    <xf numFmtId="0" fontId="20" fillId="7" borderId="8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33" xfId="1" applyFont="1" applyBorder="1"/>
    <xf numFmtId="0" fontId="0" fillId="0" borderId="0" xfId="0"/>
    <xf numFmtId="0" fontId="15" fillId="0" borderId="0" xfId="0" applyFont="1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N34"/>
  <sheetViews>
    <sheetView showGridLines="0" tabSelected="1" zoomScaleNormal="100" workbookViewId="0">
      <selection activeCell="K27" sqref="K27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2" width="11.5703125" style="5"/>
    <col min="13" max="13" width="12.28515625" style="5" bestFit="1" customWidth="1"/>
    <col min="14" max="16384" width="11.5703125" style="5"/>
  </cols>
  <sheetData>
    <row r="2" spans="1:13" ht="23.25" customHeight="1" x14ac:dyDescent="0.2">
      <c r="C2" s="133" t="s">
        <v>105</v>
      </c>
      <c r="D2" s="133"/>
      <c r="E2" s="133"/>
      <c r="F2" s="133"/>
      <c r="G2" s="133"/>
      <c r="H2" s="133"/>
      <c r="I2" s="133"/>
    </row>
    <row r="3" spans="1:13" ht="6" customHeight="1" x14ac:dyDescent="0.2">
      <c r="E3" s="6"/>
      <c r="F3" s="6"/>
      <c r="G3" s="6"/>
      <c r="H3" s="6"/>
    </row>
    <row r="4" spans="1:13" ht="11.25" customHeight="1" x14ac:dyDescent="0.2">
      <c r="A4" s="134"/>
      <c r="B4" s="134"/>
      <c r="C4" s="134"/>
      <c r="M4" s="118"/>
    </row>
    <row r="5" spans="1:13" ht="21.95" customHeight="1" x14ac:dyDescent="0.2">
      <c r="A5" s="147" t="s">
        <v>77</v>
      </c>
      <c r="B5" s="147"/>
      <c r="C5" s="148"/>
      <c r="D5" s="149"/>
      <c r="E5" s="149"/>
      <c r="F5" s="149"/>
      <c r="G5" s="149"/>
      <c r="H5" s="149"/>
      <c r="I5" s="149"/>
      <c r="J5" s="150"/>
    </row>
    <row r="6" spans="1:13" ht="18.95" customHeight="1" x14ac:dyDescent="0.2">
      <c r="A6" s="147" t="s">
        <v>78</v>
      </c>
      <c r="B6" s="147"/>
      <c r="C6" s="148"/>
      <c r="D6" s="149"/>
      <c r="E6" s="149"/>
      <c r="F6" s="149"/>
      <c r="G6" s="149"/>
      <c r="H6" s="149"/>
      <c r="I6" s="149"/>
      <c r="J6" s="150"/>
    </row>
    <row r="7" spans="1:13" ht="21.6" customHeight="1" x14ac:dyDescent="0.2">
      <c r="A7" s="147" t="s">
        <v>79</v>
      </c>
      <c r="B7" s="147"/>
      <c r="C7" s="148"/>
      <c r="D7" s="149"/>
      <c r="E7" s="149"/>
      <c r="F7" s="149"/>
      <c r="G7" s="149"/>
      <c r="H7" s="149"/>
      <c r="I7" s="149"/>
      <c r="J7" s="150"/>
    </row>
    <row r="8" spans="1:13" ht="12.6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</row>
    <row r="9" spans="1:13" ht="15" x14ac:dyDescent="0.2">
      <c r="A9" s="154" t="s">
        <v>25</v>
      </c>
      <c r="B9" s="155"/>
      <c r="C9" s="157"/>
      <c r="D9" s="157"/>
      <c r="E9" s="157"/>
      <c r="F9" s="157"/>
      <c r="G9" s="157"/>
      <c r="H9" s="157"/>
      <c r="I9" s="157"/>
      <c r="J9" s="158"/>
    </row>
    <row r="10" spans="1:13" s="41" customFormat="1" ht="16.5" customHeight="1" x14ac:dyDescent="0.25">
      <c r="A10" s="140" t="s">
        <v>53</v>
      </c>
      <c r="B10" s="141"/>
      <c r="C10" s="141"/>
      <c r="D10" s="141"/>
      <c r="E10" s="141"/>
      <c r="F10" s="141"/>
      <c r="G10" s="141"/>
      <c r="H10" s="141"/>
      <c r="I10" s="141"/>
      <c r="J10" s="142"/>
    </row>
    <row r="11" spans="1:13" s="41" customFormat="1" ht="12" customHeight="1" x14ac:dyDescent="0.25">
      <c r="A11" s="140"/>
      <c r="B11" s="141"/>
      <c r="C11" s="141"/>
      <c r="D11" s="141"/>
      <c r="E11" s="141"/>
      <c r="F11" s="141"/>
      <c r="G11" s="141"/>
      <c r="H11" s="141"/>
      <c r="I11" s="141"/>
      <c r="J11" s="142"/>
    </row>
    <row r="12" spans="1:13" ht="15" x14ac:dyDescent="0.2">
      <c r="A12" s="154" t="s">
        <v>26</v>
      </c>
      <c r="B12" s="155"/>
      <c r="C12" s="157"/>
      <c r="D12" s="157"/>
      <c r="E12" s="157"/>
      <c r="F12" s="157"/>
      <c r="G12" s="157"/>
      <c r="H12" s="157"/>
      <c r="I12" s="157"/>
      <c r="J12" s="158"/>
    </row>
    <row r="13" spans="1:13" s="10" customFormat="1" ht="21.6" customHeight="1" x14ac:dyDescent="0.25">
      <c r="A13" s="143" t="s">
        <v>106</v>
      </c>
      <c r="B13" s="141"/>
      <c r="C13" s="141"/>
      <c r="D13" s="141"/>
      <c r="E13" s="141"/>
      <c r="F13" s="141"/>
      <c r="G13" s="141"/>
      <c r="H13" s="141"/>
      <c r="I13" s="141"/>
      <c r="J13" s="142"/>
    </row>
    <row r="14" spans="1:13" s="10" customFormat="1" ht="35.1" customHeight="1" x14ac:dyDescent="0.25">
      <c r="A14" s="144" t="s">
        <v>80</v>
      </c>
      <c r="B14" s="145"/>
      <c r="C14" s="145"/>
      <c r="D14" s="145"/>
      <c r="E14" s="145"/>
      <c r="F14" s="145"/>
      <c r="G14" s="145"/>
      <c r="H14" s="145"/>
      <c r="I14" s="145"/>
      <c r="J14" s="145"/>
    </row>
    <row r="15" spans="1:13" s="10" customFormat="1" ht="37.5" customHeight="1" x14ac:dyDescent="0.25">
      <c r="A15" s="146" t="s">
        <v>81</v>
      </c>
      <c r="B15" s="141"/>
      <c r="C15" s="141"/>
      <c r="D15" s="141"/>
      <c r="E15" s="141"/>
      <c r="F15" s="141"/>
      <c r="G15" s="141"/>
      <c r="H15" s="141"/>
      <c r="I15" s="141"/>
      <c r="J15" s="142"/>
    </row>
    <row r="16" spans="1:13" s="10" customFormat="1" ht="53.45" customHeight="1" x14ac:dyDescent="0.25">
      <c r="A16" s="146" t="s">
        <v>107</v>
      </c>
      <c r="B16" s="141"/>
      <c r="C16" s="141"/>
      <c r="D16" s="141"/>
      <c r="E16" s="141"/>
      <c r="F16" s="141"/>
      <c r="G16" s="141"/>
      <c r="H16" s="141"/>
      <c r="I16" s="141"/>
      <c r="J16" s="142"/>
    </row>
    <row r="17" spans="1:10" s="11" customFormat="1" ht="18" customHeight="1" x14ac:dyDescent="0.25">
      <c r="A17" s="151" t="s">
        <v>69</v>
      </c>
      <c r="B17" s="152"/>
      <c r="C17" s="152"/>
      <c r="D17" s="152"/>
      <c r="E17" s="152"/>
      <c r="F17" s="152"/>
      <c r="G17" s="152"/>
      <c r="H17" s="152"/>
      <c r="I17" s="152"/>
      <c r="J17" s="153"/>
    </row>
    <row r="18" spans="1:10" ht="3.6" customHeight="1" x14ac:dyDescent="0.2">
      <c r="A18" s="12"/>
      <c r="J18" s="13"/>
    </row>
    <row r="19" spans="1:10" ht="15" x14ac:dyDescent="0.2">
      <c r="A19" s="12"/>
      <c r="B19" s="147" t="s">
        <v>27</v>
      </c>
      <c r="C19" s="147"/>
      <c r="D19" s="154" t="s">
        <v>28</v>
      </c>
      <c r="E19" s="155"/>
      <c r="F19" s="155"/>
      <c r="G19" s="155"/>
      <c r="H19" s="155"/>
      <c r="I19" s="156"/>
      <c r="J19" s="13"/>
    </row>
    <row r="20" spans="1:10" x14ac:dyDescent="0.2">
      <c r="A20" s="12"/>
      <c r="B20" s="135" t="s">
        <v>55</v>
      </c>
      <c r="C20" s="136"/>
      <c r="D20" s="137" t="s">
        <v>68</v>
      </c>
      <c r="E20" s="138"/>
      <c r="F20" s="138"/>
      <c r="G20" s="138"/>
      <c r="H20" s="138"/>
      <c r="I20" s="139"/>
      <c r="J20" s="13"/>
    </row>
    <row r="21" spans="1:10" x14ac:dyDescent="0.2">
      <c r="A21" s="12"/>
      <c r="B21" s="135" t="s">
        <v>29</v>
      </c>
      <c r="C21" s="136"/>
      <c r="D21" s="137" t="s">
        <v>54</v>
      </c>
      <c r="E21" s="138"/>
      <c r="F21" s="138"/>
      <c r="G21" s="138"/>
      <c r="H21" s="138"/>
      <c r="I21" s="139"/>
      <c r="J21" s="13"/>
    </row>
    <row r="22" spans="1:10" x14ac:dyDescent="0.2">
      <c r="A22" s="12"/>
      <c r="B22" s="135" t="s">
        <v>56</v>
      </c>
      <c r="C22" s="136"/>
      <c r="D22" s="137" t="s">
        <v>57</v>
      </c>
      <c r="E22" s="138"/>
      <c r="F22" s="138"/>
      <c r="G22" s="138"/>
      <c r="H22" s="138"/>
      <c r="I22" s="139"/>
      <c r="J22" s="13"/>
    </row>
    <row r="23" spans="1:10" x14ac:dyDescent="0.2">
      <c r="A23" s="12"/>
      <c r="B23" s="135" t="s">
        <v>58</v>
      </c>
      <c r="C23" s="136"/>
      <c r="D23" s="137" t="s">
        <v>59</v>
      </c>
      <c r="E23" s="138"/>
      <c r="F23" s="138"/>
      <c r="G23" s="138"/>
      <c r="H23" s="138"/>
      <c r="I23" s="139"/>
      <c r="J23" s="13"/>
    </row>
    <row r="24" spans="1:10" x14ac:dyDescent="0.2">
      <c r="A24" s="12"/>
      <c r="B24" s="135" t="s">
        <v>60</v>
      </c>
      <c r="C24" s="136"/>
      <c r="D24" s="137" t="s">
        <v>62</v>
      </c>
      <c r="E24" s="138"/>
      <c r="F24" s="138"/>
      <c r="G24" s="138"/>
      <c r="H24" s="138"/>
      <c r="I24" s="139"/>
      <c r="J24" s="13"/>
    </row>
    <row r="25" spans="1:10" x14ac:dyDescent="0.2">
      <c r="A25" s="12"/>
      <c r="B25" s="135" t="s">
        <v>61</v>
      </c>
      <c r="C25" s="136"/>
      <c r="D25" s="137" t="s">
        <v>63</v>
      </c>
      <c r="E25" s="138"/>
      <c r="F25" s="138"/>
      <c r="G25" s="138"/>
      <c r="H25" s="138"/>
      <c r="I25" s="139"/>
      <c r="J25" s="13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60" t="s">
        <v>30</v>
      </c>
      <c r="B27" s="161"/>
      <c r="C27" s="161"/>
      <c r="D27" s="161"/>
      <c r="E27" s="161"/>
      <c r="F27" s="161"/>
      <c r="G27" s="161"/>
      <c r="H27" s="161"/>
      <c r="I27" s="161"/>
      <c r="J27" s="162"/>
    </row>
    <row r="28" spans="1:10" ht="6.75" customHeight="1" thickBot="1" x14ac:dyDescent="0.25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5.75" thickBot="1" x14ac:dyDescent="0.3">
      <c r="A29" s="12"/>
      <c r="B29" s="19"/>
      <c r="C29" s="165" t="s">
        <v>31</v>
      </c>
      <c r="D29" s="166"/>
      <c r="E29" s="166"/>
      <c r="F29" s="166"/>
      <c r="G29" s="166"/>
      <c r="H29" s="166"/>
      <c r="I29" s="166"/>
      <c r="J29" s="13"/>
    </row>
    <row r="30" spans="1:10" ht="15.75" thickBot="1" x14ac:dyDescent="0.3">
      <c r="A30" s="12"/>
      <c r="B30" s="4"/>
      <c r="C30" s="165" t="s">
        <v>32</v>
      </c>
      <c r="D30" s="166"/>
      <c r="E30" s="166"/>
      <c r="F30" s="166"/>
      <c r="G30" s="166"/>
      <c r="H30" s="166"/>
      <c r="I30" s="166"/>
      <c r="J30" s="13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63" t="s">
        <v>70</v>
      </c>
      <c r="B32" s="164"/>
      <c r="C32" s="164"/>
      <c r="D32" s="164"/>
      <c r="E32" s="164"/>
      <c r="F32" s="164"/>
      <c r="G32" s="164"/>
      <c r="H32" s="164"/>
      <c r="I32" s="164"/>
      <c r="J32" s="164"/>
    </row>
    <row r="33" spans="1:14" x14ac:dyDescent="0.2">
      <c r="A33" s="164"/>
      <c r="B33" s="164"/>
      <c r="C33" s="164"/>
      <c r="D33" s="164"/>
      <c r="E33" s="164"/>
      <c r="F33" s="164"/>
      <c r="G33" s="164"/>
      <c r="H33" s="164"/>
      <c r="I33" s="164"/>
      <c r="J33" s="164"/>
    </row>
    <row r="34" spans="1:14" s="41" customFormat="1" ht="58.5" customHeight="1" x14ac:dyDescent="0.25">
      <c r="A34" s="159" t="s">
        <v>82</v>
      </c>
      <c r="B34" s="159"/>
      <c r="C34" s="159"/>
      <c r="D34" s="159"/>
      <c r="E34" s="159"/>
      <c r="F34" s="159"/>
      <c r="G34" s="159"/>
      <c r="H34" s="159"/>
      <c r="I34" s="159"/>
      <c r="J34" s="159"/>
      <c r="N34" s="42"/>
    </row>
  </sheetData>
  <sheetProtection algorithmName="SHA-512" hashValue="tdFHOetcbmwO+iPtD0x/BLAUe29iQaWksrka9Mquw65eIc+6o3CdKwVFMNzMi8RiMku6rwPDwn+nUWN8PncTOw==" saltValue="m6eGv7yH4dSNRmj9VXsy2w==" spinCount="100000" sheet="1" objects="1" scenarios="1"/>
  <mergeCells count="35">
    <mergeCell ref="A34:J34"/>
    <mergeCell ref="A27:J27"/>
    <mergeCell ref="A32:J33"/>
    <mergeCell ref="B25:C25"/>
    <mergeCell ref="D25:I25"/>
    <mergeCell ref="C29:I29"/>
    <mergeCell ref="C30:I30"/>
    <mergeCell ref="A6:B6"/>
    <mergeCell ref="B24:C24"/>
    <mergeCell ref="D24:I24"/>
    <mergeCell ref="B21:C21"/>
    <mergeCell ref="D21:I21"/>
    <mergeCell ref="B22:C22"/>
    <mergeCell ref="D22:I22"/>
    <mergeCell ref="B23:C23"/>
    <mergeCell ref="C7:J7"/>
    <mergeCell ref="A9:J9"/>
    <mergeCell ref="A12:J12"/>
    <mergeCell ref="D23:I23"/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A7:B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zoomScale="70" zoomScaleNormal="70" workbookViewId="0">
      <selection activeCell="B21" sqref="B21"/>
    </sheetView>
  </sheetViews>
  <sheetFormatPr baseColWidth="10" defaultColWidth="11.5703125" defaultRowHeight="12.75" x14ac:dyDescent="0.2"/>
  <cols>
    <col min="1" max="1" width="56.5703125" style="20" customWidth="1"/>
    <col min="2" max="5" width="18.5703125" style="20" customWidth="1"/>
    <col min="6" max="6" width="4.85546875" style="20" customWidth="1"/>
    <col min="7" max="7" width="6.5703125" style="20" customWidth="1"/>
    <col min="8" max="8" width="35.5703125" style="20" customWidth="1"/>
    <col min="9" max="10" width="19.140625" style="20" customWidth="1"/>
    <col min="11" max="11" width="15.140625" style="20" customWidth="1"/>
    <col min="12" max="14" width="11.5703125" style="20"/>
    <col min="15" max="15" width="14" style="20" bestFit="1" customWidth="1"/>
    <col min="16" max="16384" width="11.5703125" style="20"/>
  </cols>
  <sheetData>
    <row r="1" spans="1:14" ht="15.75" x14ac:dyDescent="0.25">
      <c r="A1" s="167" t="s">
        <v>36</v>
      </c>
      <c r="B1" s="167"/>
      <c r="C1" s="167"/>
      <c r="D1" s="167"/>
      <c r="E1" s="166"/>
    </row>
    <row r="4" spans="1:14" ht="15" x14ac:dyDescent="0.25">
      <c r="A4" s="168" t="s">
        <v>37</v>
      </c>
      <c r="B4" s="166"/>
      <c r="C4" s="166"/>
      <c r="D4" s="166"/>
      <c r="E4" s="166"/>
    </row>
    <row r="6" spans="1:14" ht="21.6" customHeight="1" x14ac:dyDescent="0.2">
      <c r="A6" s="172" t="s">
        <v>19</v>
      </c>
      <c r="B6" s="172" t="s">
        <v>33</v>
      </c>
      <c r="C6" s="169" t="s">
        <v>34</v>
      </c>
      <c r="D6" s="171"/>
      <c r="E6" s="172" t="s">
        <v>35</v>
      </c>
      <c r="I6" s="169" t="s">
        <v>49</v>
      </c>
      <c r="J6" s="170"/>
      <c r="K6" s="171"/>
    </row>
    <row r="7" spans="1:14" ht="21.75" customHeight="1" x14ac:dyDescent="0.2">
      <c r="A7" s="173"/>
      <c r="B7" s="173"/>
      <c r="C7" s="22" t="s">
        <v>10</v>
      </c>
      <c r="D7" s="22" t="s">
        <v>11</v>
      </c>
      <c r="E7" s="173"/>
      <c r="I7" s="22" t="s">
        <v>51</v>
      </c>
      <c r="J7" s="22" t="s">
        <v>67</v>
      </c>
      <c r="K7" s="22" t="s">
        <v>50</v>
      </c>
    </row>
    <row r="8" spans="1:14" ht="21.75" customHeight="1" x14ac:dyDescent="0.25">
      <c r="A8" s="21" t="s">
        <v>8</v>
      </c>
      <c r="B8" s="43">
        <f>SUM('Memoria Aporte FIA al Ejecutor'!F5:F13)</f>
        <v>0</v>
      </c>
      <c r="C8" s="43">
        <f>SUM('Aporte Pecuniario de Ejecutor'!F5:F13,'Aporte Pecuniario Otra Proceden'!F5:F13)</f>
        <v>0</v>
      </c>
      <c r="D8" s="43">
        <f>SUM('Aporte NoPecuniario de Ejecutor'!F5:F6,'Aporte NoPecuniario Otra Proced'!F5:F6)</f>
        <v>0</v>
      </c>
      <c r="E8" s="43">
        <f t="shared" ref="E8:E13" si="0">SUM(B8:D8)</f>
        <v>0</v>
      </c>
      <c r="H8" s="21" t="s">
        <v>74</v>
      </c>
      <c r="I8" s="108">
        <f>IF($B$14=0,0,$B$14)</f>
        <v>0</v>
      </c>
      <c r="J8" s="46">
        <v>12000000</v>
      </c>
      <c r="K8" s="33" t="str">
        <f>+IF(ISNUMBER(I8),IF(I8&lt;=J8,"CUMPLE","NO CUMPLE"),"-")</f>
        <v>CUMPLE</v>
      </c>
    </row>
    <row r="9" spans="1:14" ht="21.75" customHeight="1" x14ac:dyDescent="0.25">
      <c r="A9" s="21" t="s">
        <v>6</v>
      </c>
      <c r="B9" s="43">
        <f>SUM('Memoria Aporte FIA al Ejecutor'!F14:F16)</f>
        <v>0</v>
      </c>
      <c r="C9" s="43">
        <f>SUM('Aporte Pecuniario de Ejecutor'!F14:F16,'Aporte Pecuniario Otra Proceden'!F14:F16)</f>
        <v>0</v>
      </c>
      <c r="D9" s="43">
        <f>SUM('Aporte NoPecuniario de Ejecutor'!F7:F8,'Aporte NoPecuniario Otra Proced'!F7:F8)</f>
        <v>0</v>
      </c>
      <c r="E9" s="43">
        <f t="shared" si="0"/>
        <v>0</v>
      </c>
      <c r="H9" s="21" t="s">
        <v>75</v>
      </c>
      <c r="I9" s="47">
        <f>IF($B$15=0,0,$B$15)</f>
        <v>0</v>
      </c>
      <c r="J9" s="34">
        <v>0.9</v>
      </c>
      <c r="K9" s="33" t="str">
        <f>+IF(ISNUMBER(I9),IF(ROUND(I9,3)&lt;=J9,"CUMPLE","NO CUMPLE"),"-")</f>
        <v>CUMPLE</v>
      </c>
      <c r="M9" s="116"/>
      <c r="N9" s="117"/>
    </row>
    <row r="10" spans="1:14" ht="21.75" customHeight="1" x14ac:dyDescent="0.25">
      <c r="A10" s="21" t="s">
        <v>5</v>
      </c>
      <c r="B10" s="43">
        <f>SUM('Memoria Aporte FIA al Ejecutor'!F17:F18)</f>
        <v>0</v>
      </c>
      <c r="C10" s="43">
        <f>SUM('Aporte Pecuniario de Ejecutor'!F17:F18,'Aporte Pecuniario Otra Proceden'!F17:F18)</f>
        <v>0</v>
      </c>
      <c r="D10" s="43">
        <f>SUM('Aporte NoPecuniario de Ejecutor'!F9:F11,'Aporte NoPecuniario Otra Proced'!F9:F11)</f>
        <v>0</v>
      </c>
      <c r="E10" s="43">
        <f t="shared" si="0"/>
        <v>0</v>
      </c>
      <c r="H10" s="21" t="s">
        <v>52</v>
      </c>
      <c r="I10" s="108">
        <f>IF(SUM(C14,D14)=0,0,SUM(C14,D14))</f>
        <v>0</v>
      </c>
      <c r="J10" s="35" t="s">
        <v>0</v>
      </c>
      <c r="K10" s="33" t="s">
        <v>0</v>
      </c>
    </row>
    <row r="11" spans="1:14" ht="21.6" customHeight="1" x14ac:dyDescent="0.25">
      <c r="A11" s="21" t="s">
        <v>20</v>
      </c>
      <c r="B11" s="36" t="s">
        <v>0</v>
      </c>
      <c r="C11" s="43">
        <f>SUM('Aporte Pecuniario de Ejecutor'!F19:F19,'Aporte Pecuniario Otra Proceden'!F19:F19)</f>
        <v>0</v>
      </c>
      <c r="D11" s="43">
        <f>SUM('Aporte NoPecuniario de Ejecutor'!F12:F13,'Aporte NoPecuniario Otra Proced'!F12:F13)</f>
        <v>0</v>
      </c>
      <c r="E11" s="43">
        <f t="shared" si="0"/>
        <v>0</v>
      </c>
      <c r="H11" s="21" t="s">
        <v>76</v>
      </c>
      <c r="I11" s="47">
        <f>IF(SUM(C14,D14)=0,0,SUM(C14,D14)/$E$14)</f>
        <v>0</v>
      </c>
      <c r="J11" s="35">
        <v>0.1</v>
      </c>
      <c r="K11" s="33" t="str">
        <f>+IF(ISNUMBER(I11),IF(ROUND(I11,3)&gt;=J11,"CUMPLE","NO CUMPLE"),"-")</f>
        <v>NO CUMPLE</v>
      </c>
    </row>
    <row r="12" spans="1:14" ht="21.6" customHeight="1" x14ac:dyDescent="0.25">
      <c r="A12" s="21" t="s">
        <v>86</v>
      </c>
      <c r="B12" s="43">
        <f>SUM('Memoria Aporte FIA al Ejecutor'!F19:F19)</f>
        <v>0</v>
      </c>
      <c r="C12" s="36" t="s">
        <v>0</v>
      </c>
      <c r="D12" s="36" t="s">
        <v>0</v>
      </c>
      <c r="E12" s="43">
        <f t="shared" si="0"/>
        <v>0</v>
      </c>
      <c r="I12" s="119"/>
      <c r="J12" s="120"/>
      <c r="K12" s="120"/>
    </row>
    <row r="13" spans="1:14" ht="21.6" customHeight="1" x14ac:dyDescent="0.2">
      <c r="A13" s="21" t="s">
        <v>87</v>
      </c>
      <c r="B13" s="43">
        <f>SUM('Memoria Aporte FIA al Ejecutor'!F20:F20)</f>
        <v>0</v>
      </c>
      <c r="C13" s="43">
        <f>SUM('Aporte Pecuniario de Ejecutor'!F20,'Aporte Pecuniario Otra Proceden'!F20)</f>
        <v>0</v>
      </c>
      <c r="D13" s="36" t="s">
        <v>0</v>
      </c>
      <c r="E13" s="43">
        <f t="shared" si="0"/>
        <v>0</v>
      </c>
    </row>
    <row r="14" spans="1:14" ht="18.600000000000001" customHeight="1" x14ac:dyDescent="0.2">
      <c r="A14" s="24" t="s">
        <v>1</v>
      </c>
      <c r="B14" s="43">
        <f>+ROUND(SUM(B8:B13),0)</f>
        <v>0</v>
      </c>
      <c r="C14" s="43">
        <f>+ROUND(SUM(C8:C13),0)</f>
        <v>0</v>
      </c>
      <c r="D14" s="43">
        <f>+ROUND(SUM(D8:D13),0)</f>
        <v>0</v>
      </c>
      <c r="E14" s="43">
        <f>+ROUND(SUM(B14:D14),0)</f>
        <v>0</v>
      </c>
    </row>
    <row r="15" spans="1:14" ht="18.95" customHeight="1" x14ac:dyDescent="0.2">
      <c r="A15" s="37" t="s">
        <v>2</v>
      </c>
      <c r="B15" s="48">
        <f>IF($E$14=0,0,B14/$E$14)</f>
        <v>0</v>
      </c>
      <c r="C15" s="48">
        <f>IF($E$14=0,0,C14/$E$14)</f>
        <v>0</v>
      </c>
      <c r="D15" s="48">
        <f>IF($E$14=0,0,D14/$E$14)</f>
        <v>0</v>
      </c>
      <c r="E15" s="48">
        <f>IF($E$14=0,0,E14/$E$14)</f>
        <v>0</v>
      </c>
    </row>
    <row r="18" spans="1:5" ht="15" x14ac:dyDescent="0.25">
      <c r="A18" s="168" t="s">
        <v>38</v>
      </c>
      <c r="B18" s="166"/>
      <c r="C18" s="166"/>
      <c r="D18" s="166"/>
      <c r="E18" s="166"/>
    </row>
    <row r="19" spans="1:5" ht="9.6" customHeight="1" x14ac:dyDescent="0.2"/>
    <row r="20" spans="1:5" ht="25.5" x14ac:dyDescent="0.2">
      <c r="A20" s="23" t="s">
        <v>19</v>
      </c>
      <c r="B20" s="23" t="s">
        <v>65</v>
      </c>
      <c r="C20" s="22" t="s">
        <v>66</v>
      </c>
      <c r="D20" s="22" t="s">
        <v>64</v>
      </c>
    </row>
    <row r="21" spans="1:5" ht="21" customHeight="1" x14ac:dyDescent="0.2">
      <c r="A21" s="21" t="s">
        <v>8</v>
      </c>
      <c r="B21" s="43">
        <f>SUM('Aporte Pecuniario de Ejecutor'!F5:F13,'Aporte NoPecuniario de Ejecutor'!F5:F6)</f>
        <v>0</v>
      </c>
      <c r="C21" s="43">
        <f>SUM('Aporte Pecuniario Otra Proceden'!F5:F13,'Aporte NoPecuniario Otra Proced'!F5:F6)</f>
        <v>0</v>
      </c>
      <c r="D21" s="44">
        <f>SUM(B21:C21)</f>
        <v>0</v>
      </c>
    </row>
    <row r="22" spans="1:5" ht="21" customHeight="1" x14ac:dyDescent="0.2">
      <c r="A22" s="21" t="s">
        <v>6</v>
      </c>
      <c r="B22" s="43">
        <f>SUM('Aporte Pecuniario de Ejecutor'!F14:F16,'Aporte NoPecuniario de Ejecutor'!F7:F8)</f>
        <v>0</v>
      </c>
      <c r="C22" s="43">
        <f>SUM('Aporte Pecuniario Otra Proceden'!F14:F16,'Aporte NoPecuniario Otra Proced'!F7:F8)</f>
        <v>0</v>
      </c>
      <c r="D22" s="44">
        <f>SUM(B22:C22)</f>
        <v>0</v>
      </c>
    </row>
    <row r="23" spans="1:5" ht="21" customHeight="1" x14ac:dyDescent="0.2">
      <c r="A23" s="21" t="s">
        <v>21</v>
      </c>
      <c r="B23" s="43">
        <f>SUM('Aporte Pecuniario de Ejecutor'!F17:F18,'Aporte NoPecuniario de Ejecutor'!F9:F11)</f>
        <v>0</v>
      </c>
      <c r="C23" s="43">
        <f>SUM('Aporte Pecuniario Otra Proceden'!F17:F18,'Aporte NoPecuniario Otra Proced'!F9:F11)</f>
        <v>0</v>
      </c>
      <c r="D23" s="44">
        <f>SUM(B23:C23)</f>
        <v>0</v>
      </c>
    </row>
    <row r="24" spans="1:5" ht="21" customHeight="1" x14ac:dyDescent="0.2">
      <c r="A24" s="21" t="s">
        <v>7</v>
      </c>
      <c r="B24" s="43">
        <f>SUM('Aporte Pecuniario de Ejecutor'!F19,'Aporte NoPecuniario de Ejecutor'!F12:F13)</f>
        <v>0</v>
      </c>
      <c r="C24" s="43">
        <f>SUM('Aporte Pecuniario Otra Proceden'!F19,'Aporte NoPecuniario Otra Proced'!F12:F13)</f>
        <v>0</v>
      </c>
      <c r="D24" s="44">
        <f t="shared" ref="D24:D25" si="1">SUM(B24:C24)</f>
        <v>0</v>
      </c>
    </row>
    <row r="25" spans="1:5" ht="21" customHeight="1" x14ac:dyDescent="0.2">
      <c r="A25" s="21" t="s">
        <v>104</v>
      </c>
      <c r="B25" s="43">
        <f>SUM('Aporte Pecuniario de Ejecutor'!F20)</f>
        <v>0</v>
      </c>
      <c r="C25" s="43">
        <f>SUM('Aporte Pecuniario Otra Proceden'!F20)</f>
        <v>0</v>
      </c>
      <c r="D25" s="44">
        <f t="shared" si="1"/>
        <v>0</v>
      </c>
    </row>
    <row r="26" spans="1:5" ht="23.1" customHeight="1" x14ac:dyDescent="0.2">
      <c r="A26" s="24" t="s">
        <v>1</v>
      </c>
      <c r="B26" s="45">
        <f>SUM(B21:B25)</f>
        <v>0</v>
      </c>
      <c r="C26" s="45">
        <f>SUM(C21:C25)</f>
        <v>0</v>
      </c>
      <c r="D26" s="45">
        <f>SUM(D21:D25)</f>
        <v>0</v>
      </c>
    </row>
    <row r="27" spans="1:5" ht="18.95" customHeight="1" x14ac:dyDescent="0.2">
      <c r="A27" s="25" t="s">
        <v>2</v>
      </c>
      <c r="B27" s="48">
        <f>IF(B26=0,0,B26/D26)</f>
        <v>0</v>
      </c>
      <c r="C27" s="48">
        <f>IF(C26=0,0,C26/D26)</f>
        <v>0</v>
      </c>
      <c r="D27" s="3">
        <v>1</v>
      </c>
    </row>
  </sheetData>
  <sheetProtection algorithmName="SHA-512" hashValue="19L8JU7Gjvu0E50mg/oFXZP2ex1L6a1+mv7pXPj7YBaCcr6a8qrixiboYi7N9lr9ioAqNex+AJZCZRvqE1jw/Q==" saltValue="EAqE1mQMKGygbnPFcIagrw==" spinCount="100000" sheet="1" objects="1" scenarios="1"/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1"/>
  <sheetViews>
    <sheetView showGridLines="0" zoomScaleNormal="100" workbookViewId="0">
      <selection activeCell="G5" sqref="G5"/>
    </sheetView>
  </sheetViews>
  <sheetFormatPr baseColWidth="10" defaultColWidth="11.5703125" defaultRowHeight="12.75" x14ac:dyDescent="0.2"/>
  <cols>
    <col min="1" max="1" width="21.140625" style="20" customWidth="1"/>
    <col min="2" max="2" width="83.85546875" style="20" customWidth="1"/>
    <col min="3" max="3" width="45" style="20" customWidth="1"/>
    <col min="4" max="4" width="15.42578125" style="20" customWidth="1"/>
    <col min="5" max="5" width="14.85546875" style="20" customWidth="1"/>
    <col min="6" max="6" width="16" style="20" customWidth="1"/>
    <col min="7" max="7" width="20.85546875" style="20" customWidth="1"/>
    <col min="8" max="16384" width="11.5703125" style="20"/>
  </cols>
  <sheetData>
    <row r="1" spans="1:7" ht="15.75" x14ac:dyDescent="0.25">
      <c r="A1" s="167" t="s">
        <v>71</v>
      </c>
      <c r="B1" s="167"/>
      <c r="C1" s="166"/>
      <c r="D1" s="166"/>
      <c r="E1" s="166"/>
      <c r="F1" s="166"/>
      <c r="G1" s="166"/>
    </row>
    <row r="4" spans="1:7" ht="44.25" customHeight="1" thickBot="1" x14ac:dyDescent="0.25">
      <c r="A4" s="53" t="s">
        <v>19</v>
      </c>
      <c r="B4" s="54" t="s">
        <v>40</v>
      </c>
      <c r="C4" s="53" t="s">
        <v>42</v>
      </c>
      <c r="D4" s="53" t="s">
        <v>39</v>
      </c>
      <c r="E4" s="53" t="s">
        <v>3</v>
      </c>
      <c r="F4" s="53" t="s">
        <v>41</v>
      </c>
      <c r="G4" s="53" t="s">
        <v>114</v>
      </c>
    </row>
    <row r="5" spans="1:7" s="27" customFormat="1" ht="39" customHeight="1" x14ac:dyDescent="0.2">
      <c r="A5" s="180" t="s">
        <v>8</v>
      </c>
      <c r="B5" s="55" t="s">
        <v>109</v>
      </c>
      <c r="C5" s="56"/>
      <c r="D5" s="57"/>
      <c r="E5" s="58"/>
      <c r="F5" s="59">
        <f t="shared" ref="F5:F18" si="0">ROUND(D5*E5,0)</f>
        <v>0</v>
      </c>
      <c r="G5" s="60"/>
    </row>
    <row r="6" spans="1:7" s="27" customFormat="1" ht="28.7" customHeight="1" x14ac:dyDescent="0.2">
      <c r="A6" s="181"/>
      <c r="B6" s="109" t="s">
        <v>110</v>
      </c>
      <c r="C6" s="110"/>
      <c r="D6" s="111"/>
      <c r="E6" s="112"/>
      <c r="F6" s="113">
        <f t="shared" si="0"/>
        <v>0</v>
      </c>
      <c r="G6" s="114"/>
    </row>
    <row r="7" spans="1:7" s="27" customFormat="1" ht="28.7" customHeight="1" x14ac:dyDescent="0.2">
      <c r="A7" s="181"/>
      <c r="B7" s="2" t="s">
        <v>95</v>
      </c>
      <c r="C7" s="38"/>
      <c r="D7" s="49"/>
      <c r="E7" s="52"/>
      <c r="F7" s="51">
        <f t="shared" si="0"/>
        <v>0</v>
      </c>
      <c r="G7" s="61"/>
    </row>
    <row r="8" spans="1:7" s="27" customFormat="1" ht="28.7" customHeight="1" x14ac:dyDescent="0.2">
      <c r="A8" s="181"/>
      <c r="B8" s="2" t="s">
        <v>111</v>
      </c>
      <c r="C8" s="38"/>
      <c r="D8" s="49"/>
      <c r="E8" s="52"/>
      <c r="F8" s="51">
        <f t="shared" si="0"/>
        <v>0</v>
      </c>
      <c r="G8" s="61"/>
    </row>
    <row r="9" spans="1:7" s="27" customFormat="1" ht="28.7" customHeight="1" x14ac:dyDescent="0.2">
      <c r="A9" s="181"/>
      <c r="B9" s="2" t="s">
        <v>112</v>
      </c>
      <c r="C9" s="38"/>
      <c r="D9" s="49"/>
      <c r="E9" s="52"/>
      <c r="F9" s="51">
        <f t="shared" si="0"/>
        <v>0</v>
      </c>
      <c r="G9" s="61"/>
    </row>
    <row r="10" spans="1:7" s="27" customFormat="1" ht="28.7" customHeight="1" x14ac:dyDescent="0.2">
      <c r="A10" s="181"/>
      <c r="B10" s="2" t="s">
        <v>97</v>
      </c>
      <c r="C10" s="40"/>
      <c r="D10" s="50"/>
      <c r="E10" s="52"/>
      <c r="F10" s="51">
        <f t="shared" si="0"/>
        <v>0</v>
      </c>
      <c r="G10" s="61"/>
    </row>
    <row r="11" spans="1:7" s="27" customFormat="1" ht="28.7" customHeight="1" x14ac:dyDescent="0.2">
      <c r="A11" s="181"/>
      <c r="B11" s="121" t="s">
        <v>89</v>
      </c>
      <c r="C11" s="122"/>
      <c r="D11" s="123"/>
      <c r="E11" s="124"/>
      <c r="F11" s="51">
        <f t="shared" si="0"/>
        <v>0</v>
      </c>
      <c r="G11" s="125"/>
    </row>
    <row r="12" spans="1:7" s="27" customFormat="1" ht="28.7" customHeight="1" x14ac:dyDescent="0.2">
      <c r="A12" s="181"/>
      <c r="B12" s="121" t="s">
        <v>90</v>
      </c>
      <c r="C12" s="122"/>
      <c r="D12" s="123"/>
      <c r="E12" s="124"/>
      <c r="F12" s="51">
        <f t="shared" si="0"/>
        <v>0</v>
      </c>
      <c r="G12" s="125"/>
    </row>
    <row r="13" spans="1:7" s="27" customFormat="1" ht="28.7" customHeight="1" thickBot="1" x14ac:dyDescent="0.25">
      <c r="A13" s="182"/>
      <c r="B13" s="62" t="s">
        <v>22</v>
      </c>
      <c r="C13" s="63"/>
      <c r="D13" s="64"/>
      <c r="E13" s="65"/>
      <c r="F13" s="66">
        <f t="shared" si="0"/>
        <v>0</v>
      </c>
      <c r="G13" s="67"/>
    </row>
    <row r="14" spans="1:7" s="27" customFormat="1" ht="28.7" customHeight="1" x14ac:dyDescent="0.2">
      <c r="A14" s="177" t="s">
        <v>43</v>
      </c>
      <c r="B14" s="55" t="s">
        <v>12</v>
      </c>
      <c r="C14" s="56"/>
      <c r="D14" s="57"/>
      <c r="E14" s="58"/>
      <c r="F14" s="59">
        <f t="shared" si="0"/>
        <v>0</v>
      </c>
      <c r="G14" s="60"/>
    </row>
    <row r="15" spans="1:7" s="27" customFormat="1" ht="28.7" customHeight="1" x14ac:dyDescent="0.2">
      <c r="A15" s="178"/>
      <c r="B15" s="32" t="s">
        <v>88</v>
      </c>
      <c r="C15" s="38"/>
      <c r="D15" s="49"/>
      <c r="E15" s="52"/>
      <c r="F15" s="51">
        <f t="shared" si="0"/>
        <v>0</v>
      </c>
      <c r="G15" s="68"/>
    </row>
    <row r="16" spans="1:7" s="27" customFormat="1" ht="27.75" customHeight="1" thickBot="1" x14ac:dyDescent="0.25">
      <c r="A16" s="178"/>
      <c r="B16" s="2" t="s">
        <v>83</v>
      </c>
      <c r="C16" s="38"/>
      <c r="D16" s="49"/>
      <c r="E16" s="52"/>
      <c r="F16" s="51">
        <f t="shared" si="0"/>
        <v>0</v>
      </c>
      <c r="G16" s="68"/>
    </row>
    <row r="17" spans="1:7" s="27" customFormat="1" ht="28.7" customHeight="1" x14ac:dyDescent="0.2">
      <c r="A17" s="177" t="s">
        <v>5</v>
      </c>
      <c r="B17" s="55" t="s">
        <v>84</v>
      </c>
      <c r="C17" s="56"/>
      <c r="D17" s="57"/>
      <c r="E17" s="58"/>
      <c r="F17" s="59">
        <f t="shared" si="0"/>
        <v>0</v>
      </c>
      <c r="G17" s="60"/>
    </row>
    <row r="18" spans="1:7" s="27" customFormat="1" ht="28.7" customHeight="1" thickBot="1" x14ac:dyDescent="0.25">
      <c r="A18" s="179"/>
      <c r="B18" s="62" t="s">
        <v>85</v>
      </c>
      <c r="C18" s="63"/>
      <c r="D18" s="69"/>
      <c r="E18" s="65"/>
      <c r="F18" s="66">
        <f t="shared" si="0"/>
        <v>0</v>
      </c>
      <c r="G18" s="67"/>
    </row>
    <row r="19" spans="1:7" s="27" customFormat="1" ht="28.7" customHeight="1" thickBot="1" x14ac:dyDescent="0.25">
      <c r="A19" s="115" t="s">
        <v>86</v>
      </c>
      <c r="B19" s="62" t="s">
        <v>91</v>
      </c>
      <c r="C19" s="63"/>
      <c r="D19" s="69"/>
      <c r="E19" s="65"/>
      <c r="F19" s="66">
        <f t="shared" ref="F19:F20" si="1">ROUND(D19*E19,0)</f>
        <v>0</v>
      </c>
      <c r="G19" s="67"/>
    </row>
    <row r="20" spans="1:7" s="27" customFormat="1" ht="28.7" customHeight="1" thickBot="1" x14ac:dyDescent="0.25">
      <c r="A20" s="115" t="s">
        <v>87</v>
      </c>
      <c r="B20" s="62" t="s">
        <v>92</v>
      </c>
      <c r="C20" s="63"/>
      <c r="D20" s="69"/>
      <c r="E20" s="65"/>
      <c r="F20" s="66">
        <f t="shared" si="1"/>
        <v>0</v>
      </c>
      <c r="G20" s="67"/>
    </row>
    <row r="21" spans="1:7" ht="26.45" customHeight="1" x14ac:dyDescent="0.2">
      <c r="A21" s="174" t="s">
        <v>1</v>
      </c>
      <c r="B21" s="175"/>
      <c r="C21" s="175"/>
      <c r="D21" s="175"/>
      <c r="E21" s="176"/>
      <c r="F21" s="70">
        <f>SUM(F5:F20)</f>
        <v>0</v>
      </c>
    </row>
  </sheetData>
  <sheetProtection algorithmName="SHA-512" hashValue="IRLB9R3Lpe4Rwr+wZeIK1CrLRLT7ty2wDC2tdtkOdpBo/0rnKhAh7jRo0525sraBTBFMhoMfTbv7eou7TwAKAg==" saltValue="6zZc9ia0eUDijOnFx95ycQ==" spinCount="100000" sheet="1" formatColumns="0" formatRows="0"/>
  <protectedRanges>
    <protectedRange sqref="G5:G20 D5:E20" name="Rango1"/>
  </protectedRanges>
  <mergeCells count="5">
    <mergeCell ref="A1:G1"/>
    <mergeCell ref="A21:E21"/>
    <mergeCell ref="A14:A16"/>
    <mergeCell ref="A17:A18"/>
    <mergeCell ref="A5:A13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1"/>
  <sheetViews>
    <sheetView showGridLines="0" zoomScaleNormal="100" workbookViewId="0">
      <selection activeCell="G5" sqref="G5"/>
    </sheetView>
  </sheetViews>
  <sheetFormatPr baseColWidth="10" defaultColWidth="11.5703125" defaultRowHeight="12.75" x14ac:dyDescent="0.2"/>
  <cols>
    <col min="1" max="1" width="27.42578125" style="20" customWidth="1"/>
    <col min="2" max="2" width="92.85546875" style="20" customWidth="1"/>
    <col min="3" max="3" width="33" style="20" customWidth="1"/>
    <col min="4" max="4" width="14.85546875" style="20" customWidth="1"/>
    <col min="5" max="5" width="15.140625" style="20" customWidth="1"/>
    <col min="6" max="6" width="13.5703125" style="20" customWidth="1"/>
    <col min="7" max="7" width="21.5703125" style="20" customWidth="1"/>
    <col min="8" max="16384" width="11.5703125" style="20"/>
  </cols>
  <sheetData>
    <row r="1" spans="1:7" ht="15.75" x14ac:dyDescent="0.25">
      <c r="A1" s="167" t="s">
        <v>44</v>
      </c>
      <c r="B1" s="167"/>
      <c r="C1" s="166"/>
      <c r="D1" s="166"/>
      <c r="E1" s="166"/>
      <c r="F1" s="166"/>
      <c r="G1" s="166"/>
    </row>
    <row r="2" spans="1:7" ht="15" x14ac:dyDescent="0.25">
      <c r="A2" s="186" t="s">
        <v>72</v>
      </c>
      <c r="B2" s="166"/>
      <c r="C2" s="166"/>
      <c r="D2" s="166"/>
      <c r="E2" s="166"/>
      <c r="F2" s="166"/>
      <c r="G2" s="166"/>
    </row>
    <row r="4" spans="1:7" ht="46.5" customHeight="1" thickBot="1" x14ac:dyDescent="0.25">
      <c r="A4" s="53" t="s">
        <v>19</v>
      </c>
      <c r="B4" s="54" t="s">
        <v>40</v>
      </c>
      <c r="C4" s="53" t="s">
        <v>42</v>
      </c>
      <c r="D4" s="53" t="s">
        <v>39</v>
      </c>
      <c r="E4" s="53" t="s">
        <v>3</v>
      </c>
      <c r="F4" s="53" t="s">
        <v>41</v>
      </c>
      <c r="G4" s="53" t="s">
        <v>114</v>
      </c>
    </row>
    <row r="5" spans="1:7" ht="28.35" customHeight="1" x14ac:dyDescent="0.2">
      <c r="A5" s="180" t="s">
        <v>9</v>
      </c>
      <c r="B5" s="55" t="s">
        <v>113</v>
      </c>
      <c r="C5" s="56"/>
      <c r="D5" s="57"/>
      <c r="E5" s="58"/>
      <c r="F5" s="59">
        <f t="shared" ref="F5:F20" si="0">ROUND(D5*E5,0)</f>
        <v>0</v>
      </c>
      <c r="G5" s="60"/>
    </row>
    <row r="6" spans="1:7" ht="28.35" customHeight="1" x14ac:dyDescent="0.2">
      <c r="A6" s="181"/>
      <c r="B6" s="109" t="s">
        <v>110</v>
      </c>
      <c r="C6" s="110"/>
      <c r="D6" s="111"/>
      <c r="E6" s="112"/>
      <c r="F6" s="113">
        <f t="shared" si="0"/>
        <v>0</v>
      </c>
      <c r="G6" s="114"/>
    </row>
    <row r="7" spans="1:7" ht="28.35" customHeight="1" x14ac:dyDescent="0.2">
      <c r="A7" s="181"/>
      <c r="B7" s="2" t="s">
        <v>95</v>
      </c>
      <c r="C7" s="38"/>
      <c r="D7" s="49"/>
      <c r="E7" s="52"/>
      <c r="F7" s="51">
        <f t="shared" si="0"/>
        <v>0</v>
      </c>
      <c r="G7" s="68"/>
    </row>
    <row r="8" spans="1:7" ht="28.35" customHeight="1" x14ac:dyDescent="0.2">
      <c r="A8" s="181"/>
      <c r="B8" s="2" t="s">
        <v>93</v>
      </c>
      <c r="C8" s="38"/>
      <c r="D8" s="49"/>
      <c r="E8" s="52"/>
      <c r="F8" s="51">
        <f t="shared" si="0"/>
        <v>0</v>
      </c>
      <c r="G8" s="68"/>
    </row>
    <row r="9" spans="1:7" ht="28.35" customHeight="1" x14ac:dyDescent="0.2">
      <c r="A9" s="181"/>
      <c r="B9" s="2" t="s">
        <v>96</v>
      </c>
      <c r="C9" s="38"/>
      <c r="D9" s="49"/>
      <c r="E9" s="52"/>
      <c r="F9" s="51">
        <f t="shared" si="0"/>
        <v>0</v>
      </c>
      <c r="G9" s="68"/>
    </row>
    <row r="10" spans="1:7" ht="28.35" customHeight="1" x14ac:dyDescent="0.2">
      <c r="A10" s="181"/>
      <c r="B10" s="2" t="s">
        <v>97</v>
      </c>
      <c r="C10" s="38"/>
      <c r="D10" s="49"/>
      <c r="E10" s="52"/>
      <c r="F10" s="51">
        <f t="shared" si="0"/>
        <v>0</v>
      </c>
      <c r="G10" s="68"/>
    </row>
    <row r="11" spans="1:7" ht="28.35" customHeight="1" x14ac:dyDescent="0.2">
      <c r="A11" s="181"/>
      <c r="B11" s="2" t="s">
        <v>108</v>
      </c>
      <c r="C11" s="38"/>
      <c r="D11" s="49"/>
      <c r="E11" s="52"/>
      <c r="F11" s="51">
        <f t="shared" si="0"/>
        <v>0</v>
      </c>
      <c r="G11" s="68"/>
    </row>
    <row r="12" spans="1:7" ht="28.35" customHeight="1" x14ac:dyDescent="0.2">
      <c r="A12" s="181"/>
      <c r="B12" s="121" t="s">
        <v>94</v>
      </c>
      <c r="C12" s="127"/>
      <c r="D12" s="128"/>
      <c r="E12" s="124"/>
      <c r="F12" s="51">
        <f t="shared" si="0"/>
        <v>0</v>
      </c>
      <c r="G12" s="129"/>
    </row>
    <row r="13" spans="1:7" ht="28.35" customHeight="1" thickBot="1" x14ac:dyDescent="0.25">
      <c r="A13" s="182"/>
      <c r="B13" s="62" t="s">
        <v>22</v>
      </c>
      <c r="C13" s="63"/>
      <c r="D13" s="69"/>
      <c r="E13" s="65"/>
      <c r="F13" s="66">
        <f t="shared" si="0"/>
        <v>0</v>
      </c>
      <c r="G13" s="67"/>
    </row>
    <row r="14" spans="1:7" ht="28.35" customHeight="1" x14ac:dyDescent="0.2">
      <c r="A14" s="180" t="s">
        <v>45</v>
      </c>
      <c r="B14" s="55" t="s">
        <v>103</v>
      </c>
      <c r="C14" s="56"/>
      <c r="D14" s="57"/>
      <c r="E14" s="58"/>
      <c r="F14" s="59">
        <f t="shared" si="0"/>
        <v>0</v>
      </c>
      <c r="G14" s="60"/>
    </row>
    <row r="15" spans="1:7" ht="28.35" customHeight="1" x14ac:dyDescent="0.2">
      <c r="A15" s="181"/>
      <c r="B15" s="2" t="s">
        <v>98</v>
      </c>
      <c r="C15" s="38"/>
      <c r="D15" s="49"/>
      <c r="E15" s="52"/>
      <c r="F15" s="51">
        <f t="shared" si="0"/>
        <v>0</v>
      </c>
      <c r="G15" s="68"/>
    </row>
    <row r="16" spans="1:7" ht="28.35" customHeight="1" thickBot="1" x14ac:dyDescent="0.25">
      <c r="A16" s="181"/>
      <c r="B16" s="126" t="s">
        <v>99</v>
      </c>
      <c r="C16" s="38"/>
      <c r="D16" s="49"/>
      <c r="E16" s="52"/>
      <c r="F16" s="51">
        <f t="shared" si="0"/>
        <v>0</v>
      </c>
      <c r="G16" s="68"/>
    </row>
    <row r="17" spans="1:7" ht="28.35" customHeight="1" x14ac:dyDescent="0.2">
      <c r="A17" s="180" t="s">
        <v>5</v>
      </c>
      <c r="B17" s="55" t="s">
        <v>100</v>
      </c>
      <c r="C17" s="56"/>
      <c r="D17" s="57"/>
      <c r="E17" s="58"/>
      <c r="F17" s="59">
        <f t="shared" si="0"/>
        <v>0</v>
      </c>
      <c r="G17" s="60"/>
    </row>
    <row r="18" spans="1:7" ht="28.35" customHeight="1" thickBot="1" x14ac:dyDescent="0.25">
      <c r="A18" s="182"/>
      <c r="B18" s="62" t="s">
        <v>85</v>
      </c>
      <c r="C18" s="63"/>
      <c r="D18" s="69"/>
      <c r="E18" s="65"/>
      <c r="F18" s="66">
        <f t="shared" si="0"/>
        <v>0</v>
      </c>
      <c r="G18" s="67"/>
    </row>
    <row r="19" spans="1:7" ht="38.450000000000003" customHeight="1" thickBot="1" x14ac:dyDescent="0.25">
      <c r="A19" s="73" t="s">
        <v>7</v>
      </c>
      <c r="B19" s="74" t="s">
        <v>102</v>
      </c>
      <c r="C19" s="75"/>
      <c r="D19" s="79"/>
      <c r="E19" s="82"/>
      <c r="F19" s="80">
        <f t="shared" si="0"/>
        <v>0</v>
      </c>
      <c r="G19" s="77"/>
    </row>
    <row r="20" spans="1:7" ht="28.35" customHeight="1" thickBot="1" x14ac:dyDescent="0.25">
      <c r="A20" s="73" t="s">
        <v>104</v>
      </c>
      <c r="B20" s="78" t="s">
        <v>101</v>
      </c>
      <c r="C20" s="75"/>
      <c r="D20" s="79"/>
      <c r="E20" s="82"/>
      <c r="F20" s="80">
        <f t="shared" si="0"/>
        <v>0</v>
      </c>
      <c r="G20" s="77"/>
    </row>
    <row r="21" spans="1:7" ht="26.45" customHeight="1" x14ac:dyDescent="0.2">
      <c r="A21" s="183" t="s">
        <v>1</v>
      </c>
      <c r="B21" s="184"/>
      <c r="C21" s="184"/>
      <c r="D21" s="184"/>
      <c r="E21" s="185"/>
      <c r="F21" s="81">
        <f>SUM(F5:F20)</f>
        <v>0</v>
      </c>
    </row>
  </sheetData>
  <sheetProtection algorithmName="SHA-512" hashValue="MYRXMKlXOKppFqVO/KXoOZc+GU6DK9Y+YWS30/px/8oGIg9NqOyH2+cLg7vKAKGYIIi3aXIfu8+K0aEkeyzh9A==" saltValue="4r7+NnXqy1nkw6CN33lm1g==" spinCount="100000" sheet="1" formatColumns="0" formatRows="0"/>
  <protectedRanges>
    <protectedRange sqref="G5:G20" name="Rango1"/>
    <protectedRange sqref="D5:E20" name="Rango1_1"/>
  </protectedRanges>
  <mergeCells count="6">
    <mergeCell ref="A5:A13"/>
    <mergeCell ref="A17:A18"/>
    <mergeCell ref="A14:A16"/>
    <mergeCell ref="A21:E21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selection activeCell="G5" sqref="G5"/>
    </sheetView>
  </sheetViews>
  <sheetFormatPr baseColWidth="10" defaultColWidth="11.5703125" defaultRowHeight="12.75" x14ac:dyDescent="0.2"/>
  <cols>
    <col min="1" max="1" width="26.5703125" style="20" customWidth="1"/>
    <col min="2" max="2" width="50" style="20" customWidth="1"/>
    <col min="3" max="3" width="28.5703125" style="20" customWidth="1"/>
    <col min="4" max="4" width="15.140625" style="20" customWidth="1"/>
    <col min="5" max="5" width="11.5703125" style="20"/>
    <col min="6" max="6" width="17.5703125" style="20" customWidth="1"/>
    <col min="7" max="7" width="24.42578125" style="20" customWidth="1"/>
    <col min="8" max="16384" width="11.5703125" style="20"/>
  </cols>
  <sheetData>
    <row r="1" spans="1:7" ht="15.75" x14ac:dyDescent="0.25">
      <c r="A1" s="167" t="s">
        <v>73</v>
      </c>
      <c r="B1" s="166"/>
      <c r="C1" s="166"/>
      <c r="D1" s="166"/>
      <c r="E1" s="166"/>
      <c r="F1" s="166"/>
      <c r="G1" s="166"/>
    </row>
    <row r="2" spans="1:7" x14ac:dyDescent="0.2">
      <c r="A2" s="26"/>
      <c r="B2" s="26"/>
      <c r="C2" s="26"/>
      <c r="D2" s="26"/>
    </row>
    <row r="4" spans="1:7" ht="38.25" customHeight="1" thickBot="1" x14ac:dyDescent="0.25">
      <c r="A4" s="53" t="s">
        <v>19</v>
      </c>
      <c r="B4" s="54" t="s">
        <v>40</v>
      </c>
      <c r="C4" s="53" t="s">
        <v>42</v>
      </c>
      <c r="D4" s="53" t="s">
        <v>39</v>
      </c>
      <c r="E4" s="53" t="s">
        <v>3</v>
      </c>
      <c r="F4" s="53" t="s">
        <v>41</v>
      </c>
      <c r="G4" s="53" t="s">
        <v>114</v>
      </c>
    </row>
    <row r="5" spans="1:7" ht="29.45" customHeight="1" x14ac:dyDescent="0.2">
      <c r="A5" s="180" t="s">
        <v>9</v>
      </c>
      <c r="B5" s="55" t="s">
        <v>16</v>
      </c>
      <c r="C5" s="56"/>
      <c r="D5" s="91"/>
      <c r="E5" s="86"/>
      <c r="F5" s="59">
        <f t="shared" ref="F5:F13" si="0">ROUND(D5*E5,0)</f>
        <v>0</v>
      </c>
      <c r="G5" s="60"/>
    </row>
    <row r="6" spans="1:7" ht="29.45" customHeight="1" thickBot="1" x14ac:dyDescent="0.25">
      <c r="A6" s="182"/>
      <c r="B6" s="62" t="s">
        <v>4</v>
      </c>
      <c r="C6" s="63"/>
      <c r="D6" s="92"/>
      <c r="E6" s="88"/>
      <c r="F6" s="66">
        <f t="shared" si="0"/>
        <v>0</v>
      </c>
      <c r="G6" s="67"/>
    </row>
    <row r="7" spans="1:7" ht="29.45" customHeight="1" x14ac:dyDescent="0.2">
      <c r="A7" s="187" t="s">
        <v>6</v>
      </c>
      <c r="B7" s="85" t="s">
        <v>23</v>
      </c>
      <c r="C7" s="56"/>
      <c r="D7" s="91"/>
      <c r="E7" s="86"/>
      <c r="F7" s="59">
        <f t="shared" si="0"/>
        <v>0</v>
      </c>
      <c r="G7" s="60"/>
    </row>
    <row r="8" spans="1:7" ht="29.45" customHeight="1" thickBot="1" x14ac:dyDescent="0.25">
      <c r="A8" s="189"/>
      <c r="B8" s="87" t="s">
        <v>24</v>
      </c>
      <c r="C8" s="63"/>
      <c r="D8" s="92"/>
      <c r="E8" s="88"/>
      <c r="F8" s="66">
        <f t="shared" si="0"/>
        <v>0</v>
      </c>
      <c r="G8" s="67"/>
    </row>
    <row r="9" spans="1:7" ht="29.45" customHeight="1" x14ac:dyDescent="0.2">
      <c r="A9" s="187" t="s">
        <v>5</v>
      </c>
      <c r="B9" s="85" t="s">
        <v>13</v>
      </c>
      <c r="C9" s="56"/>
      <c r="D9" s="91"/>
      <c r="E9" s="86"/>
      <c r="F9" s="59">
        <f t="shared" si="0"/>
        <v>0</v>
      </c>
      <c r="G9" s="60"/>
    </row>
    <row r="10" spans="1:7" ht="29.45" customHeight="1" x14ac:dyDescent="0.2">
      <c r="A10" s="188"/>
      <c r="B10" s="83" t="s">
        <v>14</v>
      </c>
      <c r="C10" s="38"/>
      <c r="D10" s="93"/>
      <c r="E10" s="84"/>
      <c r="F10" s="51">
        <f t="shared" si="0"/>
        <v>0</v>
      </c>
      <c r="G10" s="68"/>
    </row>
    <row r="11" spans="1:7" ht="29.45" customHeight="1" thickBot="1" x14ac:dyDescent="0.25">
      <c r="A11" s="189"/>
      <c r="B11" s="87" t="s">
        <v>15</v>
      </c>
      <c r="C11" s="63"/>
      <c r="D11" s="92"/>
      <c r="E11" s="88"/>
      <c r="F11" s="66">
        <f t="shared" si="0"/>
        <v>0</v>
      </c>
      <c r="G11" s="67"/>
    </row>
    <row r="12" spans="1:7" ht="29.45" customHeight="1" x14ac:dyDescent="0.2">
      <c r="A12" s="187" t="s">
        <v>7</v>
      </c>
      <c r="B12" s="90" t="s">
        <v>18</v>
      </c>
      <c r="C12" s="56"/>
      <c r="D12" s="91"/>
      <c r="E12" s="86"/>
      <c r="F12" s="59">
        <f t="shared" si="0"/>
        <v>0</v>
      </c>
      <c r="G12" s="60"/>
    </row>
    <row r="13" spans="1:7" ht="29.45" customHeight="1" thickBot="1" x14ac:dyDescent="0.25">
      <c r="A13" s="189"/>
      <c r="B13" s="87" t="s">
        <v>17</v>
      </c>
      <c r="C13" s="63"/>
      <c r="D13" s="92"/>
      <c r="E13" s="88"/>
      <c r="F13" s="66">
        <f t="shared" si="0"/>
        <v>0</v>
      </c>
      <c r="G13" s="67"/>
    </row>
    <row r="14" spans="1:7" ht="21.95" customHeight="1" x14ac:dyDescent="0.2">
      <c r="A14" s="183" t="s">
        <v>1</v>
      </c>
      <c r="B14" s="184"/>
      <c r="C14" s="184"/>
      <c r="D14" s="184"/>
      <c r="E14" s="185"/>
      <c r="F14" s="81">
        <f>SUM(F5:F13)</f>
        <v>0</v>
      </c>
      <c r="G14" s="89"/>
    </row>
  </sheetData>
  <sheetProtection algorithmName="SHA-512" hashValue="9AeawcGj0eb+mCbfyU1jUlgdaSLWw65KNHj6HnELwNjBMOOZNwvztoRyncYNlB+NPSsDUBH4PFbJeGc44SUqew==" saltValue="eH7IOyQu/uQjeot+UsfPDw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1"/>
  <sheetViews>
    <sheetView showGridLines="0" zoomScaleNormal="100" workbookViewId="0">
      <selection sqref="A1:H1"/>
    </sheetView>
  </sheetViews>
  <sheetFormatPr baseColWidth="10" defaultColWidth="11.5703125" defaultRowHeight="15" x14ac:dyDescent="0.25"/>
  <cols>
    <col min="1" max="1" width="29.140625" customWidth="1"/>
    <col min="2" max="2" width="85.42578125" style="28" customWidth="1"/>
    <col min="3" max="3" width="41" customWidth="1"/>
    <col min="4" max="4" width="14.5703125" customWidth="1"/>
    <col min="5" max="5" width="13.85546875" customWidth="1"/>
    <col min="6" max="6" width="14.85546875" style="31" customWidth="1"/>
    <col min="7" max="7" width="22.5703125" customWidth="1"/>
    <col min="8" max="8" width="28.42578125" customWidth="1"/>
  </cols>
  <sheetData>
    <row r="1" spans="1:8" s="20" customFormat="1" ht="15.75" x14ac:dyDescent="0.25">
      <c r="A1" s="167" t="s">
        <v>46</v>
      </c>
      <c r="B1" s="167"/>
      <c r="C1" s="166"/>
      <c r="D1" s="166"/>
      <c r="E1" s="166"/>
      <c r="F1" s="166"/>
      <c r="G1" s="166"/>
      <c r="H1" s="166"/>
    </row>
    <row r="2" spans="1:8" s="20" customFormat="1" x14ac:dyDescent="0.25">
      <c r="A2" s="199" t="s">
        <v>115</v>
      </c>
      <c r="B2" s="166"/>
      <c r="C2" s="166"/>
      <c r="D2" s="166"/>
      <c r="E2" s="166"/>
      <c r="F2" s="166"/>
      <c r="G2" s="166"/>
      <c r="H2" s="166"/>
    </row>
    <row r="3" spans="1:8" s="20" customFormat="1" ht="12.75" x14ac:dyDescent="0.2">
      <c r="B3" s="27"/>
      <c r="F3" s="29"/>
    </row>
    <row r="4" spans="1:8" ht="39" thickBot="1" x14ac:dyDescent="0.3">
      <c r="A4" s="53" t="s">
        <v>19</v>
      </c>
      <c r="B4" s="53" t="s">
        <v>40</v>
      </c>
      <c r="C4" s="53" t="s">
        <v>42</v>
      </c>
      <c r="D4" s="53" t="s">
        <v>39</v>
      </c>
      <c r="E4" s="53" t="s">
        <v>3</v>
      </c>
      <c r="F4" s="94" t="s">
        <v>41</v>
      </c>
      <c r="G4" s="53" t="s">
        <v>114</v>
      </c>
      <c r="H4" s="53" t="s">
        <v>47</v>
      </c>
    </row>
    <row r="5" spans="1:8" ht="28.35" customHeight="1" x14ac:dyDescent="0.25">
      <c r="A5" s="190" t="s">
        <v>8</v>
      </c>
      <c r="B5" s="55" t="s">
        <v>113</v>
      </c>
      <c r="C5" s="56"/>
      <c r="D5" s="91"/>
      <c r="E5" s="86"/>
      <c r="F5" s="102">
        <f t="shared" ref="F5:F20" si="0">ROUND(+D5*E5,0)</f>
        <v>0</v>
      </c>
      <c r="G5" s="71"/>
      <c r="H5" s="60"/>
    </row>
    <row r="6" spans="1:8" ht="28.35" customHeight="1" x14ac:dyDescent="0.25">
      <c r="A6" s="191"/>
      <c r="B6" s="109" t="s">
        <v>110</v>
      </c>
      <c r="C6" s="38"/>
      <c r="D6" s="93"/>
      <c r="E6" s="84"/>
      <c r="F6" s="103">
        <f t="shared" si="0"/>
        <v>0</v>
      </c>
      <c r="G6" s="39"/>
      <c r="H6" s="68"/>
    </row>
    <row r="7" spans="1:8" ht="28.35" customHeight="1" x14ac:dyDescent="0.25">
      <c r="A7" s="191"/>
      <c r="B7" s="2" t="s">
        <v>95</v>
      </c>
      <c r="C7" s="38"/>
      <c r="D7" s="93"/>
      <c r="E7" s="84"/>
      <c r="F7" s="103">
        <f t="shared" si="0"/>
        <v>0</v>
      </c>
      <c r="G7" s="39"/>
      <c r="H7" s="68"/>
    </row>
    <row r="8" spans="1:8" ht="28.35" customHeight="1" x14ac:dyDescent="0.25">
      <c r="A8" s="191"/>
      <c r="B8" s="2" t="s">
        <v>93</v>
      </c>
      <c r="C8" s="38"/>
      <c r="D8" s="93"/>
      <c r="E8" s="84"/>
      <c r="F8" s="103">
        <f t="shared" si="0"/>
        <v>0</v>
      </c>
      <c r="G8" s="39"/>
      <c r="H8" s="68"/>
    </row>
    <row r="9" spans="1:8" ht="28.35" customHeight="1" x14ac:dyDescent="0.25">
      <c r="A9" s="191"/>
      <c r="B9" s="2" t="s">
        <v>96</v>
      </c>
      <c r="C9" s="38"/>
      <c r="D9" s="93"/>
      <c r="E9" s="84"/>
      <c r="F9" s="103">
        <f t="shared" ref="F9" si="1">ROUND(+D9*E9,0)</f>
        <v>0</v>
      </c>
      <c r="G9" s="39"/>
      <c r="H9" s="68"/>
    </row>
    <row r="10" spans="1:8" ht="28.35" customHeight="1" x14ac:dyDescent="0.25">
      <c r="A10" s="191"/>
      <c r="B10" s="2" t="s">
        <v>97</v>
      </c>
      <c r="C10" s="38"/>
      <c r="D10" s="93"/>
      <c r="E10" s="84"/>
      <c r="F10" s="103">
        <f t="shared" si="0"/>
        <v>0</v>
      </c>
      <c r="G10" s="39"/>
      <c r="H10" s="68"/>
    </row>
    <row r="11" spans="1:8" ht="28.35" customHeight="1" x14ac:dyDescent="0.25">
      <c r="A11" s="191"/>
      <c r="B11" s="2" t="s">
        <v>108</v>
      </c>
      <c r="C11" s="38"/>
      <c r="D11" s="93"/>
      <c r="E11" s="84"/>
      <c r="F11" s="103">
        <f t="shared" si="0"/>
        <v>0</v>
      </c>
      <c r="G11" s="39"/>
      <c r="H11" s="68"/>
    </row>
    <row r="12" spans="1:8" ht="28.35" customHeight="1" x14ac:dyDescent="0.25">
      <c r="A12" s="191"/>
      <c r="B12" s="121" t="s">
        <v>94</v>
      </c>
      <c r="C12" s="127"/>
      <c r="D12" s="130"/>
      <c r="E12" s="131"/>
      <c r="F12" s="103">
        <f t="shared" si="0"/>
        <v>0</v>
      </c>
      <c r="G12" s="132"/>
      <c r="H12" s="129"/>
    </row>
    <row r="13" spans="1:8" ht="28.35" customHeight="1" thickBot="1" x14ac:dyDescent="0.3">
      <c r="A13" s="192"/>
      <c r="B13" s="62" t="s">
        <v>22</v>
      </c>
      <c r="C13" s="63"/>
      <c r="D13" s="92"/>
      <c r="E13" s="88"/>
      <c r="F13" s="104">
        <f t="shared" si="0"/>
        <v>0</v>
      </c>
      <c r="G13" s="72"/>
      <c r="H13" s="67"/>
    </row>
    <row r="14" spans="1:8" ht="28.35" customHeight="1" x14ac:dyDescent="0.25">
      <c r="A14" s="193" t="s">
        <v>6</v>
      </c>
      <c r="B14" s="95" t="s">
        <v>103</v>
      </c>
      <c r="C14" s="56"/>
      <c r="D14" s="91"/>
      <c r="E14" s="86"/>
      <c r="F14" s="102">
        <f t="shared" si="0"/>
        <v>0</v>
      </c>
      <c r="G14" s="71"/>
      <c r="H14" s="60"/>
    </row>
    <row r="15" spans="1:8" ht="28.35" customHeight="1" x14ac:dyDescent="0.25">
      <c r="A15" s="194"/>
      <c r="B15" s="1" t="s">
        <v>98</v>
      </c>
      <c r="C15" s="38"/>
      <c r="D15" s="93"/>
      <c r="E15" s="84"/>
      <c r="F15" s="103">
        <f t="shared" si="0"/>
        <v>0</v>
      </c>
      <c r="G15" s="39"/>
      <c r="H15" s="68"/>
    </row>
    <row r="16" spans="1:8" ht="28.35" customHeight="1" thickBot="1" x14ac:dyDescent="0.3">
      <c r="A16" s="194"/>
      <c r="B16" s="30" t="s">
        <v>99</v>
      </c>
      <c r="C16" s="38"/>
      <c r="D16" s="93"/>
      <c r="E16" s="84"/>
      <c r="F16" s="103">
        <f t="shared" si="0"/>
        <v>0</v>
      </c>
      <c r="G16" s="39"/>
      <c r="H16" s="68"/>
    </row>
    <row r="17" spans="1:8" ht="28.35" customHeight="1" x14ac:dyDescent="0.25">
      <c r="A17" s="193" t="s">
        <v>5</v>
      </c>
      <c r="B17" s="95" t="s">
        <v>100</v>
      </c>
      <c r="C17" s="56"/>
      <c r="D17" s="91"/>
      <c r="E17" s="86"/>
      <c r="F17" s="102">
        <f t="shared" si="0"/>
        <v>0</v>
      </c>
      <c r="G17" s="71"/>
      <c r="H17" s="60"/>
    </row>
    <row r="18" spans="1:8" ht="28.35" customHeight="1" thickBot="1" x14ac:dyDescent="0.3">
      <c r="A18" s="195"/>
      <c r="B18" s="96" t="s">
        <v>85</v>
      </c>
      <c r="C18" s="63"/>
      <c r="D18" s="92"/>
      <c r="E18" s="88"/>
      <c r="F18" s="104">
        <f t="shared" si="0"/>
        <v>0</v>
      </c>
      <c r="G18" s="72"/>
      <c r="H18" s="67"/>
    </row>
    <row r="19" spans="1:8" ht="28.35" customHeight="1" thickBot="1" x14ac:dyDescent="0.3">
      <c r="A19" s="97" t="s">
        <v>7</v>
      </c>
      <c r="B19" s="98" t="s">
        <v>102</v>
      </c>
      <c r="C19" s="75"/>
      <c r="D19" s="101"/>
      <c r="E19" s="107"/>
      <c r="F19" s="105">
        <f t="shared" si="0"/>
        <v>0</v>
      </c>
      <c r="G19" s="76"/>
      <c r="H19" s="77"/>
    </row>
    <row r="20" spans="1:8" ht="28.35" customHeight="1" thickBot="1" x14ac:dyDescent="0.3">
      <c r="A20" s="100" t="s">
        <v>104</v>
      </c>
      <c r="B20" s="98" t="s">
        <v>101</v>
      </c>
      <c r="C20" s="75"/>
      <c r="D20" s="101"/>
      <c r="E20" s="107"/>
      <c r="F20" s="105">
        <f t="shared" si="0"/>
        <v>0</v>
      </c>
      <c r="G20" s="76"/>
      <c r="H20" s="77"/>
    </row>
    <row r="21" spans="1:8" ht="24.6" customHeight="1" x14ac:dyDescent="0.25">
      <c r="A21" s="196" t="s">
        <v>1</v>
      </c>
      <c r="B21" s="197"/>
      <c r="C21" s="197"/>
      <c r="D21" s="197"/>
      <c r="E21" s="198"/>
      <c r="F21" s="106">
        <f>SUM(F5:F20)</f>
        <v>0</v>
      </c>
      <c r="G21" s="99"/>
      <c r="H21" s="99"/>
    </row>
  </sheetData>
  <sheetProtection algorithmName="SHA-512" hashValue="nWBoW/0fE/jeEbe311wmMpHJ8ObKQ4Y/4N/oUpe/NDCIffFmRg7L6pprJspuaAJ69LTVbrZjX83nwmFv5xSFNQ==" saltValue="arF2sVJEb2ANLUklqjSJtA==" spinCount="100000" sheet="1" formatColumns="0" formatRows="0"/>
  <protectedRanges>
    <protectedRange sqref="H5:H19" name="Rango1"/>
    <protectedRange sqref="D5:E20" name="Rango1_1"/>
  </protectedRanges>
  <mergeCells count="6">
    <mergeCell ref="A5:A13"/>
    <mergeCell ref="A14:A16"/>
    <mergeCell ref="A17:A18"/>
    <mergeCell ref="A21:E21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zoomScale="85" zoomScaleNormal="85" workbookViewId="0">
      <selection activeCell="A3" sqref="A3"/>
    </sheetView>
  </sheetViews>
  <sheetFormatPr baseColWidth="10" defaultColWidth="11.5703125" defaultRowHeight="15" x14ac:dyDescent="0.25"/>
  <cols>
    <col min="1" max="1" width="26.85546875" customWidth="1"/>
    <col min="2" max="2" width="48.140625" style="28" customWidth="1"/>
    <col min="3" max="3" width="35.85546875" customWidth="1"/>
    <col min="4" max="4" width="19.140625" customWidth="1"/>
    <col min="6" max="6" width="14.42578125" customWidth="1"/>
    <col min="7" max="7" width="23.140625" customWidth="1"/>
    <col min="8" max="8" width="28.85546875" customWidth="1"/>
  </cols>
  <sheetData>
    <row r="1" spans="1:8" s="20" customFormat="1" ht="15.75" x14ac:dyDescent="0.25">
      <c r="A1" s="167" t="s">
        <v>48</v>
      </c>
      <c r="B1" s="166"/>
      <c r="C1" s="166"/>
      <c r="D1" s="166"/>
      <c r="E1" s="166"/>
      <c r="F1" s="166"/>
      <c r="G1" s="166"/>
      <c r="H1" s="166"/>
    </row>
    <row r="2" spans="1:8" s="20" customFormat="1" x14ac:dyDescent="0.25">
      <c r="A2" s="199" t="s">
        <v>115</v>
      </c>
      <c r="B2" s="166"/>
      <c r="C2" s="166"/>
      <c r="D2" s="166"/>
      <c r="E2" s="166"/>
      <c r="F2" s="166"/>
      <c r="G2" s="166"/>
      <c r="H2" s="166"/>
    </row>
    <row r="3" spans="1:8" s="20" customFormat="1" ht="12.75" x14ac:dyDescent="0.2">
      <c r="B3" s="27"/>
      <c r="C3" s="27"/>
    </row>
    <row r="4" spans="1:8" ht="58.5" customHeight="1" thickBot="1" x14ac:dyDescent="0.3">
      <c r="A4" s="53" t="s">
        <v>19</v>
      </c>
      <c r="B4" s="53" t="s">
        <v>40</v>
      </c>
      <c r="C4" s="53" t="s">
        <v>42</v>
      </c>
      <c r="D4" s="53" t="s">
        <v>39</v>
      </c>
      <c r="E4" s="53" t="s">
        <v>3</v>
      </c>
      <c r="F4" s="53" t="s">
        <v>41</v>
      </c>
      <c r="G4" s="53" t="s">
        <v>114</v>
      </c>
      <c r="H4" s="53" t="s">
        <v>47</v>
      </c>
    </row>
    <row r="5" spans="1:8" ht="29.45" customHeight="1" x14ac:dyDescent="0.25">
      <c r="A5" s="193" t="s">
        <v>8</v>
      </c>
      <c r="B5" s="95" t="s">
        <v>16</v>
      </c>
      <c r="C5" s="56"/>
      <c r="D5" s="57"/>
      <c r="E5" s="58"/>
      <c r="F5" s="102">
        <f t="shared" ref="F5:F13" si="0">ROUND(D5*E5,0)</f>
        <v>0</v>
      </c>
      <c r="G5" s="71"/>
      <c r="H5" s="60"/>
    </row>
    <row r="6" spans="1:8" ht="29.45" customHeight="1" thickBot="1" x14ac:dyDescent="0.3">
      <c r="A6" s="195"/>
      <c r="B6" s="96" t="s">
        <v>4</v>
      </c>
      <c r="C6" s="63"/>
      <c r="D6" s="69"/>
      <c r="E6" s="65"/>
      <c r="F6" s="104">
        <f t="shared" si="0"/>
        <v>0</v>
      </c>
      <c r="G6" s="72"/>
      <c r="H6" s="67"/>
    </row>
    <row r="7" spans="1:8" ht="29.45" customHeight="1" x14ac:dyDescent="0.25">
      <c r="A7" s="193" t="s">
        <v>6</v>
      </c>
      <c r="B7" s="95" t="s">
        <v>23</v>
      </c>
      <c r="C7" s="56"/>
      <c r="D7" s="57"/>
      <c r="E7" s="58"/>
      <c r="F7" s="102">
        <f t="shared" si="0"/>
        <v>0</v>
      </c>
      <c r="G7" s="71"/>
      <c r="H7" s="60"/>
    </row>
    <row r="8" spans="1:8" ht="29.45" customHeight="1" thickBot="1" x14ac:dyDescent="0.3">
      <c r="A8" s="195"/>
      <c r="B8" s="96" t="s">
        <v>24</v>
      </c>
      <c r="C8" s="63"/>
      <c r="D8" s="69"/>
      <c r="E8" s="65"/>
      <c r="F8" s="104">
        <f t="shared" si="0"/>
        <v>0</v>
      </c>
      <c r="G8" s="72"/>
      <c r="H8" s="67"/>
    </row>
    <row r="9" spans="1:8" ht="29.45" customHeight="1" x14ac:dyDescent="0.25">
      <c r="A9" s="193" t="s">
        <v>5</v>
      </c>
      <c r="B9" s="95" t="s">
        <v>13</v>
      </c>
      <c r="C9" s="56"/>
      <c r="D9" s="57"/>
      <c r="E9" s="58"/>
      <c r="F9" s="102">
        <f t="shared" si="0"/>
        <v>0</v>
      </c>
      <c r="G9" s="71"/>
      <c r="H9" s="60"/>
    </row>
    <row r="10" spans="1:8" ht="29.45" customHeight="1" x14ac:dyDescent="0.25">
      <c r="A10" s="194"/>
      <c r="B10" s="1" t="s">
        <v>14</v>
      </c>
      <c r="C10" s="38"/>
      <c r="D10" s="49"/>
      <c r="E10" s="52"/>
      <c r="F10" s="103">
        <f t="shared" si="0"/>
        <v>0</v>
      </c>
      <c r="G10" s="39"/>
      <c r="H10" s="68"/>
    </row>
    <row r="11" spans="1:8" ht="29.45" customHeight="1" thickBot="1" x14ac:dyDescent="0.3">
      <c r="A11" s="195"/>
      <c r="B11" s="96" t="s">
        <v>15</v>
      </c>
      <c r="C11" s="63"/>
      <c r="D11" s="69"/>
      <c r="E11" s="65"/>
      <c r="F11" s="104">
        <f t="shared" si="0"/>
        <v>0</v>
      </c>
      <c r="G11" s="72"/>
      <c r="H11" s="67"/>
    </row>
    <row r="12" spans="1:8" ht="29.45" customHeight="1" x14ac:dyDescent="0.25">
      <c r="A12" s="200" t="s">
        <v>7</v>
      </c>
      <c r="B12" s="95" t="s">
        <v>18</v>
      </c>
      <c r="C12" s="56"/>
      <c r="D12" s="57"/>
      <c r="E12" s="58"/>
      <c r="F12" s="102">
        <f t="shared" si="0"/>
        <v>0</v>
      </c>
      <c r="G12" s="71"/>
      <c r="H12" s="60"/>
    </row>
    <row r="13" spans="1:8" ht="29.45" customHeight="1" thickBot="1" x14ac:dyDescent="0.3">
      <c r="A13" s="201"/>
      <c r="B13" s="96" t="s">
        <v>17</v>
      </c>
      <c r="C13" s="63"/>
      <c r="D13" s="69"/>
      <c r="E13" s="65"/>
      <c r="F13" s="104">
        <f t="shared" si="0"/>
        <v>0</v>
      </c>
      <c r="G13" s="72"/>
      <c r="H13" s="67"/>
    </row>
    <row r="14" spans="1:8" ht="39.6" customHeight="1" x14ac:dyDescent="0.25">
      <c r="A14" s="196" t="s">
        <v>1</v>
      </c>
      <c r="B14" s="197"/>
      <c r="C14" s="197"/>
      <c r="D14" s="197"/>
      <c r="E14" s="198"/>
      <c r="F14" s="106">
        <f>SUM(F5:F13)</f>
        <v>0</v>
      </c>
      <c r="G14" s="99"/>
      <c r="H14" s="99"/>
    </row>
  </sheetData>
  <sheetProtection algorithmName="SHA-512" hashValue="7w9eXOQ8zIDvmOwib9Pwjuv7HAfREnWkjebQcF0K26RMiSem1ygJ8De0vkqWE9Ot8Vua3+zyJ1RxVZxKcyqPUw==" saltValue="GSURrGsn2ue3/zhunzPbhg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Ramon Fleming</cp:lastModifiedBy>
  <cp:lastPrinted>2020-02-07T19:00:02Z</cp:lastPrinted>
  <dcterms:created xsi:type="dcterms:W3CDTF">2013-04-10T13:43:27Z</dcterms:created>
  <dcterms:modified xsi:type="dcterms:W3CDTF">2025-04-02T14:43:36Z</dcterms:modified>
</cp:coreProperties>
</file>