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B822AD4-62B9-4BAB-9FA6-91F6671F76A3}" xr6:coauthVersionLast="47" xr6:coauthVersionMax="47" xr10:uidLastSave="{00000000-0000-0000-0000-000000000000}"/>
  <bookViews>
    <workbookView xWindow="-120" yWindow="-120" windowWidth="20730" windowHeight="11040" tabRatio="835" activeTab="1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Minimo_5_Pecuniario_del_20">Validacion!$C$8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5" i="70" l="1"/>
  <c r="F116" i="70"/>
  <c r="F117" i="70"/>
  <c r="F118" i="70"/>
  <c r="F119" i="70"/>
  <c r="F120" i="70"/>
  <c r="F121" i="70"/>
  <c r="F122" i="70"/>
  <c r="F123" i="70"/>
  <c r="F124" i="70"/>
  <c r="F125" i="70"/>
  <c r="F126" i="70"/>
  <c r="F127" i="70"/>
  <c r="F128" i="70"/>
  <c r="F129" i="70"/>
  <c r="F130" i="70"/>
  <c r="F131" i="70"/>
  <c r="F132" i="70"/>
  <c r="F133" i="70"/>
  <c r="F134" i="70"/>
  <c r="F135" i="70"/>
  <c r="H115" i="70"/>
  <c r="H116" i="70"/>
  <c r="H117" i="70"/>
  <c r="H118" i="70"/>
  <c r="H119" i="70"/>
  <c r="H120" i="70"/>
  <c r="H121" i="70"/>
  <c r="H122" i="70"/>
  <c r="H123" i="70"/>
  <c r="H124" i="70"/>
  <c r="H125" i="70"/>
  <c r="H126" i="70"/>
  <c r="H127" i="70"/>
  <c r="H128" i="70"/>
  <c r="H129" i="70"/>
  <c r="H130" i="70"/>
  <c r="H131" i="70"/>
  <c r="H132" i="70"/>
  <c r="H133" i="70"/>
  <c r="H134" i="70"/>
  <c r="H135" i="70"/>
  <c r="F114" i="70"/>
  <c r="E115" i="70"/>
  <c r="E116" i="70"/>
  <c r="E117" i="70"/>
  <c r="E118" i="70"/>
  <c r="E119" i="70"/>
  <c r="E120" i="70"/>
  <c r="E121" i="70"/>
  <c r="E122" i="70"/>
  <c r="E123" i="70"/>
  <c r="E124" i="70"/>
  <c r="E125" i="70"/>
  <c r="E126" i="70"/>
  <c r="E127" i="70"/>
  <c r="E128" i="70"/>
  <c r="E129" i="70"/>
  <c r="E130" i="70"/>
  <c r="E131" i="70"/>
  <c r="E132" i="70"/>
  <c r="E133" i="70"/>
  <c r="E134" i="70"/>
  <c r="E135" i="70"/>
  <c r="D115" i="70"/>
  <c r="D116" i="70"/>
  <c r="D117" i="70"/>
  <c r="D118" i="70"/>
  <c r="D119" i="70"/>
  <c r="D120" i="70"/>
  <c r="D121" i="70"/>
  <c r="D122" i="70"/>
  <c r="D123" i="70"/>
  <c r="D124" i="70"/>
  <c r="D125" i="70"/>
  <c r="D126" i="70"/>
  <c r="D127" i="70"/>
  <c r="D128" i="70"/>
  <c r="D129" i="70"/>
  <c r="D130" i="70"/>
  <c r="D131" i="70"/>
  <c r="D132" i="70"/>
  <c r="D133" i="70"/>
  <c r="D134" i="70"/>
  <c r="D135" i="70"/>
  <c r="D114" i="70"/>
  <c r="H114" i="70" s="1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J14" i="57"/>
  <c r="D11" i="57"/>
  <c r="D12" i="57"/>
  <c r="D15" i="57"/>
  <c r="D14" i="57"/>
  <c r="D5" i="69"/>
  <c r="H14" i="57" l="1"/>
  <c r="J167" i="78" l="1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37" i="63"/>
  <c r="J38" i="33"/>
  <c r="J48" i="85"/>
  <c r="H38" i="85"/>
  <c r="H37" i="85"/>
  <c r="H36" i="85"/>
  <c r="H35" i="85"/>
  <c r="I38" i="85" s="1"/>
  <c r="H34" i="85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I43" i="85" l="1"/>
  <c r="H6" i="33" l="1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H102" i="64"/>
  <c r="R58" i="70"/>
  <c r="B3" i="55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H10" i="73"/>
  <c r="G13" i="57"/>
  <c r="H16" i="57"/>
  <c r="H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C30" i="70"/>
  <c r="C57" i="70" s="1"/>
  <c r="C84" i="70" s="1"/>
  <c r="I6" i="33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F11" i="62" s="1"/>
  <c r="H17" i="55"/>
  <c r="I17" i="55" s="1"/>
  <c r="H18" i="55"/>
  <c r="I18" i="55" s="1"/>
  <c r="F13" i="62" s="1"/>
  <c r="H19" i="55"/>
  <c r="I19" i="55" s="1"/>
  <c r="H20" i="55"/>
  <c r="I20" i="55" s="1"/>
  <c r="F15" i="62" s="1"/>
  <c r="H21" i="55"/>
  <c r="I21" i="55" s="1"/>
  <c r="H22" i="55"/>
  <c r="I22" i="55" s="1"/>
  <c r="H23" i="55"/>
  <c r="I23" i="55" s="1"/>
  <c r="H24" i="55"/>
  <c r="I24" i="55" s="1"/>
  <c r="F19" i="62" s="1"/>
  <c r="H25" i="55"/>
  <c r="I25" i="55" s="1"/>
  <c r="H26" i="55"/>
  <c r="I26" i="55" s="1"/>
  <c r="F21" i="62" s="1"/>
  <c r="H27" i="55"/>
  <c r="I27" i="55" s="1"/>
  <c r="H28" i="55"/>
  <c r="I28" i="55" s="1"/>
  <c r="F23" i="62" s="1"/>
  <c r="H29" i="55"/>
  <c r="I29" i="55" s="1"/>
  <c r="F24" i="62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3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E114" i="70" l="1"/>
  <c r="V31" i="62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J42" i="55" s="1"/>
  <c r="E24" i="62"/>
  <c r="I203" i="55"/>
  <c r="I195" i="53"/>
  <c r="D5" i="62"/>
  <c r="D19" i="62"/>
  <c r="D14" i="62"/>
  <c r="D17" i="62"/>
  <c r="D18" i="62"/>
  <c r="D16" i="62"/>
  <c r="D37" i="69"/>
  <c r="E55" i="57" s="1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J42" i="53" s="1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V40" i="62" l="1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I126" i="55"/>
  <c r="D66" i="57" s="1"/>
  <c r="F28" i="69"/>
  <c r="I140" i="64"/>
  <c r="I140" i="33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W17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K30" i="69" l="1"/>
  <c r="P26" i="70"/>
  <c r="P27" i="70" s="1"/>
  <c r="Q26" i="70" s="1"/>
  <c r="F72" i="57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3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D40" i="69"/>
  <c r="J37" i="57"/>
  <c r="D37" i="57" s="1"/>
  <c r="AF26" i="70" l="1"/>
  <c r="F58" i="57"/>
  <c r="D46" i="57"/>
  <c r="G58" i="57"/>
  <c r="D48" i="57"/>
  <c r="Q27" i="70"/>
  <c r="F53" i="70" s="1"/>
  <c r="AG26" i="70"/>
  <c r="F54" i="70" l="1"/>
  <c r="G53" i="70" s="1"/>
  <c r="V53" i="70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6" i="57" l="1"/>
  <c r="J58" i="57"/>
  <c r="D57" i="57"/>
  <c r="D58" i="57" s="1"/>
  <c r="F14" i="57" l="1"/>
  <c r="D17" i="57"/>
  <c r="E11" i="57" s="1"/>
  <c r="F15" i="57"/>
  <c r="E16" i="57" l="1"/>
  <c r="J16" i="57" s="1"/>
  <c r="E17" i="57"/>
  <c r="E13" i="57"/>
  <c r="J13" i="57" s="1"/>
  <c r="I13" i="57" l="1"/>
  <c r="C135" i="66" l="1"/>
  <c r="B31" i="70"/>
  <c r="C10" i="53"/>
  <c r="B58" i="70"/>
  <c r="C6" i="64"/>
  <c r="C10" i="55"/>
  <c r="B4" i="70"/>
  <c r="C135" i="55"/>
  <c r="C10" i="65"/>
  <c r="C135" i="67"/>
  <c r="B85" i="70"/>
  <c r="C10" i="67"/>
  <c r="C6" i="63"/>
  <c r="C10" i="68"/>
  <c r="C23" i="57"/>
  <c r="C135" i="65"/>
  <c r="C5" i="62"/>
  <c r="C135" i="53"/>
  <c r="C5" i="69"/>
  <c r="C10" i="66"/>
  <c r="C135" i="68"/>
  <c r="C135" i="72"/>
  <c r="C10" i="78"/>
  <c r="C10" i="72"/>
  <c r="C10" i="75"/>
  <c r="C10" i="73"/>
  <c r="C135" i="75"/>
  <c r="C10" i="77"/>
  <c r="C135" i="77"/>
  <c r="C10" i="76"/>
  <c r="C135" i="71"/>
  <c r="C135" i="74"/>
  <c r="C10" i="71"/>
  <c r="C135" i="73"/>
  <c r="C135" i="78"/>
  <c r="C10" i="74"/>
  <c r="C135" i="76"/>
  <c r="C6" i="83"/>
  <c r="C6" i="85"/>
  <c r="C135" i="86"/>
  <c r="C10" i="89"/>
  <c r="C10" i="87"/>
  <c r="C6" i="84"/>
  <c r="C10" i="90"/>
  <c r="C135" i="89"/>
  <c r="C6" i="82"/>
  <c r="C135" i="87"/>
  <c r="C135" i="90"/>
  <c r="C10" i="88"/>
  <c r="C10" i="86"/>
  <c r="C135" i="88"/>
</calcChain>
</file>

<file path=xl/sharedStrings.xml><?xml version="1.0" encoding="utf-8"?>
<sst xmlns="http://schemas.openxmlformats.org/spreadsheetml/2006/main" count="1767" uniqueCount="214">
  <si>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</si>
  <si>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</si>
  <si>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</si>
  <si>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</si>
  <si>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</si>
  <si>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</si>
  <si>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</si>
  <si>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</si>
  <si>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</si>
  <si>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</si>
  <si>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</si>
  <si>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</si>
  <si>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</si>
  <si>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</si>
  <si>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</si>
  <si>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</si>
  <si>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</si>
  <si>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</si>
  <si>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</si>
  <si>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</si>
  <si>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</si>
  <si>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</si>
  <si>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</si>
  <si>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</si>
  <si>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</si>
  <si>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</si>
  <si>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</si>
  <si>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</si>
  <si>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</si>
  <si>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</si>
  <si>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</si>
  <si>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</si>
  <si>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</si>
  <si>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</si>
  <si>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</si>
  <si>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</si>
  <si>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</si>
  <si>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</si>
  <si>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</si>
  <si>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</si>
  <si>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</si>
  <si>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</si>
  <si>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</si>
  <si>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</si>
  <si>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</si>
  <si>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</si>
  <si>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</si>
  <si>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</si>
  <si>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</si>
  <si>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</si>
  <si>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</si>
  <si>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</si>
  <si>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</si>
  <si>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</si>
  <si>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</si>
  <si>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</si>
  <si>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</si>
  <si>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</si>
  <si>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</si>
  <si>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</si>
  <si>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</si>
  <si>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</si>
  <si>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</si>
  <si>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</si>
  <si>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</si>
  <si>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</si>
  <si>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</si>
  <si>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</si>
  <si>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</si>
  <si>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</si>
  <si>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</si>
  <si>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</si>
  <si>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</si>
  <si>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</si>
  <si>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</si>
  <si>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</si>
  <si>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</si>
  <si>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</si>
  <si>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</si>
  <si>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</si>
  <si>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</si>
  <si>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</si>
  <si>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</si>
  <si>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</si>
  <si>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</si>
  <si>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</si>
  <si>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</si>
  <si>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</si>
  <si>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</si>
  <si>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</si>
  <si>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</si>
  <si>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</si>
  <si>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</si>
  <si>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</si>
  <si>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</si>
  <si>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</si>
  <si>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</si>
  <si>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</si>
  <si>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</si>
  <si>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</si>
  <si>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</si>
  <si>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</si>
  <si>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</si>
  <si>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</si>
  <si>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</si>
  <si>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</si>
  <si>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</si>
  <si>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</si>
  <si>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</si>
  <si>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</si>
  <si>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</si>
  <si>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</si>
  <si>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Asociados(s)</t>
  </si>
  <si>
    <t>CONSOLIDADO MEMORIA DE CÁLCULO</t>
  </si>
  <si>
    <t>4. Viáticos y movilización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</si>
  <si>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</si>
  <si>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</si>
  <si>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</si>
  <si>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</si>
  <si>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</si>
  <si>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</si>
  <si>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</si>
  <si>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</si>
  <si>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</si>
  <si>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</si>
  <si>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</si>
  <si>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</si>
  <si>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</si>
  <si>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</si>
  <si>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</si>
  <si>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</si>
  <si>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</si>
  <si>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</si>
  <si>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</si>
  <si>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</si>
  <si>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</si>
  <si>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</si>
  <si>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</si>
  <si>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</si>
  <si>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</si>
  <si>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</si>
  <si>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</si>
  <si>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</si>
  <si>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</si>
  <si>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</si>
  <si>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</si>
  <si>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</si>
  <si>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</si>
  <si>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</si>
  <si>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</si>
  <si>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</si>
  <si>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</si>
  <si>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</si>
  <si>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</si>
  <si>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</si>
  <si>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</si>
  <si>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</si>
  <si>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</si>
  <si>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</si>
  <si>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</si>
  <si>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</si>
  <si>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</si>
  <si>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</si>
  <si>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</si>
  <si>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</si>
  <si>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</si>
  <si>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</si>
  <si>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</si>
  <si>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</si>
  <si>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</si>
  <si>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</si>
  <si>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</si>
  <si>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</si>
  <si>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</si>
  <si>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</si>
  <si>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</si>
  <si>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</si>
  <si>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</si>
  <si>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</si>
  <si>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</si>
  <si>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</si>
  <si>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</si>
  <si>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</si>
  <si>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</si>
  <si>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</si>
  <si>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</si>
  <si>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</si>
  <si>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</si>
  <si>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</si>
  <si>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</si>
  <si>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</si>
  <si>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</si>
  <si>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</si>
  <si>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</si>
  <si>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</si>
  <si>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</si>
  <si>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</si>
  <si>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</si>
  <si>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</si>
  <si>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</si>
  <si>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</si>
  <si>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Minimo 5% Pecuniario del 10%</t>
  </si>
  <si>
    <t>% Total</t>
  </si>
  <si>
    <t>% Contraparte</t>
  </si>
  <si>
    <t>Aporte FIA al Ejecutor</t>
  </si>
  <si>
    <t>Aporte FIA al Asociado(s)</t>
  </si>
  <si>
    <t>Total Aporte FIA</t>
  </si>
  <si>
    <t>Aporte Pecuniario</t>
  </si>
  <si>
    <t>Aporte No Pecuniario</t>
  </si>
  <si>
    <t>6.- Finalizada la memoria de cálculo, debe subir el documento en formato excel a la plataforma de postulación online https://convocatoria.fia.cl/.</t>
  </si>
  <si>
    <t>1.- Leer las Bases técnicas y administrativas Convocatoria Nacional “Convocatoria Nacional de Proyectos de innovación Bienes Públicos para el agro con énfasis regional 2025-2026”.</t>
  </si>
  <si>
    <t>Convocatoria Nacional de Proyectos de innovación Bienes Públicos para el agro con énfasis regional 2025-2026</t>
  </si>
  <si>
    <t>No llenar</t>
  </si>
  <si>
    <t xml:space="preserve">Completar (Obligatorio)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</si>
</sst>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b/>
      <i/>
      <sz val="11"/>
      <name val="Montserrat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0" applyNumberFormat="1" applyFont="1" applyFill="1" applyBorder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/>
    </xf>
    <xf numFmtId="170" fontId="15" fillId="9" borderId="1" xfId="0" applyNumberFormat="1" applyFont="1" applyFill="1" applyBorder="1" applyAlignment="1">
      <alignment horizontal="center" vertical="center"/>
    </xf>
    <xf numFmtId="170" fontId="12" fillId="0" borderId="1" xfId="4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14" fillId="11" borderId="33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4" fillId="11" borderId="23" xfId="3" applyFont="1" applyFill="1" applyBorder="1" applyAlignment="1">
      <alignment horizontal="left" vertical="center"/>
    </xf>
    <xf numFmtId="0" fontId="14" fillId="11" borderId="25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1" borderId="1" xfId="3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23" fillId="6" borderId="25" xfId="3" applyFont="1" applyFill="1" applyBorder="1" applyAlignment="1" applyProtection="1">
      <alignment horizontal="left" vertical="center"/>
      <protection locked="0"/>
    </xf>
    <xf numFmtId="0" fontId="23" fillId="6" borderId="24" xfId="3" applyFont="1" applyFill="1" applyBorder="1" applyAlignment="1" applyProtection="1">
      <alignment horizontal="left" vertical="center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center" vertical="center" wrapText="1"/>
    </xf>
    <xf numFmtId="0" fontId="27" fillId="11" borderId="34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8" fillId="0" borderId="23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242890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90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Convocatorias%20Y%20Licitaciones\personal\mconcha_fia_cl\Documents\Datos%20adjuntos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zoomScale="90" zoomScaleNormal="90" workbookViewId="0">
      <selection activeCell="K13" sqref="K13"/>
    </sheetView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53" t="s">
        <v>160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270" t="s">
        <v>211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0" ht="15" customHeight="1" x14ac:dyDescent="0.35">
      <c r="A4" s="48"/>
      <c r="B4" s="46"/>
      <c r="C4" s="46"/>
    </row>
    <row r="5" spans="1:10" ht="19.5" customHeight="1" x14ac:dyDescent="0.2">
      <c r="A5" s="269" t="s">
        <v>179</v>
      </c>
      <c r="B5" s="269"/>
      <c r="C5" s="257" t="s">
        <v>212</v>
      </c>
      <c r="D5" s="257"/>
      <c r="E5" s="257"/>
      <c r="F5" s="257"/>
      <c r="G5" s="257"/>
      <c r="H5" s="257"/>
      <c r="I5" s="257"/>
      <c r="J5" s="257"/>
    </row>
    <row r="6" spans="1:10" ht="19.5" customHeight="1" x14ac:dyDescent="0.2">
      <c r="A6" s="269" t="s">
        <v>180</v>
      </c>
      <c r="B6" s="269"/>
      <c r="C6" s="271" t="s">
        <v>213</v>
      </c>
      <c r="D6" s="272"/>
      <c r="E6" s="272"/>
      <c r="F6" s="272"/>
      <c r="G6" s="272"/>
      <c r="H6" s="272"/>
      <c r="I6" s="272"/>
      <c r="J6" s="273"/>
    </row>
    <row r="7" spans="1:10" ht="19.5" customHeight="1" x14ac:dyDescent="0.2">
      <c r="A7" s="269" t="s">
        <v>183</v>
      </c>
      <c r="B7" s="269"/>
      <c r="C7" s="274" t="s">
        <v>213</v>
      </c>
      <c r="D7" s="274"/>
      <c r="E7" s="274"/>
      <c r="F7" s="274"/>
      <c r="G7" s="274"/>
      <c r="H7" s="274"/>
      <c r="I7" s="274"/>
      <c r="J7" s="274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60" t="s">
        <v>159</v>
      </c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6.5" customHeight="1" x14ac:dyDescent="0.2">
      <c r="A10" s="261" t="s">
        <v>158</v>
      </c>
      <c r="B10" s="262"/>
      <c r="C10" s="262"/>
      <c r="D10" s="262"/>
      <c r="E10" s="262"/>
      <c r="F10" s="262"/>
      <c r="G10" s="262"/>
      <c r="H10" s="262"/>
      <c r="I10" s="262"/>
      <c r="J10" s="263"/>
    </row>
    <row r="11" spans="1:10" ht="17.25" customHeight="1" x14ac:dyDescent="0.2">
      <c r="A11" s="261"/>
      <c r="B11" s="262"/>
      <c r="C11" s="262"/>
      <c r="D11" s="262"/>
      <c r="E11" s="262"/>
      <c r="F11" s="262"/>
      <c r="G11" s="262"/>
      <c r="H11" s="262"/>
      <c r="I11" s="262"/>
      <c r="J11" s="263"/>
    </row>
    <row r="12" spans="1:10" ht="15.75" customHeight="1" x14ac:dyDescent="0.2">
      <c r="A12" s="254" t="s">
        <v>157</v>
      </c>
      <c r="B12" s="255"/>
      <c r="C12" s="255"/>
      <c r="D12" s="255"/>
      <c r="E12" s="255"/>
      <c r="F12" s="255"/>
      <c r="G12" s="255"/>
      <c r="H12" s="255"/>
      <c r="I12" s="255"/>
      <c r="J12" s="256"/>
    </row>
    <row r="13" spans="1:10" s="41" customFormat="1" ht="32.25" customHeight="1" x14ac:dyDescent="0.2">
      <c r="A13" s="264" t="s">
        <v>210</v>
      </c>
      <c r="B13" s="265"/>
      <c r="C13" s="265"/>
      <c r="D13" s="265"/>
      <c r="E13" s="265"/>
      <c r="F13" s="265"/>
      <c r="G13" s="265"/>
      <c r="H13" s="265"/>
      <c r="I13" s="265"/>
      <c r="J13" s="266"/>
    </row>
    <row r="14" spans="1:10" s="41" customFormat="1" ht="48" customHeight="1" x14ac:dyDescent="0.2">
      <c r="A14" s="275" t="s">
        <v>178</v>
      </c>
      <c r="B14" s="275"/>
      <c r="C14" s="275"/>
      <c r="D14" s="275"/>
      <c r="E14" s="275"/>
      <c r="F14" s="275"/>
      <c r="G14" s="275"/>
      <c r="H14" s="275"/>
      <c r="I14" s="275"/>
      <c r="J14" s="275"/>
    </row>
    <row r="15" spans="1:10" s="41" customFormat="1" ht="34.5" customHeight="1" x14ac:dyDescent="0.2">
      <c r="A15" s="267" t="s">
        <v>156</v>
      </c>
      <c r="B15" s="267"/>
      <c r="C15" s="267"/>
      <c r="D15" s="267"/>
      <c r="E15" s="267"/>
      <c r="F15" s="267"/>
      <c r="G15" s="267"/>
      <c r="H15" s="267"/>
      <c r="I15" s="267"/>
      <c r="J15" s="268"/>
    </row>
    <row r="16" spans="1:10" s="40" customFormat="1" ht="22.5" customHeight="1" x14ac:dyDescent="0.2">
      <c r="A16" s="267" t="s">
        <v>175</v>
      </c>
      <c r="B16" s="267"/>
      <c r="C16" s="267"/>
      <c r="D16" s="267"/>
      <c r="E16" s="267"/>
      <c r="F16" s="267"/>
      <c r="G16" s="267"/>
      <c r="H16" s="267"/>
      <c r="I16" s="267"/>
      <c r="J16" s="268"/>
    </row>
    <row r="17" spans="1:10" x14ac:dyDescent="0.3">
      <c r="A17" s="51"/>
      <c r="B17" s="254" t="s">
        <v>155</v>
      </c>
      <c r="C17" s="256"/>
      <c r="D17" s="254" t="s">
        <v>154</v>
      </c>
      <c r="E17" s="255"/>
      <c r="F17" s="255"/>
      <c r="G17" s="255"/>
      <c r="H17" s="255"/>
      <c r="I17" s="256"/>
      <c r="J17" s="52"/>
    </row>
    <row r="18" spans="1:10" x14ac:dyDescent="0.3">
      <c r="A18" s="51"/>
      <c r="B18" s="258" t="s">
        <v>153</v>
      </c>
      <c r="C18" s="259"/>
      <c r="D18" s="276" t="s">
        <v>152</v>
      </c>
      <c r="E18" s="277"/>
      <c r="F18" s="277"/>
      <c r="G18" s="277"/>
      <c r="H18" s="277"/>
      <c r="I18" s="278"/>
      <c r="J18" s="52"/>
    </row>
    <row r="19" spans="1:10" x14ac:dyDescent="0.3">
      <c r="A19" s="51"/>
      <c r="B19" s="258" t="s">
        <v>151</v>
      </c>
      <c r="C19" s="259"/>
      <c r="D19" s="276" t="s">
        <v>150</v>
      </c>
      <c r="E19" s="277"/>
      <c r="F19" s="277"/>
      <c r="G19" s="277"/>
      <c r="H19" s="277"/>
      <c r="I19" s="278"/>
      <c r="J19" s="52"/>
    </row>
    <row r="20" spans="1:10" x14ac:dyDescent="0.3">
      <c r="A20" s="51"/>
      <c r="B20" s="258" t="s">
        <v>149</v>
      </c>
      <c r="C20" s="259"/>
      <c r="D20" s="276" t="s">
        <v>148</v>
      </c>
      <c r="E20" s="277"/>
      <c r="F20" s="277"/>
      <c r="G20" s="277"/>
      <c r="H20" s="277"/>
      <c r="I20" s="278"/>
      <c r="J20" s="52"/>
    </row>
    <row r="21" spans="1:10" ht="15.75" customHeight="1" x14ac:dyDescent="0.3">
      <c r="A21" s="51"/>
      <c r="B21" s="258" t="s">
        <v>147</v>
      </c>
      <c r="C21" s="259"/>
      <c r="D21" s="276" t="s">
        <v>146</v>
      </c>
      <c r="E21" s="277"/>
      <c r="F21" s="277"/>
      <c r="G21" s="277"/>
      <c r="H21" s="277"/>
      <c r="I21" s="278"/>
      <c r="J21" s="52"/>
    </row>
    <row r="22" spans="1:10" ht="16.5" customHeight="1" x14ac:dyDescent="0.3">
      <c r="A22" s="51"/>
      <c r="B22" s="258" t="s">
        <v>145</v>
      </c>
      <c r="C22" s="259"/>
      <c r="D22" s="276" t="s">
        <v>144</v>
      </c>
      <c r="E22" s="277"/>
      <c r="F22" s="277"/>
      <c r="G22" s="277"/>
      <c r="H22" s="277"/>
      <c r="I22" s="278"/>
      <c r="J22" s="52"/>
    </row>
    <row r="23" spans="1:10" ht="30.75" customHeight="1" x14ac:dyDescent="0.3">
      <c r="A23" s="51"/>
      <c r="B23" s="258" t="s">
        <v>143</v>
      </c>
      <c r="C23" s="259"/>
      <c r="D23" s="264" t="s">
        <v>142</v>
      </c>
      <c r="E23" s="265"/>
      <c r="F23" s="265"/>
      <c r="G23" s="265"/>
      <c r="H23" s="265"/>
      <c r="I23" s="266"/>
      <c r="J23" s="52"/>
    </row>
    <row r="24" spans="1:10" x14ac:dyDescent="0.3">
      <c r="A24" s="51"/>
      <c r="B24" s="258" t="s">
        <v>141</v>
      </c>
      <c r="C24" s="259"/>
      <c r="D24" s="276" t="s">
        <v>140</v>
      </c>
      <c r="E24" s="277"/>
      <c r="F24" s="277"/>
      <c r="G24" s="277"/>
      <c r="H24" s="277"/>
      <c r="I24" s="278"/>
      <c r="J24" s="52"/>
    </row>
    <row r="25" spans="1:10" x14ac:dyDescent="0.3">
      <c r="A25" s="51"/>
      <c r="B25" s="258" t="s">
        <v>139</v>
      </c>
      <c r="C25" s="259"/>
      <c r="D25" s="276" t="s">
        <v>138</v>
      </c>
      <c r="E25" s="277"/>
      <c r="F25" s="277"/>
      <c r="G25" s="277"/>
      <c r="H25" s="277"/>
      <c r="I25" s="278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83" t="s">
        <v>176</v>
      </c>
      <c r="B27" s="284"/>
      <c r="C27" s="284"/>
      <c r="D27" s="284"/>
      <c r="E27" s="284"/>
      <c r="F27" s="284"/>
      <c r="G27" s="284"/>
      <c r="H27" s="284"/>
      <c r="I27" s="284"/>
      <c r="J27" s="285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80" t="s">
        <v>137</v>
      </c>
      <c r="D29" s="281"/>
      <c r="E29" s="281"/>
      <c r="F29" s="281"/>
      <c r="G29" s="281"/>
      <c r="H29" s="281"/>
      <c r="J29" s="52"/>
    </row>
    <row r="30" spans="1:10" ht="13.5" customHeight="1" thickBot="1" x14ac:dyDescent="0.35">
      <c r="A30" s="51"/>
      <c r="B30" s="206"/>
      <c r="C30" s="280"/>
      <c r="D30" s="281"/>
      <c r="E30" s="281"/>
      <c r="F30" s="281"/>
      <c r="G30" s="281"/>
      <c r="H30" s="281"/>
      <c r="J30" s="52"/>
    </row>
    <row r="31" spans="1:10" ht="11.25" customHeight="1" thickBot="1" x14ac:dyDescent="0.35">
      <c r="A31" s="51"/>
      <c r="B31" s="207"/>
      <c r="C31" s="205"/>
      <c r="D31" s="205"/>
      <c r="E31" s="205"/>
      <c r="F31" s="205"/>
      <c r="G31" s="205"/>
      <c r="H31" s="205"/>
      <c r="J31" s="52"/>
    </row>
    <row r="32" spans="1:10" ht="14.25" customHeight="1" thickBot="1" x14ac:dyDescent="0.35">
      <c r="A32" s="51"/>
      <c r="B32" s="58"/>
      <c r="C32" s="47" t="s">
        <v>177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82" t="s">
        <v>209</v>
      </c>
      <c r="B34" s="282"/>
      <c r="C34" s="282"/>
      <c r="D34" s="282"/>
      <c r="E34" s="282"/>
      <c r="F34" s="282"/>
      <c r="G34" s="282"/>
      <c r="H34" s="282"/>
      <c r="I34" s="282"/>
      <c r="J34" s="282"/>
    </row>
    <row r="35" spans="1:10" ht="12.75" x14ac:dyDescent="0.2">
      <c r="A35" s="282"/>
      <c r="B35" s="282"/>
      <c r="C35" s="282"/>
      <c r="D35" s="282"/>
      <c r="E35" s="282"/>
      <c r="F35" s="282"/>
      <c r="G35" s="282"/>
      <c r="H35" s="282"/>
      <c r="I35" s="282"/>
      <c r="J35" s="282"/>
    </row>
    <row r="36" spans="1:10" ht="12.75" x14ac:dyDescent="0.2">
      <c r="A36" s="279" t="s">
        <v>181</v>
      </c>
      <c r="B36" s="279"/>
      <c r="C36" s="279"/>
      <c r="D36" s="279"/>
      <c r="E36" s="279"/>
      <c r="F36" s="279"/>
      <c r="G36" s="279"/>
      <c r="H36" s="279"/>
      <c r="I36" s="279"/>
      <c r="J36" s="279"/>
    </row>
    <row r="37" spans="1:10" ht="34.5" customHeight="1" x14ac:dyDescent="0.2">
      <c r="A37" s="279"/>
      <c r="B37" s="279"/>
      <c r="C37" s="279"/>
      <c r="D37" s="279"/>
      <c r="E37" s="279"/>
      <c r="F37" s="279"/>
      <c r="G37" s="279"/>
      <c r="H37" s="279"/>
      <c r="I37" s="279"/>
      <c r="J37" s="279"/>
    </row>
  </sheetData>
  <sheetProtection algorithmName="SHA-512" hashValue="CqjkAhXkZ9mQU60S7gVP7IU4ycEOI/XKrCzX0SLW+/KVe8xQPcSA/lG5xyxobdJgh58CPs6ExcPAOHwGdzoYdg==" saltValue="C54i6WWC2SLW/LG+tLfHwA==" spinCount="100000" sheet="1" objects="1" scenarios="1"/>
  <protectedRanges>
    <protectedRange sqref="C7:J7" name="Rango1"/>
  </protectedRanges>
  <mergeCells count="37"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B20:C20"/>
    <mergeCell ref="D20:I20"/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38" t="s">
        <v>58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1" t="str">
        <f>'Memoria Aporte FIA al Ejecutor'!B3</f>
        <v xml:space="preserve">Completar (Obligatorio)						</v>
      </c>
      <c r="C3" s="342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8"/>
      <c r="C47" s="319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ht="15.6" customHeight="1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4"/>
      <c r="C107" s="325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58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 xml:space="preserve">Completar (Obligatorio)						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>F164*G164</f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9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25"/>
      <c r="E190" s="240"/>
      <c r="F190" s="245"/>
      <c r="G190" s="240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9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9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25"/>
      <c r="E204" s="240"/>
      <c r="F204" s="245"/>
      <c r="G204" s="240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9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9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25"/>
      <c r="E222" s="240"/>
      <c r="F222" s="245"/>
      <c r="G222" s="240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9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9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25"/>
      <c r="E235" s="240"/>
      <c r="F235" s="245"/>
      <c r="G235" s="240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9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9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25"/>
      <c r="E247" s="240"/>
      <c r="F247" s="245"/>
      <c r="G247" s="240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TRFtOAladYnZcbUpZfFSQS/ugiuhUW3/wwohqFvQTqUjtOQUq9vX/YCPYxC3orOfMhqL3oNq/GTqcfK9vTL8Vw==" saltValue="6rpYDBV0HXha5+Nuhnajzg==" spinCount="100000" sheet="1" formatColumns="0" formatRows="0"/>
  <mergeCells count="55"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56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1'!B3</f>
        <v>INDICAR AQUÍ NOMBRE ASOCIADO 1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Ktv1VM21tXSc+91fTGFyOLFJBJckHd+tOrn7xYYl7aTBXRy2Zh4wYD5NQMlC2EBv5HZgBAZpfmmpqBDzSZG+PA==" saltValue="B4w1Whje+V//7fM3Idd0V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8" t="s">
        <v>184</v>
      </c>
      <c r="C2" s="349"/>
      <c r="D2" s="349"/>
      <c r="E2" s="349"/>
      <c r="F2" s="349"/>
      <c r="G2" s="349"/>
      <c r="H2" s="349"/>
      <c r="I2" s="349"/>
      <c r="J2" s="349"/>
    </row>
    <row r="3" spans="2:13" x14ac:dyDescent="0.2">
      <c r="B3" s="346" t="str">
        <f>'Memoria Aporte FIA a Asociado 2'!B3</f>
        <v>INDICAR AQUÍ NOMBRE ASOCIADO 2</v>
      </c>
      <c r="C3" s="347"/>
      <c r="D3" s="350" t="s">
        <v>55</v>
      </c>
      <c r="E3" s="349"/>
      <c r="F3" s="349"/>
      <c r="G3" s="349"/>
      <c r="H3" s="349"/>
      <c r="I3" s="349"/>
      <c r="J3" s="349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184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2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+UGR6ogDt/Y5pL5ROfhkgbNMe1NtukMQvSxY7o5Fppy8zpLnG0085TyZsexEQNuUkRNKZXxmXTlw3O6MrtJ6LA==" saltValue="AjDS624TLJ6aC+Rj2kSznA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185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3'!B3</f>
        <v>INDICAR AQUÍ NOMBRE ASOCIADO 3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185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3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LJptezKu2w+IAKaypOF1B1EqeeU0wM2COCfj/VQDQZta0w6vruJ0dtFlKUIS+53PR0rKI/GBO5IA0fo/4pLbPQ==" saltValue="cR8GNcvpADCXYev42xPkdg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4'!B3</f>
        <v>INDICAR AQUÍ NOMBRE ASOCIADO 4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4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SQhPuo80qft9xtHBcOpWFpyguU1VaGUktZVfgcAYiQB5t3AfVOzesi4S7jUrDZAtrx99dNCK/q8zw7w6JcnAiw==" saltValue="RE4GGxF2u6bDF+tkFQ/v4A==" spinCount="100000" sheet="1" formatColumns="0" formatRows="0"/>
  <protectedRanges>
    <protectedRange sqref="L135:L251" name="Rango2"/>
    <protectedRange sqref="L10:L126" name="Rango1"/>
  </protectedRanges>
  <mergeCells count="55">
    <mergeCell ref="I64:J64"/>
    <mergeCell ref="B3:C3"/>
    <mergeCell ref="B10:B42"/>
    <mergeCell ref="C33:C37"/>
    <mergeCell ref="C38:C42"/>
    <mergeCell ref="B43:C64"/>
    <mergeCell ref="B7:J7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I195:J195"/>
    <mergeCell ref="B196:C203"/>
    <mergeCell ref="I203:J203"/>
    <mergeCell ref="B204:C213"/>
    <mergeCell ref="I213:J213"/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93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187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5'!B3</f>
        <v>INDICAR AQUÍ NOMBRE ASOCIADO 5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187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5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+GNw2Y7IEzpiBF7dY1HnC+SwAZc3KUG6W++Ot4/4sGJOZ2dfBMCyImhM/XZH5JNO4xnbdLBzJMmaiAwOioc4eA==" saltValue="ldxEdjqmZ9GNsfVb3GFeJw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32:J132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8" t="s">
        <v>188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46" t="str">
        <f>'Memoria Aporte FIA a Asociado 6'!B3</f>
        <v>INDICAR AQUÍ NOMBRE ASOCIADO 6</v>
      </c>
      <c r="C3" s="347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188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6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10"/>
      <c r="C158" s="312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239"/>
      <c r="F189" s="244"/>
      <c r="G189" s="239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238"/>
      <c r="F195" s="243"/>
      <c r="G195" s="238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x14ac:dyDescent="0.2">
      <c r="B196" s="316" t="s">
        <v>7</v>
      </c>
      <c r="C196" s="317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239"/>
      <c r="F203" s="244"/>
      <c r="G203" s="239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x14ac:dyDescent="0.2">
      <c r="B204" s="316" t="s">
        <v>8</v>
      </c>
      <c r="C204" s="317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238"/>
      <c r="F213" s="243"/>
      <c r="G213" s="238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239"/>
      <c r="F221" s="244"/>
      <c r="G221" s="239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238"/>
      <c r="F229" s="243"/>
      <c r="G229" s="238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239"/>
      <c r="F234" s="244"/>
      <c r="G234" s="239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238"/>
      <c r="F243" s="243"/>
      <c r="G243" s="238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239"/>
      <c r="F246" s="244"/>
      <c r="G246" s="239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238"/>
      <c r="F249" s="243"/>
      <c r="G249" s="238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OYeeVXJbjB/3oD9qOi/LJQrY9/gCV5u/ZrmYojkUkzRhmL5qgv81utSCFviCSPnLAx4aPUyB9bfLv62XvKEiXg==" saltValue="y3GJ+daXH7V4crZtwIsgF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59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123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59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7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10"/>
      <c r="C158" s="312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10"/>
      <c r="C165" s="313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2"/>
      <c r="F189" s="162"/>
      <c r="G189" s="162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72"/>
      <c r="E195" s="172"/>
      <c r="F195" s="172"/>
      <c r="G195" s="172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5" customHeight="1" x14ac:dyDescent="0.2">
      <c r="B196" s="316" t="s">
        <v>7</v>
      </c>
      <c r="C196" s="317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2"/>
      <c r="F203" s="162"/>
      <c r="G203" s="162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5" customHeight="1" x14ac:dyDescent="0.2">
      <c r="B204" s="316" t="s">
        <v>8</v>
      </c>
      <c r="C204" s="317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72"/>
      <c r="F213" s="172"/>
      <c r="G213" s="172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2"/>
      <c r="F221" s="162"/>
      <c r="G221" s="162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72"/>
      <c r="F229" s="172"/>
      <c r="G229" s="172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2"/>
      <c r="F234" s="162"/>
      <c r="G234" s="162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72"/>
      <c r="F243" s="172"/>
      <c r="G243" s="172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2"/>
      <c r="F246" s="162"/>
      <c r="G246" s="162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72"/>
      <c r="F249" s="172"/>
      <c r="G249" s="172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AvxjtfgskrSbiOUwRXgnUcMvcETCe829fI9YSxkx5D6UJQGYzCRmlo25GfiOrGZ4rY8QBHIHY2xe48WyiZhbTA==" saltValue="OicKTcEu6QKqu/XwK84NXg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60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124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60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8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2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24toS/n9sy1ei/NtMS4U66yIbgbpkQZiPHhNLwzb4wxSijYyDqs66a3hxs15KGHKfh20hxbOxZekEdmSBXjSPw==" saltValue="IOooy06yTUbUywYZssw2F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61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125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61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9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Cdjq0K1gFCLCc371+dcqDS5PJYJ1em3CNPI8vp7UE+FdKUha0XG8TY1ecsJaJs4WuAdpQiCgcqr4x8CYC0AA+A==" saltValue="zpwgH0k9zOh9+27mN5ovR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tabSelected="1" workbookViewId="0"/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182</v>
      </c>
      <c r="C2" s="60"/>
      <c r="R2" s="63"/>
    </row>
    <row r="3" spans="2:55" x14ac:dyDescent="0.2">
      <c r="B3" s="64" t="s">
        <v>67</v>
      </c>
      <c r="C3" s="65">
        <v>2026</v>
      </c>
      <c r="D3" s="64" t="s">
        <v>68</v>
      </c>
      <c r="E3" s="66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74</v>
      </c>
      <c r="K3" s="67" t="s">
        <v>75</v>
      </c>
      <c r="L3" s="67" t="s">
        <v>76</v>
      </c>
      <c r="M3" s="67" t="s">
        <v>77</v>
      </c>
      <c r="N3" s="67" t="s">
        <v>78</v>
      </c>
      <c r="O3" s="67" t="s">
        <v>79</v>
      </c>
      <c r="P3" s="67" t="s">
        <v>80</v>
      </c>
      <c r="Q3" s="67" t="s">
        <v>81</v>
      </c>
      <c r="R3" s="64" t="s">
        <v>82</v>
      </c>
      <c r="BA3" s="22"/>
      <c r="BB3" s="22"/>
      <c r="BC3" s="22"/>
    </row>
    <row r="4" spans="2:55" x14ac:dyDescent="0.2">
      <c r="B4" s="288" t="str">
        <f>'Memoria Aporte FIA al Ejecutor'!C6</f>
        <v>Coordinador Principal: indicar nombre aquí</v>
      </c>
      <c r="C4" s="289"/>
      <c r="D4" s="68"/>
      <c r="E4" s="69"/>
      <c r="F4" s="246"/>
      <c r="G4" s="246"/>
      <c r="H4" s="246"/>
      <c r="I4" s="220"/>
      <c r="J4" s="220"/>
      <c r="K4" s="220"/>
      <c r="L4" s="220"/>
      <c r="M4" s="220"/>
      <c r="N4" s="220"/>
      <c r="O4" s="220"/>
      <c r="P4" s="220"/>
      <c r="Q4" s="220"/>
      <c r="R4" s="221">
        <f>SUM(F4:Q4)</f>
        <v>0</v>
      </c>
      <c r="T4" s="20" t="s">
        <v>199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88" t="str">
        <f>'Memoria Aporte FIA al Ejecutor'!C7</f>
        <v>Coordinador Alterno: indicar nombre aquí</v>
      </c>
      <c r="C5" s="289"/>
      <c r="D5" s="68"/>
      <c r="E5" s="69"/>
      <c r="F5" s="246"/>
      <c r="G5" s="246"/>
      <c r="H5" s="246"/>
      <c r="I5" s="220"/>
      <c r="J5" s="220"/>
      <c r="K5" s="220"/>
      <c r="L5" s="220"/>
      <c r="M5" s="220"/>
      <c r="N5" s="220"/>
      <c r="O5" s="220"/>
      <c r="P5" s="220"/>
      <c r="Q5" s="220"/>
      <c r="R5" s="221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88" t="str">
        <f>'Memoria Aporte FIA al Ejecutor'!C8</f>
        <v>Equipo Técnico 1: indicar nombre aquí</v>
      </c>
      <c r="C6" s="289"/>
      <c r="D6" s="68"/>
      <c r="E6" s="69"/>
      <c r="F6" s="246"/>
      <c r="G6" s="246"/>
      <c r="H6" s="246"/>
      <c r="I6" s="220"/>
      <c r="J6" s="220"/>
      <c r="K6" s="220"/>
      <c r="L6" s="220"/>
      <c r="M6" s="220"/>
      <c r="N6" s="220"/>
      <c r="O6" s="220"/>
      <c r="P6" s="220"/>
      <c r="Q6" s="220"/>
      <c r="R6" s="221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88" t="str">
        <f>'Memoria Aporte FIA al Ejecutor'!C9</f>
        <v>Equipo Técnico 2: indicar nombre aquí</v>
      </c>
      <c r="C7" s="289"/>
      <c r="D7" s="68"/>
      <c r="E7" s="69"/>
      <c r="F7" s="246"/>
      <c r="G7" s="246"/>
      <c r="H7" s="246"/>
      <c r="I7" s="220"/>
      <c r="J7" s="220"/>
      <c r="K7" s="220"/>
      <c r="L7" s="220"/>
      <c r="M7" s="220"/>
      <c r="N7" s="220"/>
      <c r="O7" s="220"/>
      <c r="P7" s="220"/>
      <c r="Q7" s="220"/>
      <c r="R7" s="221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88" t="str">
        <f>'Memoria Aporte FIA al Ejecutor'!C10</f>
        <v>Equipo Técnico 3: indicar nombre aquí</v>
      </c>
      <c r="C8" s="289"/>
      <c r="D8" s="68"/>
      <c r="E8" s="69"/>
      <c r="F8" s="246"/>
      <c r="G8" s="246"/>
      <c r="H8" s="246"/>
      <c r="I8" s="220"/>
      <c r="J8" s="220"/>
      <c r="K8" s="220"/>
      <c r="L8" s="220"/>
      <c r="M8" s="220"/>
      <c r="N8" s="220"/>
      <c r="O8" s="220"/>
      <c r="P8" s="220"/>
      <c r="Q8" s="220"/>
      <c r="R8" s="221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83</v>
      </c>
      <c r="BB8" s="20" t="s">
        <v>83</v>
      </c>
    </row>
    <row r="9" spans="2:55" x14ac:dyDescent="0.2">
      <c r="B9" s="288" t="str">
        <f>'Memoria Aporte FIA al Ejecutor'!C11</f>
        <v>Equipo Técnico 4: indicar nombre aquí</v>
      </c>
      <c r="C9" s="289"/>
      <c r="D9" s="68"/>
      <c r="E9" s="69"/>
      <c r="F9" s="246"/>
      <c r="G9" s="246"/>
      <c r="H9" s="246"/>
      <c r="I9" s="220"/>
      <c r="J9" s="220"/>
      <c r="K9" s="220"/>
      <c r="L9" s="220"/>
      <c r="M9" s="220"/>
      <c r="N9" s="220"/>
      <c r="O9" s="220"/>
      <c r="P9" s="220"/>
      <c r="Q9" s="220"/>
      <c r="R9" s="221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88" t="str">
        <f>'Memoria Aporte FIA al Ejecutor'!C12</f>
        <v>Equipo Técnico 5: indicar nombre aquí</v>
      </c>
      <c r="C10" s="289"/>
      <c r="D10" s="68"/>
      <c r="E10" s="69"/>
      <c r="F10" s="246"/>
      <c r="G10" s="246"/>
      <c r="H10" s="246"/>
      <c r="I10" s="220"/>
      <c r="J10" s="220"/>
      <c r="K10" s="220"/>
      <c r="L10" s="220"/>
      <c r="M10" s="220"/>
      <c r="N10" s="220"/>
      <c r="O10" s="220"/>
      <c r="P10" s="220"/>
      <c r="Q10" s="220"/>
      <c r="R10" s="221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88" t="str">
        <f>'Memoria Aporte FIA al Ejecutor'!C13</f>
        <v>Equipo Técnico 6: indicar nombre aquí</v>
      </c>
      <c r="C11" s="289"/>
      <c r="D11" s="68"/>
      <c r="E11" s="69"/>
      <c r="F11" s="246"/>
      <c r="G11" s="246"/>
      <c r="H11" s="246"/>
      <c r="I11" s="220"/>
      <c r="J11" s="220"/>
      <c r="K11" s="220"/>
      <c r="L11" s="220"/>
      <c r="M11" s="220"/>
      <c r="N11" s="220"/>
      <c r="O11" s="220"/>
      <c r="P11" s="220"/>
      <c r="Q11" s="220"/>
      <c r="R11" s="221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88" t="str">
        <f>'Memoria Aporte FIA al Ejecutor'!C14</f>
        <v>Equipo Técnico 7: indicar nombre aquí</v>
      </c>
      <c r="C12" s="289"/>
      <c r="D12" s="68"/>
      <c r="E12" s="69"/>
      <c r="F12" s="246"/>
      <c r="G12" s="246"/>
      <c r="H12" s="246"/>
      <c r="I12" s="220"/>
      <c r="J12" s="220"/>
      <c r="K12" s="220"/>
      <c r="L12" s="220"/>
      <c r="M12" s="220"/>
      <c r="N12" s="220"/>
      <c r="O12" s="220"/>
      <c r="P12" s="220"/>
      <c r="Q12" s="220"/>
      <c r="R12" s="221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88" t="str">
        <f>'Memoria Aporte FIA al Ejecutor'!C15</f>
        <v>Equipo Técnico 8: indicar nombre aquí</v>
      </c>
      <c r="C13" s="289"/>
      <c r="D13" s="68"/>
      <c r="E13" s="69"/>
      <c r="F13" s="246"/>
      <c r="G13" s="246"/>
      <c r="H13" s="246"/>
      <c r="I13" s="220"/>
      <c r="J13" s="220"/>
      <c r="K13" s="220"/>
      <c r="L13" s="220"/>
      <c r="M13" s="220"/>
      <c r="N13" s="220"/>
      <c r="O13" s="220"/>
      <c r="P13" s="220"/>
      <c r="Q13" s="220"/>
      <c r="R13" s="221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88" t="str">
        <f>'Memoria Aporte FIA al Ejecutor'!C16</f>
        <v>Equipo Técnico 9: indicar nombre aquí</v>
      </c>
      <c r="C14" s="289"/>
      <c r="D14" s="68"/>
      <c r="E14" s="69"/>
      <c r="F14" s="246"/>
      <c r="G14" s="246"/>
      <c r="H14" s="246"/>
      <c r="I14" s="220"/>
      <c r="J14" s="220"/>
      <c r="K14" s="220"/>
      <c r="L14" s="220"/>
      <c r="M14" s="220"/>
      <c r="N14" s="220"/>
      <c r="O14" s="220"/>
      <c r="P14" s="220"/>
      <c r="Q14" s="220"/>
      <c r="R14" s="221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88" t="str">
        <f>'Memoria Aporte FIA al Ejecutor'!C17</f>
        <v>Equipo Técnico 10: indicar nombre aquí</v>
      </c>
      <c r="C15" s="289"/>
      <c r="D15" s="68"/>
      <c r="E15" s="69"/>
      <c r="F15" s="246"/>
      <c r="G15" s="246"/>
      <c r="H15" s="246"/>
      <c r="I15" s="220"/>
      <c r="J15" s="220"/>
      <c r="K15" s="220"/>
      <c r="L15" s="220"/>
      <c r="M15" s="220"/>
      <c r="N15" s="220"/>
      <c r="O15" s="220"/>
      <c r="P15" s="220"/>
      <c r="Q15" s="220"/>
      <c r="R15" s="221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88" t="str">
        <f>'Memoria Aporte FIA al Ejecutor'!C18</f>
        <v>Equipo Técnico 11: indicar nombre aquí</v>
      </c>
      <c r="C16" s="289"/>
      <c r="D16" s="68"/>
      <c r="E16" s="69"/>
      <c r="F16" s="246"/>
      <c r="G16" s="246"/>
      <c r="H16" s="246"/>
      <c r="I16" s="220"/>
      <c r="J16" s="220"/>
      <c r="K16" s="220"/>
      <c r="L16" s="220"/>
      <c r="M16" s="220"/>
      <c r="N16" s="220"/>
      <c r="O16" s="220"/>
      <c r="P16" s="220"/>
      <c r="Q16" s="220"/>
      <c r="R16" s="221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88" t="str">
        <f>'Memoria Aporte FIA al Ejecutor'!C19</f>
        <v>Equipo Técnico 12: indicar nombre aquí</v>
      </c>
      <c r="C17" s="289"/>
      <c r="D17" s="68"/>
      <c r="E17" s="69"/>
      <c r="F17" s="246"/>
      <c r="G17" s="246"/>
      <c r="H17" s="246"/>
      <c r="I17" s="220"/>
      <c r="J17" s="220"/>
      <c r="K17" s="220"/>
      <c r="L17" s="220"/>
      <c r="M17" s="220"/>
      <c r="N17" s="220"/>
      <c r="O17" s="220"/>
      <c r="P17" s="220"/>
      <c r="Q17" s="220"/>
      <c r="R17" s="221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88" t="str">
        <f>'Memoria Aporte FIA al Ejecutor'!C20</f>
        <v>Equipo Técnico 13: indicar nombre aquí</v>
      </c>
      <c r="C18" s="289"/>
      <c r="D18" s="68"/>
      <c r="E18" s="69"/>
      <c r="F18" s="246"/>
      <c r="G18" s="246"/>
      <c r="H18" s="246"/>
      <c r="I18" s="220"/>
      <c r="J18" s="220"/>
      <c r="K18" s="220"/>
      <c r="L18" s="220"/>
      <c r="M18" s="220"/>
      <c r="N18" s="220"/>
      <c r="O18" s="220"/>
      <c r="P18" s="220"/>
      <c r="Q18" s="220"/>
      <c r="R18" s="221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88" t="str">
        <f>'Memoria Aporte FIA al Ejecutor'!C21</f>
        <v>Equipo Técnico 14: indicar nombre aquí</v>
      </c>
      <c r="C19" s="289"/>
      <c r="D19" s="68"/>
      <c r="E19" s="69"/>
      <c r="F19" s="246"/>
      <c r="G19" s="246"/>
      <c r="H19" s="246"/>
      <c r="I19" s="220"/>
      <c r="J19" s="220"/>
      <c r="K19" s="220"/>
      <c r="L19" s="220"/>
      <c r="M19" s="220"/>
      <c r="N19" s="220"/>
      <c r="O19" s="220"/>
      <c r="P19" s="220"/>
      <c r="Q19" s="220"/>
      <c r="R19" s="221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88" t="str">
        <f>'Memoria Aporte FIA al Ejecutor'!C22</f>
        <v>Equipo Técnico 15: indicar nombre aquí</v>
      </c>
      <c r="C20" s="289"/>
      <c r="D20" s="68"/>
      <c r="E20" s="69"/>
      <c r="F20" s="246"/>
      <c r="G20" s="246"/>
      <c r="H20" s="246"/>
      <c r="I20" s="220"/>
      <c r="J20" s="220"/>
      <c r="K20" s="220"/>
      <c r="L20" s="220"/>
      <c r="M20" s="220"/>
      <c r="N20" s="220"/>
      <c r="O20" s="220"/>
      <c r="P20" s="220"/>
      <c r="Q20" s="220"/>
      <c r="R20" s="221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88" t="str">
        <f>'Memoria Aporte FIA al Ejecutor'!C23</f>
        <v>Equipo Técnico 16: indicar nombre aquí</v>
      </c>
      <c r="C21" s="289"/>
      <c r="D21" s="68"/>
      <c r="E21" s="69"/>
      <c r="F21" s="246"/>
      <c r="G21" s="246"/>
      <c r="H21" s="246"/>
      <c r="I21" s="220"/>
      <c r="J21" s="220"/>
      <c r="K21" s="220"/>
      <c r="L21" s="220"/>
      <c r="M21" s="220"/>
      <c r="N21" s="220"/>
      <c r="O21" s="220"/>
      <c r="P21" s="220"/>
      <c r="Q21" s="220"/>
      <c r="R21" s="221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88" t="str">
        <f>'Memoria Aporte FIA al Ejecutor'!C24</f>
        <v>Equipo Técnico 17: indicar nombre aquí</v>
      </c>
      <c r="C22" s="289"/>
      <c r="D22" s="68"/>
      <c r="E22" s="69"/>
      <c r="F22" s="246"/>
      <c r="G22" s="246"/>
      <c r="H22" s="246"/>
      <c r="I22" s="220"/>
      <c r="J22" s="220"/>
      <c r="K22" s="220"/>
      <c r="L22" s="220"/>
      <c r="M22" s="220"/>
      <c r="N22" s="220"/>
      <c r="O22" s="220"/>
      <c r="P22" s="220"/>
      <c r="Q22" s="220"/>
      <c r="R22" s="221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88" t="str">
        <f>'Memoria Aporte FIA al Ejecutor'!C25</f>
        <v>Equipo Técnico 18: indicar nombre aquí</v>
      </c>
      <c r="C23" s="289"/>
      <c r="D23" s="68"/>
      <c r="E23" s="69"/>
      <c r="F23" s="246"/>
      <c r="G23" s="246"/>
      <c r="H23" s="246"/>
      <c r="I23" s="220"/>
      <c r="J23" s="220"/>
      <c r="K23" s="220"/>
      <c r="L23" s="220"/>
      <c r="M23" s="220"/>
      <c r="N23" s="220"/>
      <c r="O23" s="220"/>
      <c r="P23" s="220"/>
      <c r="Q23" s="220"/>
      <c r="R23" s="221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88" t="str">
        <f>'Memoria Aporte FIA al Ejecutor'!C26</f>
        <v>Equipo Técnico 19: indicar nombre aquí</v>
      </c>
      <c r="C24" s="289"/>
      <c r="D24" s="68"/>
      <c r="E24" s="69"/>
      <c r="F24" s="246"/>
      <c r="G24" s="246"/>
      <c r="H24" s="246"/>
      <c r="I24" s="220"/>
      <c r="J24" s="220"/>
      <c r="K24" s="220"/>
      <c r="L24" s="220"/>
      <c r="M24" s="220"/>
      <c r="N24" s="220"/>
      <c r="O24" s="220"/>
      <c r="P24" s="220"/>
      <c r="Q24" s="220"/>
      <c r="R24" s="221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88" t="str">
        <f>'Memoria Aporte FIA al Ejecutor'!C27</f>
        <v>Equipo Técnico 20: indicar nombre aquí</v>
      </c>
      <c r="C25" s="289"/>
      <c r="D25" s="68"/>
      <c r="E25" s="69"/>
      <c r="F25" s="246"/>
      <c r="G25" s="246"/>
      <c r="H25" s="246"/>
      <c r="I25" s="220"/>
      <c r="J25" s="220"/>
      <c r="K25" s="220"/>
      <c r="L25" s="220"/>
      <c r="M25" s="220"/>
      <c r="N25" s="220"/>
      <c r="O25" s="220"/>
      <c r="P25" s="220"/>
      <c r="Q25" s="220"/>
      <c r="R25" s="221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46023</v>
      </c>
      <c r="G26" s="73">
        <f>F27+1</f>
        <v>46054</v>
      </c>
      <c r="H26" s="73">
        <f t="shared" ref="H26:Q26" si="3">G27+1</f>
        <v>46082</v>
      </c>
      <c r="I26" s="73">
        <f t="shared" si="3"/>
        <v>46113</v>
      </c>
      <c r="J26" s="73">
        <f t="shared" si="3"/>
        <v>46143</v>
      </c>
      <c r="K26" s="73">
        <f t="shared" si="3"/>
        <v>46174</v>
      </c>
      <c r="L26" s="73">
        <f t="shared" si="3"/>
        <v>46204</v>
      </c>
      <c r="M26" s="73">
        <f t="shared" si="3"/>
        <v>46235</v>
      </c>
      <c r="N26" s="73">
        <f t="shared" si="3"/>
        <v>46266</v>
      </c>
      <c r="O26" s="73">
        <f t="shared" si="3"/>
        <v>46296</v>
      </c>
      <c r="P26" s="73">
        <f t="shared" si="3"/>
        <v>46327</v>
      </c>
      <c r="Q26" s="73">
        <f t="shared" si="3"/>
        <v>46357</v>
      </c>
      <c r="R26" s="63"/>
      <c r="U26" s="21">
        <v>2</v>
      </c>
      <c r="V26" s="25">
        <f>F26</f>
        <v>46023</v>
      </c>
      <c r="W26" s="25">
        <f t="shared" ref="W26:AG26" si="4">G26</f>
        <v>46054</v>
      </c>
      <c r="X26" s="25">
        <f t="shared" si="4"/>
        <v>46082</v>
      </c>
      <c r="Y26" s="25">
        <f t="shared" si="4"/>
        <v>46113</v>
      </c>
      <c r="Z26" s="25">
        <f t="shared" si="4"/>
        <v>46143</v>
      </c>
      <c r="AA26" s="25">
        <f t="shared" si="4"/>
        <v>46174</v>
      </c>
      <c r="AB26" s="25">
        <f t="shared" si="4"/>
        <v>46204</v>
      </c>
      <c r="AC26" s="25">
        <f t="shared" si="4"/>
        <v>46235</v>
      </c>
      <c r="AD26" s="25">
        <f t="shared" si="4"/>
        <v>46266</v>
      </c>
      <c r="AE26" s="25">
        <f t="shared" si="4"/>
        <v>46296</v>
      </c>
      <c r="AF26" s="25">
        <f t="shared" si="4"/>
        <v>46327</v>
      </c>
      <c r="AG26" s="25">
        <f t="shared" si="4"/>
        <v>46357</v>
      </c>
    </row>
    <row r="27" spans="2:33" hidden="1" outlineLevel="1" x14ac:dyDescent="0.2">
      <c r="C27" s="74"/>
      <c r="F27" s="72">
        <f>EDATE(F26,1)-1</f>
        <v>46053</v>
      </c>
      <c r="G27" s="72">
        <f t="shared" ref="G27:Q27" si="5">EDATE(G26,1)-1</f>
        <v>46081</v>
      </c>
      <c r="H27" s="72">
        <f t="shared" si="5"/>
        <v>46112</v>
      </c>
      <c r="I27" s="72">
        <f t="shared" si="5"/>
        <v>46142</v>
      </c>
      <c r="J27" s="72">
        <f t="shared" si="5"/>
        <v>46173</v>
      </c>
      <c r="K27" s="72">
        <f t="shared" si="5"/>
        <v>46203</v>
      </c>
      <c r="L27" s="72">
        <f t="shared" si="5"/>
        <v>46234</v>
      </c>
      <c r="M27" s="72">
        <f t="shared" si="5"/>
        <v>46265</v>
      </c>
      <c r="N27" s="72">
        <f t="shared" si="5"/>
        <v>46295</v>
      </c>
      <c r="O27" s="72">
        <f t="shared" si="5"/>
        <v>46326</v>
      </c>
      <c r="P27" s="72">
        <f t="shared" si="5"/>
        <v>46356</v>
      </c>
      <c r="Q27" s="72">
        <f t="shared" si="5"/>
        <v>46387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66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67</v>
      </c>
      <c r="C30" s="64">
        <f>C3+1</f>
        <v>2027</v>
      </c>
      <c r="D30" s="64" t="s">
        <v>68</v>
      </c>
      <c r="E30" s="66" t="s">
        <v>69</v>
      </c>
      <c r="F30" s="67" t="s">
        <v>70</v>
      </c>
      <c r="G30" s="67" t="s">
        <v>71</v>
      </c>
      <c r="H30" s="67" t="s">
        <v>72</v>
      </c>
      <c r="I30" s="67" t="s">
        <v>73</v>
      </c>
      <c r="J30" s="67" t="s">
        <v>74</v>
      </c>
      <c r="K30" s="67" t="s">
        <v>75</v>
      </c>
      <c r="L30" s="67" t="s">
        <v>76</v>
      </c>
      <c r="M30" s="67" t="s">
        <v>77</v>
      </c>
      <c r="N30" s="67" t="s">
        <v>78</v>
      </c>
      <c r="O30" s="67" t="s">
        <v>79</v>
      </c>
      <c r="P30" s="67" t="s">
        <v>80</v>
      </c>
      <c r="Q30" s="67" t="s">
        <v>81</v>
      </c>
      <c r="R30" s="64" t="s">
        <v>82</v>
      </c>
    </row>
    <row r="31" spans="2:33" ht="15" x14ac:dyDescent="0.2">
      <c r="B31" s="288" t="str">
        <f>'Memoria Aporte FIA al Ejecutor'!C6</f>
        <v>Coordinador Principal: indicar nombre aquí</v>
      </c>
      <c r="C31" s="290"/>
      <c r="D31" s="68"/>
      <c r="E31" s="69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88" t="str">
        <f>'Memoria Aporte FIA al Ejecutor'!C7</f>
        <v>Coordinador Alterno: indicar nombre aquí</v>
      </c>
      <c r="C32" s="290"/>
      <c r="D32" s="68"/>
      <c r="E32" s="6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88" t="str">
        <f>'Memoria Aporte FIA al Ejecutor'!C8</f>
        <v>Equipo Técnico 1: indicar nombre aquí</v>
      </c>
      <c r="C33" s="290"/>
      <c r="D33" s="68"/>
      <c r="E33" s="69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88" t="str">
        <f>'Memoria Aporte FIA al Ejecutor'!C9</f>
        <v>Equipo Técnico 2: indicar nombre aquí</v>
      </c>
      <c r="C34" s="290"/>
      <c r="D34" s="68"/>
      <c r="E34" s="6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88" t="str">
        <f>'Memoria Aporte FIA al Ejecutor'!C10</f>
        <v>Equipo Técnico 3: indicar nombre aquí</v>
      </c>
      <c r="C35" s="290"/>
      <c r="D35" s="68"/>
      <c r="E35" s="6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1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88" t="str">
        <f>'Memoria Aporte FIA al Ejecutor'!C11</f>
        <v>Equipo Técnico 4: indicar nombre aquí</v>
      </c>
      <c r="C36" s="290"/>
      <c r="D36" s="68"/>
      <c r="E36" s="69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1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88" t="str">
        <f>'Memoria Aporte FIA al Ejecutor'!C12</f>
        <v>Equipo Técnico 5: indicar nombre aquí</v>
      </c>
      <c r="C37" s="290"/>
      <c r="D37" s="68"/>
      <c r="E37" s="6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1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88" t="str">
        <f>'Memoria Aporte FIA al Ejecutor'!C13</f>
        <v>Equipo Técnico 6: indicar nombre aquí</v>
      </c>
      <c r="C38" s="290"/>
      <c r="D38" s="68"/>
      <c r="E38" s="6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88" t="str">
        <f>'Memoria Aporte FIA al Ejecutor'!C14</f>
        <v>Equipo Técnico 7: indicar nombre aquí</v>
      </c>
      <c r="C39" s="290"/>
      <c r="D39" s="68"/>
      <c r="E39" s="6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1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88" t="str">
        <f>'Memoria Aporte FIA al Ejecutor'!C15</f>
        <v>Equipo Técnico 8: indicar nombre aquí</v>
      </c>
      <c r="C40" s="290"/>
      <c r="D40" s="68"/>
      <c r="E40" s="6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88" t="str">
        <f>'Memoria Aporte FIA al Ejecutor'!C16</f>
        <v>Equipo Técnico 9: indicar nombre aquí</v>
      </c>
      <c r="C41" s="290"/>
      <c r="D41" s="68"/>
      <c r="E41" s="6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88" t="str">
        <f>'Memoria Aporte FIA al Ejecutor'!C17</f>
        <v>Equipo Técnico 10: indicar nombre aquí</v>
      </c>
      <c r="C42" s="290"/>
      <c r="D42" s="68"/>
      <c r="E42" s="6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1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88" t="str">
        <f>'Memoria Aporte FIA al Ejecutor'!C18</f>
        <v>Equipo Técnico 11: indicar nombre aquí</v>
      </c>
      <c r="C43" s="290"/>
      <c r="D43" s="68"/>
      <c r="E43" s="6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1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88" t="str">
        <f>'Memoria Aporte FIA al Ejecutor'!C19</f>
        <v>Equipo Técnico 12: indicar nombre aquí</v>
      </c>
      <c r="C44" s="290"/>
      <c r="D44" s="68"/>
      <c r="E44" s="6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1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88" t="str">
        <f>'Memoria Aporte FIA al Ejecutor'!C20</f>
        <v>Equipo Técnico 13: indicar nombre aquí</v>
      </c>
      <c r="C45" s="290"/>
      <c r="D45" s="68"/>
      <c r="E45" s="6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1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88" t="str">
        <f>'Memoria Aporte FIA al Ejecutor'!C21</f>
        <v>Equipo Técnico 14: indicar nombre aquí</v>
      </c>
      <c r="C46" s="290"/>
      <c r="D46" s="68"/>
      <c r="E46" s="6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1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88" t="str">
        <f>'Memoria Aporte FIA al Ejecutor'!C22</f>
        <v>Equipo Técnico 15: indicar nombre aquí</v>
      </c>
      <c r="C47" s="290"/>
      <c r="D47" s="68"/>
      <c r="E47" s="69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1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88" t="str">
        <f>'Memoria Aporte FIA al Ejecutor'!C23</f>
        <v>Equipo Técnico 16: indicar nombre aquí</v>
      </c>
      <c r="C48" s="290"/>
      <c r="D48" s="68"/>
      <c r="E48" s="69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1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88" t="str">
        <f>'Memoria Aporte FIA al Ejecutor'!C24</f>
        <v>Equipo Técnico 17: indicar nombre aquí</v>
      </c>
      <c r="C49" s="290"/>
      <c r="D49" s="68"/>
      <c r="E49" s="69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1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88" t="str">
        <f>'Memoria Aporte FIA al Ejecutor'!C25</f>
        <v>Equipo Técnico 18: indicar nombre aquí</v>
      </c>
      <c r="C50" s="290"/>
      <c r="D50" s="68"/>
      <c r="E50" s="69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1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88" t="str">
        <f>'Memoria Aporte FIA al Ejecutor'!C26</f>
        <v>Equipo Técnico 19: indicar nombre aquí</v>
      </c>
      <c r="C51" s="290"/>
      <c r="D51" s="68"/>
      <c r="E51" s="69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1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88" t="str">
        <f>'Memoria Aporte FIA al Ejecutor'!C27</f>
        <v>Equipo Técnico 20: indicar nombre aquí</v>
      </c>
      <c r="C52" s="290"/>
      <c r="D52" s="68"/>
      <c r="E52" s="6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1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46388</v>
      </c>
      <c r="G53" s="73">
        <f>F54+1</f>
        <v>46419</v>
      </c>
      <c r="H53" s="73">
        <f t="shared" ref="H53:Q53" si="9">G54+1</f>
        <v>46447</v>
      </c>
      <c r="I53" s="73">
        <f t="shared" si="9"/>
        <v>46478</v>
      </c>
      <c r="J53" s="73">
        <f t="shared" si="9"/>
        <v>46508</v>
      </c>
      <c r="K53" s="73">
        <f t="shared" si="9"/>
        <v>46539</v>
      </c>
      <c r="L53" s="73">
        <f t="shared" si="9"/>
        <v>46569</v>
      </c>
      <c r="M53" s="73">
        <f t="shared" si="9"/>
        <v>46600</v>
      </c>
      <c r="N53" s="73">
        <f t="shared" si="9"/>
        <v>46631</v>
      </c>
      <c r="O53" s="73">
        <f t="shared" si="9"/>
        <v>46661</v>
      </c>
      <c r="P53" s="73">
        <f t="shared" si="9"/>
        <v>46692</v>
      </c>
      <c r="Q53" s="73">
        <f t="shared" si="9"/>
        <v>46722</v>
      </c>
      <c r="R53" s="63"/>
      <c r="U53" s="21">
        <v>2</v>
      </c>
      <c r="V53" s="25">
        <f>F53</f>
        <v>46388</v>
      </c>
      <c r="W53" s="25">
        <f t="shared" ref="W53:AG53" si="10">G53</f>
        <v>46419</v>
      </c>
      <c r="X53" s="25">
        <f t="shared" si="10"/>
        <v>46447</v>
      </c>
      <c r="Y53" s="25">
        <f t="shared" si="10"/>
        <v>46478</v>
      </c>
      <c r="Z53" s="25">
        <f t="shared" si="10"/>
        <v>46508</v>
      </c>
      <c r="AA53" s="25">
        <f t="shared" si="10"/>
        <v>46539</v>
      </c>
      <c r="AB53" s="25">
        <f t="shared" si="10"/>
        <v>46569</v>
      </c>
      <c r="AC53" s="25">
        <f t="shared" si="10"/>
        <v>46600</v>
      </c>
      <c r="AD53" s="25">
        <f t="shared" si="10"/>
        <v>46631</v>
      </c>
      <c r="AE53" s="25">
        <f t="shared" si="10"/>
        <v>46661</v>
      </c>
      <c r="AF53" s="25">
        <f t="shared" si="10"/>
        <v>46692</v>
      </c>
      <c r="AG53" s="25">
        <f t="shared" si="10"/>
        <v>46722</v>
      </c>
    </row>
    <row r="54" spans="2:33" hidden="1" outlineLevel="1" x14ac:dyDescent="0.2">
      <c r="C54" s="60"/>
      <c r="F54" s="72">
        <f>EDATE(F53,1)-1</f>
        <v>46418</v>
      </c>
      <c r="G54" s="72">
        <f>EDATE(G53,1)-1</f>
        <v>46446</v>
      </c>
      <c r="H54" s="72">
        <f t="shared" ref="H54:Q54" si="11">EDATE(H53,1)-1</f>
        <v>46477</v>
      </c>
      <c r="I54" s="72">
        <f t="shared" si="11"/>
        <v>46507</v>
      </c>
      <c r="J54" s="72">
        <f t="shared" si="11"/>
        <v>46538</v>
      </c>
      <c r="K54" s="72">
        <f t="shared" si="11"/>
        <v>46568</v>
      </c>
      <c r="L54" s="72">
        <f t="shared" si="11"/>
        <v>46599</v>
      </c>
      <c r="M54" s="72">
        <f t="shared" si="11"/>
        <v>46630</v>
      </c>
      <c r="N54" s="72">
        <f t="shared" si="11"/>
        <v>46660</v>
      </c>
      <c r="O54" s="72">
        <f t="shared" si="11"/>
        <v>46691</v>
      </c>
      <c r="P54" s="72">
        <f t="shared" si="11"/>
        <v>46721</v>
      </c>
      <c r="Q54" s="72">
        <f t="shared" si="11"/>
        <v>46752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66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67</v>
      </c>
      <c r="C57" s="64">
        <f>C30+1</f>
        <v>2028</v>
      </c>
      <c r="D57" s="64" t="s">
        <v>68</v>
      </c>
      <c r="E57" s="66" t="s">
        <v>69</v>
      </c>
      <c r="F57" s="67" t="s">
        <v>70</v>
      </c>
      <c r="G57" s="67" t="s">
        <v>71</v>
      </c>
      <c r="H57" s="67" t="s">
        <v>72</v>
      </c>
      <c r="I57" s="67" t="s">
        <v>73</v>
      </c>
      <c r="J57" s="67" t="s">
        <v>74</v>
      </c>
      <c r="K57" s="67" t="s">
        <v>75</v>
      </c>
      <c r="L57" s="67" t="s">
        <v>76</v>
      </c>
      <c r="M57" s="67" t="s">
        <v>77</v>
      </c>
      <c r="N57" s="67" t="s">
        <v>78</v>
      </c>
      <c r="O57" s="67" t="s">
        <v>79</v>
      </c>
      <c r="P57" s="67" t="s">
        <v>80</v>
      </c>
      <c r="Q57" s="67" t="s">
        <v>81</v>
      </c>
      <c r="R57" s="64" t="s">
        <v>82</v>
      </c>
    </row>
    <row r="58" spans="2:33" ht="15" x14ac:dyDescent="0.2">
      <c r="B58" s="288" t="str">
        <f>'Memoria Aporte FIA al Ejecutor'!C6</f>
        <v>Coordinador Principal: indicar nombre aquí</v>
      </c>
      <c r="C58" s="290"/>
      <c r="D58" s="68"/>
      <c r="E58" s="6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1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88" t="str">
        <f>'Memoria Aporte FIA al Ejecutor'!C7</f>
        <v>Coordinador Alterno: indicar nombre aquí</v>
      </c>
      <c r="C59" s="290"/>
      <c r="D59" s="68"/>
      <c r="E59" s="6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1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88" t="str">
        <f>'Memoria Aporte FIA al Ejecutor'!C8</f>
        <v>Equipo Técnico 1: indicar nombre aquí</v>
      </c>
      <c r="C60" s="290"/>
      <c r="D60" s="68"/>
      <c r="E60" s="6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88" t="str">
        <f>'Memoria Aporte FIA al Ejecutor'!C9</f>
        <v>Equipo Técnico 2: indicar nombre aquí</v>
      </c>
      <c r="C61" s="290"/>
      <c r="D61" s="68"/>
      <c r="E61" s="6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1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88" t="str">
        <f>'Memoria Aporte FIA al Ejecutor'!C10</f>
        <v>Equipo Técnico 3: indicar nombre aquí</v>
      </c>
      <c r="C62" s="290"/>
      <c r="D62" s="68"/>
      <c r="E62" s="6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1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88" t="str">
        <f>'Memoria Aporte FIA al Ejecutor'!C11</f>
        <v>Equipo Técnico 4: indicar nombre aquí</v>
      </c>
      <c r="C63" s="290"/>
      <c r="D63" s="68"/>
      <c r="E63" s="6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1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88" t="str">
        <f>'Memoria Aporte FIA al Ejecutor'!C12</f>
        <v>Equipo Técnico 5: indicar nombre aquí</v>
      </c>
      <c r="C64" s="290"/>
      <c r="D64" s="68"/>
      <c r="E64" s="6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1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88" t="str">
        <f>'Memoria Aporte FIA al Ejecutor'!C13</f>
        <v>Equipo Técnico 6: indicar nombre aquí</v>
      </c>
      <c r="C65" s="290"/>
      <c r="D65" s="68"/>
      <c r="E65" s="69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1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88" t="str">
        <f>'Memoria Aporte FIA al Ejecutor'!C14</f>
        <v>Equipo Técnico 7: indicar nombre aquí</v>
      </c>
      <c r="C66" s="290"/>
      <c r="D66" s="68"/>
      <c r="E66" s="69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1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88" t="str">
        <f>'Memoria Aporte FIA al Ejecutor'!C15</f>
        <v>Equipo Técnico 8: indicar nombre aquí</v>
      </c>
      <c r="C67" s="290"/>
      <c r="D67" s="68"/>
      <c r="E67" s="69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1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88" t="str">
        <f>'Memoria Aporte FIA al Ejecutor'!C16</f>
        <v>Equipo Técnico 9: indicar nombre aquí</v>
      </c>
      <c r="C68" s="290"/>
      <c r="D68" s="68"/>
      <c r="E68" s="69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1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88" t="str">
        <f>'Memoria Aporte FIA al Ejecutor'!C17</f>
        <v>Equipo Técnico 10: indicar nombre aquí</v>
      </c>
      <c r="C69" s="290"/>
      <c r="D69" s="68"/>
      <c r="E69" s="69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1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88" t="str">
        <f>'Memoria Aporte FIA al Ejecutor'!C18</f>
        <v>Equipo Técnico 11: indicar nombre aquí</v>
      </c>
      <c r="C70" s="290"/>
      <c r="D70" s="68"/>
      <c r="E70" s="6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1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88" t="str">
        <f>'Memoria Aporte FIA al Ejecutor'!C19</f>
        <v>Equipo Técnico 12: indicar nombre aquí</v>
      </c>
      <c r="C71" s="290"/>
      <c r="D71" s="68"/>
      <c r="E71" s="69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1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88" t="str">
        <f>'Memoria Aporte FIA al Ejecutor'!C20</f>
        <v>Equipo Técnico 13: indicar nombre aquí</v>
      </c>
      <c r="C72" s="290"/>
      <c r="D72" s="68"/>
      <c r="E72" s="69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1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88" t="str">
        <f>'Memoria Aporte FIA al Ejecutor'!C21</f>
        <v>Equipo Técnico 14: indicar nombre aquí</v>
      </c>
      <c r="C73" s="290"/>
      <c r="D73" s="68"/>
      <c r="E73" s="69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1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88" t="str">
        <f>'Memoria Aporte FIA al Ejecutor'!C22</f>
        <v>Equipo Técnico 15: indicar nombre aquí</v>
      </c>
      <c r="C74" s="290"/>
      <c r="D74" s="68"/>
      <c r="E74" s="69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1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88" t="str">
        <f>'Memoria Aporte FIA al Ejecutor'!C23</f>
        <v>Equipo Técnico 16: indicar nombre aquí</v>
      </c>
      <c r="C75" s="290"/>
      <c r="D75" s="68"/>
      <c r="E75" s="69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1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88" t="str">
        <f>'Memoria Aporte FIA al Ejecutor'!C24</f>
        <v>Equipo Técnico 17: indicar nombre aquí</v>
      </c>
      <c r="C76" s="290"/>
      <c r="D76" s="68"/>
      <c r="E76" s="6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1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88" t="str">
        <f>'Memoria Aporte FIA al Ejecutor'!C25</f>
        <v>Equipo Técnico 18: indicar nombre aquí</v>
      </c>
      <c r="C77" s="290"/>
      <c r="D77" s="68"/>
      <c r="E77" s="6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88" t="str">
        <f>'Memoria Aporte FIA al Ejecutor'!C26</f>
        <v>Equipo Técnico 19: indicar nombre aquí</v>
      </c>
      <c r="C78" s="290"/>
      <c r="D78" s="68"/>
      <c r="E78" s="6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1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88" t="str">
        <f>'Memoria Aporte FIA al Ejecutor'!C27</f>
        <v>Equipo Técnico 20: indicar nombre aquí</v>
      </c>
      <c r="C79" s="290"/>
      <c r="D79" s="68"/>
      <c r="E79" s="6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1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46753</v>
      </c>
      <c r="G80" s="73">
        <f>F81+1</f>
        <v>46784</v>
      </c>
      <c r="H80" s="73">
        <f t="shared" ref="H80:Q80" si="15">G81+1</f>
        <v>46813</v>
      </c>
      <c r="I80" s="73">
        <f t="shared" si="15"/>
        <v>46844</v>
      </c>
      <c r="J80" s="73">
        <f t="shared" si="15"/>
        <v>46874</v>
      </c>
      <c r="K80" s="73">
        <f t="shared" si="15"/>
        <v>46905</v>
      </c>
      <c r="L80" s="73">
        <f t="shared" si="15"/>
        <v>46935</v>
      </c>
      <c r="M80" s="73">
        <f t="shared" si="15"/>
        <v>46966</v>
      </c>
      <c r="N80" s="73">
        <f t="shared" si="15"/>
        <v>46997</v>
      </c>
      <c r="O80" s="73">
        <f t="shared" si="15"/>
        <v>47027</v>
      </c>
      <c r="P80" s="73">
        <f t="shared" si="15"/>
        <v>47058</v>
      </c>
      <c r="Q80" s="73">
        <f t="shared" si="15"/>
        <v>47088</v>
      </c>
      <c r="R80" s="63"/>
      <c r="U80" s="21">
        <v>2</v>
      </c>
      <c r="V80" s="25">
        <f>F80</f>
        <v>46753</v>
      </c>
      <c r="W80" s="25">
        <f t="shared" ref="W80:AG80" si="16">G80</f>
        <v>46784</v>
      </c>
      <c r="X80" s="25">
        <f t="shared" si="16"/>
        <v>46813</v>
      </c>
      <c r="Y80" s="25">
        <f t="shared" si="16"/>
        <v>46844</v>
      </c>
      <c r="Z80" s="25">
        <f t="shared" si="16"/>
        <v>46874</v>
      </c>
      <c r="AA80" s="25">
        <f t="shared" si="16"/>
        <v>46905</v>
      </c>
      <c r="AB80" s="25">
        <f t="shared" si="16"/>
        <v>46935</v>
      </c>
      <c r="AC80" s="25">
        <f t="shared" si="16"/>
        <v>46966</v>
      </c>
      <c r="AD80" s="25">
        <f t="shared" si="16"/>
        <v>46997</v>
      </c>
      <c r="AE80" s="25">
        <f t="shared" si="16"/>
        <v>47027</v>
      </c>
      <c r="AF80" s="25">
        <f t="shared" si="16"/>
        <v>47058</v>
      </c>
      <c r="AG80" s="25">
        <f t="shared" si="16"/>
        <v>47088</v>
      </c>
    </row>
    <row r="81" spans="2:33" hidden="1" outlineLevel="1" x14ac:dyDescent="0.2">
      <c r="C81" s="60"/>
      <c r="F81" s="72">
        <f>EDATE(F80,1)-1</f>
        <v>46783</v>
      </c>
      <c r="G81" s="72">
        <f>EDATE(G80,1)-1</f>
        <v>46812</v>
      </c>
      <c r="H81" s="72">
        <f t="shared" ref="H81:Q81" si="17">EDATE(H80,1)-1</f>
        <v>46843</v>
      </c>
      <c r="I81" s="72">
        <f t="shared" si="17"/>
        <v>46873</v>
      </c>
      <c r="J81" s="72">
        <f t="shared" si="17"/>
        <v>46904</v>
      </c>
      <c r="K81" s="72">
        <f t="shared" si="17"/>
        <v>46934</v>
      </c>
      <c r="L81" s="72">
        <f t="shared" si="17"/>
        <v>46965</v>
      </c>
      <c r="M81" s="72">
        <f t="shared" si="17"/>
        <v>46996</v>
      </c>
      <c r="N81" s="72">
        <f t="shared" si="17"/>
        <v>47026</v>
      </c>
      <c r="O81" s="72">
        <f t="shared" si="17"/>
        <v>47057</v>
      </c>
      <c r="P81" s="72">
        <f t="shared" si="17"/>
        <v>47087</v>
      </c>
      <c r="Q81" s="72">
        <f t="shared" si="17"/>
        <v>47118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66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67</v>
      </c>
      <c r="C84" s="64">
        <f>C57+1</f>
        <v>2029</v>
      </c>
      <c r="D84" s="64" t="s">
        <v>68</v>
      </c>
      <c r="E84" s="66" t="s">
        <v>69</v>
      </c>
      <c r="F84" s="67" t="s">
        <v>70</v>
      </c>
      <c r="G84" s="67" t="s">
        <v>71</v>
      </c>
      <c r="H84" s="67" t="s">
        <v>72</v>
      </c>
      <c r="I84" s="67" t="s">
        <v>73</v>
      </c>
      <c r="J84" s="67" t="s">
        <v>74</v>
      </c>
      <c r="K84" s="67" t="s">
        <v>75</v>
      </c>
      <c r="L84" s="67" t="s">
        <v>76</v>
      </c>
      <c r="M84" s="67" t="s">
        <v>77</v>
      </c>
      <c r="N84" s="67" t="s">
        <v>78</v>
      </c>
      <c r="O84" s="67" t="s">
        <v>79</v>
      </c>
      <c r="P84" s="67" t="s">
        <v>80</v>
      </c>
      <c r="Q84" s="67" t="s">
        <v>81</v>
      </c>
      <c r="R84" s="64" t="s">
        <v>82</v>
      </c>
    </row>
    <row r="85" spans="2:33" ht="15" x14ac:dyDescent="0.2">
      <c r="B85" s="288" t="str">
        <f>'Memoria Aporte FIA al Ejecutor'!C6</f>
        <v>Coordinador Principal: indicar nombre aquí</v>
      </c>
      <c r="C85" s="290"/>
      <c r="D85" s="68"/>
      <c r="E85" s="69"/>
      <c r="F85" s="220"/>
      <c r="G85" s="220"/>
      <c r="H85" s="220"/>
      <c r="I85" s="220"/>
      <c r="J85" s="220"/>
      <c r="K85" s="220"/>
      <c r="L85" s="246"/>
      <c r="M85" s="246"/>
      <c r="N85" s="246"/>
      <c r="O85" s="246"/>
      <c r="P85" s="246"/>
      <c r="Q85" s="246"/>
      <c r="R85" s="221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88" t="str">
        <f>'Memoria Aporte FIA al Ejecutor'!C7</f>
        <v>Coordinador Alterno: indicar nombre aquí</v>
      </c>
      <c r="C86" s="290"/>
      <c r="D86" s="68"/>
      <c r="E86" s="69"/>
      <c r="F86" s="220"/>
      <c r="G86" s="220"/>
      <c r="H86" s="220"/>
      <c r="I86" s="220"/>
      <c r="J86" s="220"/>
      <c r="K86" s="220"/>
      <c r="L86" s="246"/>
      <c r="M86" s="246"/>
      <c r="N86" s="246"/>
      <c r="O86" s="246"/>
      <c r="P86" s="246"/>
      <c r="Q86" s="246"/>
      <c r="R86" s="221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88" t="str">
        <f>'Memoria Aporte FIA al Ejecutor'!C8</f>
        <v>Equipo Técnico 1: indicar nombre aquí</v>
      </c>
      <c r="C87" s="290"/>
      <c r="D87" s="68"/>
      <c r="E87" s="69"/>
      <c r="F87" s="220"/>
      <c r="G87" s="220"/>
      <c r="H87" s="220"/>
      <c r="I87" s="220"/>
      <c r="J87" s="220"/>
      <c r="K87" s="220"/>
      <c r="L87" s="246"/>
      <c r="M87" s="246"/>
      <c r="N87" s="246"/>
      <c r="O87" s="246"/>
      <c r="P87" s="246"/>
      <c r="Q87" s="246"/>
      <c r="R87" s="221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88" t="str">
        <f>'Memoria Aporte FIA al Ejecutor'!C9</f>
        <v>Equipo Técnico 2: indicar nombre aquí</v>
      </c>
      <c r="C88" s="290"/>
      <c r="D88" s="68"/>
      <c r="E88" s="69"/>
      <c r="F88" s="220"/>
      <c r="G88" s="220"/>
      <c r="H88" s="220"/>
      <c r="I88" s="220"/>
      <c r="J88" s="220"/>
      <c r="K88" s="220"/>
      <c r="L88" s="246"/>
      <c r="M88" s="246"/>
      <c r="N88" s="246"/>
      <c r="O88" s="246"/>
      <c r="P88" s="246"/>
      <c r="Q88" s="246"/>
      <c r="R88" s="221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88" t="str">
        <f>'Memoria Aporte FIA al Ejecutor'!C10</f>
        <v>Equipo Técnico 3: indicar nombre aquí</v>
      </c>
      <c r="C89" s="290"/>
      <c r="D89" s="68"/>
      <c r="E89" s="69"/>
      <c r="F89" s="220"/>
      <c r="G89" s="220"/>
      <c r="H89" s="220"/>
      <c r="I89" s="220"/>
      <c r="J89" s="220"/>
      <c r="K89" s="220"/>
      <c r="L89" s="246"/>
      <c r="M89" s="246"/>
      <c r="N89" s="246"/>
      <c r="O89" s="246"/>
      <c r="P89" s="246"/>
      <c r="Q89" s="246"/>
      <c r="R89" s="221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88" t="str">
        <f>'Memoria Aporte FIA al Ejecutor'!C11</f>
        <v>Equipo Técnico 4: indicar nombre aquí</v>
      </c>
      <c r="C90" s="290"/>
      <c r="D90" s="68"/>
      <c r="E90" s="69"/>
      <c r="F90" s="220"/>
      <c r="G90" s="220"/>
      <c r="H90" s="220"/>
      <c r="I90" s="220"/>
      <c r="J90" s="220"/>
      <c r="K90" s="220"/>
      <c r="L90" s="246"/>
      <c r="M90" s="246"/>
      <c r="N90" s="246"/>
      <c r="O90" s="246"/>
      <c r="P90" s="246"/>
      <c r="Q90" s="246"/>
      <c r="R90" s="221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88" t="str">
        <f>'Memoria Aporte FIA al Ejecutor'!C12</f>
        <v>Equipo Técnico 5: indicar nombre aquí</v>
      </c>
      <c r="C91" s="290"/>
      <c r="D91" s="68"/>
      <c r="E91" s="69"/>
      <c r="F91" s="220"/>
      <c r="G91" s="220"/>
      <c r="H91" s="220"/>
      <c r="I91" s="220"/>
      <c r="J91" s="220"/>
      <c r="K91" s="220"/>
      <c r="L91" s="246"/>
      <c r="M91" s="246"/>
      <c r="N91" s="246"/>
      <c r="O91" s="246"/>
      <c r="P91" s="246"/>
      <c r="Q91" s="246"/>
      <c r="R91" s="221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88" t="str">
        <f>'Memoria Aporte FIA al Ejecutor'!C13</f>
        <v>Equipo Técnico 6: indicar nombre aquí</v>
      </c>
      <c r="C92" s="290"/>
      <c r="D92" s="68"/>
      <c r="E92" s="69"/>
      <c r="F92" s="220"/>
      <c r="G92" s="220"/>
      <c r="H92" s="220"/>
      <c r="I92" s="220"/>
      <c r="J92" s="220"/>
      <c r="K92" s="220"/>
      <c r="L92" s="246"/>
      <c r="M92" s="246"/>
      <c r="N92" s="246"/>
      <c r="O92" s="246"/>
      <c r="P92" s="246"/>
      <c r="Q92" s="246"/>
      <c r="R92" s="221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88" t="str">
        <f>'Memoria Aporte FIA al Ejecutor'!C14</f>
        <v>Equipo Técnico 7: indicar nombre aquí</v>
      </c>
      <c r="C93" s="290"/>
      <c r="D93" s="68"/>
      <c r="E93" s="69"/>
      <c r="F93" s="220"/>
      <c r="G93" s="220"/>
      <c r="H93" s="220"/>
      <c r="I93" s="220"/>
      <c r="J93" s="220"/>
      <c r="K93" s="220"/>
      <c r="L93" s="246"/>
      <c r="M93" s="246"/>
      <c r="N93" s="246"/>
      <c r="O93" s="246"/>
      <c r="P93" s="246"/>
      <c r="Q93" s="246"/>
      <c r="R93" s="221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88" t="str">
        <f>'Memoria Aporte FIA al Ejecutor'!C15</f>
        <v>Equipo Técnico 8: indicar nombre aquí</v>
      </c>
      <c r="C94" s="290"/>
      <c r="D94" s="68"/>
      <c r="E94" s="69"/>
      <c r="F94" s="220"/>
      <c r="G94" s="220"/>
      <c r="H94" s="220"/>
      <c r="I94" s="220"/>
      <c r="J94" s="220"/>
      <c r="K94" s="220"/>
      <c r="L94" s="246"/>
      <c r="M94" s="246"/>
      <c r="N94" s="246"/>
      <c r="O94" s="246"/>
      <c r="P94" s="246"/>
      <c r="Q94" s="246"/>
      <c r="R94" s="221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88" t="str">
        <f>'Memoria Aporte FIA al Ejecutor'!C16</f>
        <v>Equipo Técnico 9: indicar nombre aquí</v>
      </c>
      <c r="C95" s="290"/>
      <c r="D95" s="68"/>
      <c r="E95" s="69"/>
      <c r="F95" s="220"/>
      <c r="G95" s="220"/>
      <c r="H95" s="220"/>
      <c r="I95" s="220"/>
      <c r="J95" s="220"/>
      <c r="K95" s="220"/>
      <c r="L95" s="246"/>
      <c r="M95" s="246"/>
      <c r="N95" s="246"/>
      <c r="O95" s="246"/>
      <c r="P95" s="246"/>
      <c r="Q95" s="246"/>
      <c r="R95" s="221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88" t="str">
        <f>'Memoria Aporte FIA al Ejecutor'!C17</f>
        <v>Equipo Técnico 10: indicar nombre aquí</v>
      </c>
      <c r="C96" s="290"/>
      <c r="D96" s="68"/>
      <c r="E96" s="69"/>
      <c r="F96" s="220"/>
      <c r="G96" s="220"/>
      <c r="H96" s="220"/>
      <c r="I96" s="220"/>
      <c r="J96" s="220"/>
      <c r="K96" s="220"/>
      <c r="L96" s="246"/>
      <c r="M96" s="246"/>
      <c r="N96" s="246"/>
      <c r="O96" s="246"/>
      <c r="P96" s="246"/>
      <c r="Q96" s="246"/>
      <c r="R96" s="221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88" t="str">
        <f>'Memoria Aporte FIA al Ejecutor'!C18</f>
        <v>Equipo Técnico 11: indicar nombre aquí</v>
      </c>
      <c r="C97" s="290"/>
      <c r="D97" s="68"/>
      <c r="E97" s="69"/>
      <c r="F97" s="220"/>
      <c r="G97" s="220"/>
      <c r="H97" s="220"/>
      <c r="I97" s="220"/>
      <c r="J97" s="220"/>
      <c r="K97" s="220"/>
      <c r="L97" s="246"/>
      <c r="M97" s="246"/>
      <c r="N97" s="246"/>
      <c r="O97" s="246"/>
      <c r="P97" s="246"/>
      <c r="Q97" s="246"/>
      <c r="R97" s="221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88" t="str">
        <f>'Memoria Aporte FIA al Ejecutor'!C19</f>
        <v>Equipo Técnico 12: indicar nombre aquí</v>
      </c>
      <c r="C98" s="290"/>
      <c r="D98" s="68"/>
      <c r="E98" s="69"/>
      <c r="F98" s="220"/>
      <c r="G98" s="220"/>
      <c r="H98" s="220"/>
      <c r="I98" s="220"/>
      <c r="J98" s="220"/>
      <c r="K98" s="220"/>
      <c r="L98" s="246"/>
      <c r="M98" s="246"/>
      <c r="N98" s="246"/>
      <c r="O98" s="246"/>
      <c r="P98" s="246"/>
      <c r="Q98" s="246"/>
      <c r="R98" s="221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88" t="str">
        <f>'Memoria Aporte FIA al Ejecutor'!C20</f>
        <v>Equipo Técnico 13: indicar nombre aquí</v>
      </c>
      <c r="C99" s="290"/>
      <c r="D99" s="68"/>
      <c r="E99" s="69"/>
      <c r="F99" s="220"/>
      <c r="G99" s="220"/>
      <c r="H99" s="220"/>
      <c r="I99" s="220"/>
      <c r="J99" s="220"/>
      <c r="K99" s="220"/>
      <c r="L99" s="246"/>
      <c r="M99" s="246"/>
      <c r="N99" s="246"/>
      <c r="O99" s="246"/>
      <c r="P99" s="246"/>
      <c r="Q99" s="246"/>
      <c r="R99" s="221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88" t="str">
        <f>'Memoria Aporte FIA al Ejecutor'!C21</f>
        <v>Equipo Técnico 14: indicar nombre aquí</v>
      </c>
      <c r="C100" s="290"/>
      <c r="D100" s="68"/>
      <c r="E100" s="69"/>
      <c r="F100" s="220"/>
      <c r="G100" s="220"/>
      <c r="H100" s="220"/>
      <c r="I100" s="220"/>
      <c r="J100" s="220"/>
      <c r="K100" s="220"/>
      <c r="L100" s="246"/>
      <c r="M100" s="246"/>
      <c r="N100" s="246"/>
      <c r="O100" s="246"/>
      <c r="P100" s="246"/>
      <c r="Q100" s="246"/>
      <c r="R100" s="221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88" t="str">
        <f>'Memoria Aporte FIA al Ejecutor'!C22</f>
        <v>Equipo Técnico 15: indicar nombre aquí</v>
      </c>
      <c r="C101" s="290"/>
      <c r="D101" s="68"/>
      <c r="E101" s="69"/>
      <c r="F101" s="220"/>
      <c r="G101" s="220"/>
      <c r="H101" s="220"/>
      <c r="I101" s="220"/>
      <c r="J101" s="220"/>
      <c r="K101" s="220"/>
      <c r="L101" s="246"/>
      <c r="M101" s="246"/>
      <c r="N101" s="246"/>
      <c r="O101" s="246"/>
      <c r="P101" s="246"/>
      <c r="Q101" s="246"/>
      <c r="R101" s="221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88" t="str">
        <f>'Memoria Aporte FIA al Ejecutor'!C23</f>
        <v>Equipo Técnico 16: indicar nombre aquí</v>
      </c>
      <c r="C102" s="290"/>
      <c r="D102" s="68"/>
      <c r="E102" s="69"/>
      <c r="F102" s="220"/>
      <c r="G102" s="220"/>
      <c r="H102" s="220"/>
      <c r="I102" s="220"/>
      <c r="J102" s="220"/>
      <c r="K102" s="220"/>
      <c r="L102" s="246"/>
      <c r="M102" s="246"/>
      <c r="N102" s="246"/>
      <c r="O102" s="246"/>
      <c r="P102" s="246"/>
      <c r="Q102" s="246"/>
      <c r="R102" s="221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88" t="str">
        <f>'Memoria Aporte FIA al Ejecutor'!C24</f>
        <v>Equipo Técnico 17: indicar nombre aquí</v>
      </c>
      <c r="C103" s="290"/>
      <c r="D103" s="68"/>
      <c r="E103" s="69"/>
      <c r="F103" s="220"/>
      <c r="G103" s="220"/>
      <c r="H103" s="220"/>
      <c r="I103" s="220"/>
      <c r="J103" s="220"/>
      <c r="K103" s="220"/>
      <c r="L103" s="246"/>
      <c r="M103" s="246"/>
      <c r="N103" s="246"/>
      <c r="O103" s="246"/>
      <c r="P103" s="246"/>
      <c r="Q103" s="246"/>
      <c r="R103" s="221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88" t="str">
        <f>'Memoria Aporte FIA al Ejecutor'!C25</f>
        <v>Equipo Técnico 18: indicar nombre aquí</v>
      </c>
      <c r="C104" s="290"/>
      <c r="D104" s="68"/>
      <c r="E104" s="69"/>
      <c r="F104" s="220"/>
      <c r="G104" s="220"/>
      <c r="H104" s="220"/>
      <c r="I104" s="220"/>
      <c r="J104" s="220"/>
      <c r="K104" s="220"/>
      <c r="L104" s="246"/>
      <c r="M104" s="246"/>
      <c r="N104" s="246"/>
      <c r="O104" s="246"/>
      <c r="P104" s="246"/>
      <c r="Q104" s="246"/>
      <c r="R104" s="221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88" t="str">
        <f>'Memoria Aporte FIA al Ejecutor'!C26</f>
        <v>Equipo Técnico 19: indicar nombre aquí</v>
      </c>
      <c r="C105" s="290"/>
      <c r="D105" s="68"/>
      <c r="E105" s="69"/>
      <c r="F105" s="220"/>
      <c r="G105" s="220"/>
      <c r="H105" s="220"/>
      <c r="I105" s="220"/>
      <c r="J105" s="220"/>
      <c r="K105" s="220"/>
      <c r="L105" s="246"/>
      <c r="M105" s="246"/>
      <c r="N105" s="246"/>
      <c r="O105" s="246"/>
      <c r="P105" s="246"/>
      <c r="Q105" s="246"/>
      <c r="R105" s="221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88" t="str">
        <f>'Memoria Aporte FIA al Ejecutor'!C27</f>
        <v>Equipo Técnico 20: indicar nombre aquí</v>
      </c>
      <c r="C106" s="290"/>
      <c r="D106" s="68"/>
      <c r="E106" s="69"/>
      <c r="F106" s="220"/>
      <c r="G106" s="220"/>
      <c r="H106" s="220"/>
      <c r="I106" s="220"/>
      <c r="J106" s="220"/>
      <c r="K106" s="220"/>
      <c r="L106" s="246"/>
      <c r="M106" s="246"/>
      <c r="N106" s="246"/>
      <c r="O106" s="246"/>
      <c r="P106" s="246"/>
      <c r="Q106" s="246"/>
      <c r="R106" s="221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t="0.75" customHeight="1" outlineLevel="1" x14ac:dyDescent="0.2">
      <c r="F107" s="72">
        <f>Q81+1</f>
        <v>47119</v>
      </c>
      <c r="G107" s="73">
        <f>F108+1</f>
        <v>47150</v>
      </c>
      <c r="H107" s="73">
        <f t="shared" ref="H107:Q107" si="21">G108+1</f>
        <v>47178</v>
      </c>
      <c r="I107" s="73">
        <f t="shared" si="21"/>
        <v>47209</v>
      </c>
      <c r="J107" s="73">
        <f t="shared" si="21"/>
        <v>47239</v>
      </c>
      <c r="K107" s="73">
        <f t="shared" si="21"/>
        <v>47270</v>
      </c>
      <c r="L107" s="73">
        <f t="shared" si="21"/>
        <v>47300</v>
      </c>
      <c r="M107" s="73">
        <f t="shared" si="21"/>
        <v>47331</v>
      </c>
      <c r="N107" s="73">
        <f t="shared" si="21"/>
        <v>47362</v>
      </c>
      <c r="O107" s="73">
        <f t="shared" si="21"/>
        <v>47392</v>
      </c>
      <c r="P107" s="73">
        <f t="shared" si="21"/>
        <v>47423</v>
      </c>
      <c r="Q107" s="73">
        <f t="shared" si="21"/>
        <v>47453</v>
      </c>
      <c r="R107" s="63"/>
      <c r="U107" s="21">
        <v>2</v>
      </c>
      <c r="V107" s="25">
        <f>F107</f>
        <v>47119</v>
      </c>
      <c r="W107" s="25">
        <f t="shared" ref="W107:AG107" si="22">G107</f>
        <v>47150</v>
      </c>
      <c r="X107" s="25">
        <f t="shared" si="22"/>
        <v>47178</v>
      </c>
      <c r="Y107" s="25">
        <f t="shared" si="22"/>
        <v>47209</v>
      </c>
      <c r="Z107" s="25">
        <f t="shared" si="22"/>
        <v>47239</v>
      </c>
      <c r="AA107" s="25">
        <f t="shared" si="22"/>
        <v>47270</v>
      </c>
      <c r="AB107" s="25">
        <f t="shared" si="22"/>
        <v>47300</v>
      </c>
      <c r="AC107" s="25">
        <f t="shared" si="22"/>
        <v>47331</v>
      </c>
      <c r="AD107" s="25">
        <f t="shared" si="22"/>
        <v>47362</v>
      </c>
      <c r="AE107" s="25">
        <f t="shared" si="22"/>
        <v>47392</v>
      </c>
      <c r="AF107" s="25">
        <f t="shared" si="22"/>
        <v>47423</v>
      </c>
      <c r="AG107" s="25">
        <f t="shared" si="22"/>
        <v>47453</v>
      </c>
    </row>
    <row r="108" spans="2:33" ht="0.75" customHeight="1" outlineLevel="1" x14ac:dyDescent="0.2">
      <c r="C108" s="76"/>
      <c r="F108" s="72">
        <f>EDATE(F107,1)-1</f>
        <v>47149</v>
      </c>
      <c r="G108" s="72">
        <f>EDATE(G107,1)-1</f>
        <v>47177</v>
      </c>
      <c r="H108" s="72">
        <f t="shared" ref="H108:Q108" si="23">EDATE(H107,1)-1</f>
        <v>47208</v>
      </c>
      <c r="I108" s="72">
        <f t="shared" si="23"/>
        <v>47238</v>
      </c>
      <c r="J108" s="72">
        <f t="shared" si="23"/>
        <v>47269</v>
      </c>
      <c r="K108" s="72">
        <f t="shared" si="23"/>
        <v>47299</v>
      </c>
      <c r="L108" s="72">
        <f t="shared" si="23"/>
        <v>47330</v>
      </c>
      <c r="M108" s="72">
        <f t="shared" si="23"/>
        <v>47361</v>
      </c>
      <c r="N108" s="72">
        <f t="shared" si="23"/>
        <v>47391</v>
      </c>
      <c r="O108" s="72">
        <f t="shared" si="23"/>
        <v>47422</v>
      </c>
      <c r="P108" s="72">
        <f t="shared" si="23"/>
        <v>47452</v>
      </c>
      <c r="Q108" s="72">
        <f t="shared" si="23"/>
        <v>47483</v>
      </c>
      <c r="R108" s="63"/>
    </row>
    <row r="109" spans="2:33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302" t="s">
        <v>84</v>
      </c>
      <c r="C111" s="302"/>
      <c r="D111" s="302"/>
      <c r="E111" s="302"/>
      <c r="F111" s="302"/>
      <c r="G111" s="302"/>
      <c r="H111" s="302"/>
      <c r="I111" s="302"/>
    </row>
    <row r="112" spans="2:33" x14ac:dyDescent="0.2">
      <c r="B112" s="303" t="s">
        <v>198</v>
      </c>
      <c r="C112" s="303"/>
      <c r="D112" s="303"/>
      <c r="E112" s="303"/>
      <c r="F112" s="303"/>
      <c r="G112" s="303"/>
      <c r="H112" s="303"/>
      <c r="I112" s="303"/>
    </row>
    <row r="113" spans="2:33" s="27" customFormat="1" ht="39" customHeight="1" x14ac:dyDescent="0.2">
      <c r="B113" s="291" t="s">
        <v>85</v>
      </c>
      <c r="C113" s="301"/>
      <c r="D113" s="66" t="s">
        <v>197</v>
      </c>
      <c r="E113" s="66" t="s">
        <v>86</v>
      </c>
      <c r="F113" s="291" t="s">
        <v>87</v>
      </c>
      <c r="G113" s="292"/>
      <c r="H113" s="293" t="s">
        <v>88</v>
      </c>
      <c r="I113" s="294"/>
      <c r="J113" s="304"/>
      <c r="K113" s="305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95" t="str">
        <f>'Memoria Aporte FIA al Ejecutor'!$C$6</f>
        <v>Coordinador Principal: indicar nombre aquí</v>
      </c>
      <c r="C114" s="296"/>
      <c r="D114" s="85" t="str">
        <f>IF(IF(COUNT(I4:Q4)+COUNT(F31:Q31)+COUNT(F58:Q58)+COUNT(F85:K85)&gt;36,"Debe ser ≤ 36 meses",COUNT(I4:Q4)+COUNT(F31:Q31)+COUNT(F58:Q58)+COUNT(F85:K85))=0,"",IF(COUNT(I4:Q4)+COUNT(F31:Q31)+COUNT(F58:Q58)+COUNT(F85:K85)&gt;36,"Debe ser ≤ 36 meses",COUNT(I4:Q4)+COUNT(F31:Q31)+COUNT(F58:Q58)+COUNT(F85:K85)))</f>
        <v/>
      </c>
      <c r="E114" s="86" t="str">
        <f>IF(COUNT(I4:Q4)&gt;0,HLOOKUP(1,V4:AG$26,U5,FALSE),IF(COUNT(F31:Q31)&gt;0,HLOOKUP(1,V31:AG$53,U32,FALSE),IF(COUNT(F58:Q58)&gt;0,HLOOKUP(1,V58:AG$80,U59,FALSE),IF(COUNT(F85:K85)&gt;0,HLOOKUP(1,V85:AG$107,U86,FALSE),""))))</f>
        <v/>
      </c>
      <c r="F114" s="297" t="str">
        <f>IF(COUNT(F85:K85)&gt;0,HLOOKUP(300,F85:K$108,U85,TRUE),IF(COUNT(F58:Q58)&gt;0,HLOOKUP(300,F58:Q$81,U58,TRUE),IF(COUNT(F31:Q31)&gt;0,HLOOKUP(300,F31:Q$54,U31,TRUE),IF(COUNT(I4:Q4)&gt;0,HLOOKUP(300,I4:Q$27,U4,TRUE),""))))</f>
        <v/>
      </c>
      <c r="G114" s="298"/>
      <c r="H114" s="299" t="str">
        <f>IFERROR(IF(OR(D114&lt;=0,D114=""),"",(SUM(I4:Q4)+SUM(F31:Q31)+SUM(F58:Q58)+SUM(F85:K85))/D114),"Debe ser ≤ 36 meses")</f>
        <v/>
      </c>
      <c r="I114" s="300"/>
      <c r="J114" s="286"/>
      <c r="K114" s="287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95" t="str">
        <f>'Memoria Aporte FIA al Ejecutor'!$C$7</f>
        <v>Coordinador Alterno: indicar nombre aquí</v>
      </c>
      <c r="C115" s="296"/>
      <c r="D115" s="85" t="str">
        <f t="shared" ref="D115:D135" si="24">IF(IF(COUNT(I5:Q5)+COUNT(F32:Q32)+COUNT(F59:Q59)+COUNT(F86:K86)&gt;36,"Debe ser ≤ 36 meses",COUNT(I5:Q5)+COUNT(F32:Q32)+COUNT(F59:Q59)+COUNT(F86:K86))=0,"",IF(COUNT(I5:Q5)+COUNT(F32:Q32)+COUNT(F59:Q59)+COUNT(F86:K86)&gt;36,"Debe ser ≤ 36 meses",COUNT(I5:Q5)+COUNT(F32:Q32)+COUNT(F59:Q59)+COUNT(F86:K86)))</f>
        <v/>
      </c>
      <c r="E115" s="86" t="str">
        <f>IF(COUNT(I5:Q5)&gt;0,HLOOKUP(1,V5:AG$26,U6,FALSE),IF(COUNT(F32:Q32)&gt;0,HLOOKUP(1,V32:AG$53,U33,FALSE),IF(COUNT(F59:Q59)&gt;0,HLOOKUP(1,V59:AG$80,U60,FALSE),IF(COUNT(F86:K86)&gt;0,HLOOKUP(1,V86:AG$107,U87,FALSE),""))))</f>
        <v/>
      </c>
      <c r="F115" s="297" t="str">
        <f>IF(COUNT(F86:K86)&gt;0,HLOOKUP(300,F86:K$108,U86,TRUE),IF(COUNT(F59:Q59)&gt;0,HLOOKUP(300,F59:Q$81,U59,TRUE),IF(COUNT(F32:Q32)&gt;0,HLOOKUP(300,F32:Q$54,U32,TRUE),IF(COUNT(I5:Q5)&gt;0,HLOOKUP(300,I5:Q$27,U5,TRUE),""))))</f>
        <v/>
      </c>
      <c r="G115" s="298"/>
      <c r="H115" s="299" t="str">
        <f t="shared" ref="H115:H135" si="25">IFERROR(IF(OR(D115&lt;=0,D115=""),"",(SUM(I5:Q5)+SUM(F32:Q32)+SUM(F59:Q59)+SUM(F86:K86))/D115),"Debe ser ≤ 36 meses")</f>
        <v/>
      </c>
      <c r="I115" s="300"/>
      <c r="J115" s="286"/>
      <c r="K115" s="287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95" t="str">
        <f>'Memoria Aporte FIA al Ejecutor'!$C$8</f>
        <v>Equipo Técnico 1: indicar nombre aquí</v>
      </c>
      <c r="C116" s="296"/>
      <c r="D116" s="85" t="str">
        <f t="shared" si="24"/>
        <v/>
      </c>
      <c r="E116" s="86" t="str">
        <f>IF(COUNT(I6:Q6)&gt;0,HLOOKUP(1,V6:AG$26,U7,FALSE),IF(COUNT(F33:Q33)&gt;0,HLOOKUP(1,V33:AG$53,U34,FALSE),IF(COUNT(F60:Q60)&gt;0,HLOOKUP(1,V60:AG$80,U61,FALSE),IF(COUNT(F87:K87)&gt;0,HLOOKUP(1,V87:AG$107,U88,FALSE),""))))</f>
        <v/>
      </c>
      <c r="F116" s="297" t="str">
        <f>IF(COUNT(F87:K87)&gt;0,HLOOKUP(300,F87:K$108,U87,TRUE),IF(COUNT(F60:Q60)&gt;0,HLOOKUP(300,F60:Q$81,U60,TRUE),IF(COUNT(F33:Q33)&gt;0,HLOOKUP(300,F33:Q$54,U33,TRUE),IF(COUNT(I6:Q6)&gt;0,HLOOKUP(300,I6:Q$27,U6,TRUE),""))))</f>
        <v/>
      </c>
      <c r="G116" s="298"/>
      <c r="H116" s="299" t="str">
        <f t="shared" si="25"/>
        <v/>
      </c>
      <c r="I116" s="300"/>
      <c r="J116" s="286"/>
      <c r="K116" s="287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95" t="str">
        <f>'Memoria Aporte FIA al Ejecutor'!$C$9</f>
        <v>Equipo Técnico 2: indicar nombre aquí</v>
      </c>
      <c r="C117" s="296"/>
      <c r="D117" s="85" t="str">
        <f t="shared" si="24"/>
        <v/>
      </c>
      <c r="E117" s="86" t="str">
        <f>IF(COUNT(I7:Q7)&gt;0,HLOOKUP(1,V7:AG$26,U8,FALSE),IF(COUNT(F34:Q34)&gt;0,HLOOKUP(1,V34:AG$53,U35,FALSE),IF(COUNT(F61:Q61)&gt;0,HLOOKUP(1,V61:AG$80,U62,FALSE),IF(COUNT(F88:K88)&gt;0,HLOOKUP(1,V88:AG$107,U89,FALSE),""))))</f>
        <v/>
      </c>
      <c r="F117" s="297" t="str">
        <f>IF(COUNT(F88:K88)&gt;0,HLOOKUP(300,F88:K$108,U88,TRUE),IF(COUNT(F61:Q61)&gt;0,HLOOKUP(300,F61:Q$81,U61,TRUE),IF(COUNT(F34:Q34)&gt;0,HLOOKUP(300,F34:Q$54,U34,TRUE),IF(COUNT(I7:Q7)&gt;0,HLOOKUP(300,I7:Q$27,U7,TRUE),""))))</f>
        <v/>
      </c>
      <c r="G117" s="298"/>
      <c r="H117" s="299" t="str">
        <f t="shared" si="25"/>
        <v/>
      </c>
      <c r="I117" s="300"/>
      <c r="J117" s="286"/>
      <c r="K117" s="287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95" t="str">
        <f>'Memoria Aporte FIA al Ejecutor'!$C$10</f>
        <v>Equipo Técnico 3: indicar nombre aquí</v>
      </c>
      <c r="C118" s="296"/>
      <c r="D118" s="85" t="str">
        <f t="shared" si="24"/>
        <v/>
      </c>
      <c r="E118" s="86" t="str">
        <f>IF(COUNT(I8:Q8)&gt;0,HLOOKUP(1,V8:AG$26,U9,FALSE),IF(COUNT(F35:Q35)&gt;0,HLOOKUP(1,V35:AG$53,U36,FALSE),IF(COUNT(F62:Q62)&gt;0,HLOOKUP(1,V62:AG$80,U63,FALSE),IF(COUNT(F89:K89)&gt;0,HLOOKUP(1,V89:AG$107,U90,FALSE),""))))</f>
        <v/>
      </c>
      <c r="F118" s="297" t="str">
        <f>IF(COUNT(F89:K89)&gt;0,HLOOKUP(300,F89:K$108,U89,TRUE),IF(COUNT(F62:Q62)&gt;0,HLOOKUP(300,F62:Q$81,U62,TRUE),IF(COUNT(F35:Q35)&gt;0,HLOOKUP(300,F35:Q$54,U35,TRUE),IF(COUNT(I8:Q8)&gt;0,HLOOKUP(300,I8:Q$27,U8,TRUE),""))))</f>
        <v/>
      </c>
      <c r="G118" s="298"/>
      <c r="H118" s="299" t="str">
        <f t="shared" si="25"/>
        <v/>
      </c>
      <c r="I118" s="300"/>
      <c r="J118" s="286"/>
      <c r="K118" s="287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95" t="str">
        <f>'Memoria Aporte FIA al Ejecutor'!$C$11</f>
        <v>Equipo Técnico 4: indicar nombre aquí</v>
      </c>
      <c r="C119" s="296"/>
      <c r="D119" s="85" t="str">
        <f t="shared" si="24"/>
        <v/>
      </c>
      <c r="E119" s="86" t="str">
        <f>IF(COUNT(I9:Q9)&gt;0,HLOOKUP(1,V9:AG$26,U10,FALSE),IF(COUNT(F36:Q36)&gt;0,HLOOKUP(1,V36:AG$53,U37,FALSE),IF(COUNT(F63:Q63)&gt;0,HLOOKUP(1,V63:AG$80,U64,FALSE),IF(COUNT(F90:K90)&gt;0,HLOOKUP(1,V90:AG$107,U91,FALSE),""))))</f>
        <v/>
      </c>
      <c r="F119" s="297" t="str">
        <f>IF(COUNT(F90:K90)&gt;0,HLOOKUP(300,F90:K$108,U90,TRUE),IF(COUNT(F63:Q63)&gt;0,HLOOKUP(300,F63:Q$81,U63,TRUE),IF(COUNT(F36:Q36)&gt;0,HLOOKUP(300,F36:Q$54,U36,TRUE),IF(COUNT(I9:Q9)&gt;0,HLOOKUP(300,I9:Q$27,U9,TRUE),""))))</f>
        <v/>
      </c>
      <c r="G119" s="298"/>
      <c r="H119" s="299" t="str">
        <f t="shared" si="25"/>
        <v/>
      </c>
      <c r="I119" s="300"/>
      <c r="J119" s="286"/>
      <c r="K119" s="287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95" t="str">
        <f>'Memoria Aporte FIA al Ejecutor'!$C$12</f>
        <v>Equipo Técnico 5: indicar nombre aquí</v>
      </c>
      <c r="C120" s="296"/>
      <c r="D120" s="85" t="str">
        <f t="shared" si="24"/>
        <v/>
      </c>
      <c r="E120" s="86" t="str">
        <f>IF(COUNT(I10:Q10)&gt;0,HLOOKUP(1,V10:AG$26,U11,FALSE),IF(COUNT(F37:Q37)&gt;0,HLOOKUP(1,V37:AG$53,U38,FALSE),IF(COUNT(F64:Q64)&gt;0,HLOOKUP(1,V64:AG$80,U65,FALSE),IF(COUNT(F91:K91)&gt;0,HLOOKUP(1,V91:AG$107,U92,FALSE),""))))</f>
        <v/>
      </c>
      <c r="F120" s="297" t="str">
        <f>IF(COUNT(F91:K91)&gt;0,HLOOKUP(300,F91:K$108,U91,TRUE),IF(COUNT(F64:Q64)&gt;0,HLOOKUP(300,F64:Q$81,U64,TRUE),IF(COUNT(F37:Q37)&gt;0,HLOOKUP(300,F37:Q$54,U37,TRUE),IF(COUNT(I10:Q10)&gt;0,HLOOKUP(300,I10:Q$27,U10,TRUE),""))))</f>
        <v/>
      </c>
      <c r="G120" s="298"/>
      <c r="H120" s="299" t="str">
        <f t="shared" si="25"/>
        <v/>
      </c>
      <c r="I120" s="300"/>
      <c r="J120" s="286"/>
      <c r="K120" s="287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95" t="str">
        <f>'Memoria Aporte FIA al Ejecutor'!$C$13</f>
        <v>Equipo Técnico 6: indicar nombre aquí</v>
      </c>
      <c r="C121" s="296"/>
      <c r="D121" s="85" t="str">
        <f t="shared" si="24"/>
        <v/>
      </c>
      <c r="E121" s="86" t="str">
        <f>IF(COUNT(I11:Q11)&gt;0,HLOOKUP(1,V11:AG$26,U12,FALSE),IF(COUNT(F38:Q38)&gt;0,HLOOKUP(1,V38:AG$53,U39,FALSE),IF(COUNT(F65:Q65)&gt;0,HLOOKUP(1,V65:AG$80,U66,FALSE),IF(COUNT(F92:K92)&gt;0,HLOOKUP(1,V92:AG$107,U93,FALSE),""))))</f>
        <v/>
      </c>
      <c r="F121" s="297" t="str">
        <f>IF(COUNT(F92:K92)&gt;0,HLOOKUP(300,F92:K$108,U92,TRUE),IF(COUNT(F65:Q65)&gt;0,HLOOKUP(300,F65:Q$81,U65,TRUE),IF(COUNT(F38:Q38)&gt;0,HLOOKUP(300,F38:Q$54,U38,TRUE),IF(COUNT(I11:Q11)&gt;0,HLOOKUP(300,I11:Q$27,U11,TRUE),""))))</f>
        <v/>
      </c>
      <c r="G121" s="298"/>
      <c r="H121" s="299" t="str">
        <f t="shared" si="25"/>
        <v/>
      </c>
      <c r="I121" s="300"/>
      <c r="J121" s="286"/>
      <c r="K121" s="287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95" t="str">
        <f>'Memoria Aporte FIA al Ejecutor'!$C$14</f>
        <v>Equipo Técnico 7: indicar nombre aquí</v>
      </c>
      <c r="C122" s="296"/>
      <c r="D122" s="85" t="str">
        <f t="shared" si="24"/>
        <v/>
      </c>
      <c r="E122" s="86" t="str">
        <f>IF(COUNT(I12:Q12)&gt;0,HLOOKUP(1,V12:AG$26,U13,FALSE),IF(COUNT(F39:Q39)&gt;0,HLOOKUP(1,V39:AG$53,U40,FALSE),IF(COUNT(F66:Q66)&gt;0,HLOOKUP(1,V66:AG$80,U67,FALSE),IF(COUNT(F93:K93)&gt;0,HLOOKUP(1,V93:AG$107,U94,FALSE),""))))</f>
        <v/>
      </c>
      <c r="F122" s="297" t="str">
        <f>IF(COUNT(F93:K93)&gt;0,HLOOKUP(300,F93:K$108,U93,TRUE),IF(COUNT(F66:Q66)&gt;0,HLOOKUP(300,F66:Q$81,U66,TRUE),IF(COUNT(F39:Q39)&gt;0,HLOOKUP(300,F39:Q$54,U39,TRUE),IF(COUNT(I12:Q12)&gt;0,HLOOKUP(300,I12:Q$27,U12,TRUE),""))))</f>
        <v/>
      </c>
      <c r="G122" s="298"/>
      <c r="H122" s="299" t="str">
        <f t="shared" si="25"/>
        <v/>
      </c>
      <c r="I122" s="300"/>
      <c r="J122" s="286"/>
      <c r="K122" s="287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95" t="str">
        <f>'Memoria Aporte FIA al Ejecutor'!$C$15</f>
        <v>Equipo Técnico 8: indicar nombre aquí</v>
      </c>
      <c r="C123" s="296"/>
      <c r="D123" s="85" t="str">
        <f t="shared" si="24"/>
        <v/>
      </c>
      <c r="E123" s="86" t="str">
        <f>IF(COUNT(I13:Q13)&gt;0,HLOOKUP(1,V13:AG$26,U14,FALSE),IF(COUNT(F40:Q40)&gt;0,HLOOKUP(1,V40:AG$53,U41,FALSE),IF(COUNT(F67:Q67)&gt;0,HLOOKUP(1,V67:AG$80,U68,FALSE),IF(COUNT(F94:K94)&gt;0,HLOOKUP(1,V94:AG$107,U95,FALSE),""))))</f>
        <v/>
      </c>
      <c r="F123" s="297" t="str">
        <f>IF(COUNT(F94:K94)&gt;0,HLOOKUP(300,F94:K$108,U94,TRUE),IF(COUNT(F67:Q67)&gt;0,HLOOKUP(300,F67:Q$81,U67,TRUE),IF(COUNT(F40:Q40)&gt;0,HLOOKUP(300,F40:Q$54,U40,TRUE),IF(COUNT(I13:Q13)&gt;0,HLOOKUP(300,I13:Q$27,U13,TRUE),""))))</f>
        <v/>
      </c>
      <c r="G123" s="298"/>
      <c r="H123" s="299" t="str">
        <f t="shared" si="25"/>
        <v/>
      </c>
      <c r="I123" s="300"/>
      <c r="J123" s="286"/>
      <c r="K123" s="287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95" t="str">
        <f>'Memoria Aporte FIA al Ejecutor'!$C$16</f>
        <v>Equipo Técnico 9: indicar nombre aquí</v>
      </c>
      <c r="C124" s="296"/>
      <c r="D124" s="85" t="str">
        <f t="shared" si="24"/>
        <v/>
      </c>
      <c r="E124" s="86" t="str">
        <f>IF(COUNT(I14:Q14)&gt;0,HLOOKUP(1,V14:AG$26,U15,FALSE),IF(COUNT(F41:Q41)&gt;0,HLOOKUP(1,V41:AG$53,U42,FALSE),IF(COUNT(F68:Q68)&gt;0,HLOOKUP(1,V68:AG$80,U69,FALSE),IF(COUNT(F95:K95)&gt;0,HLOOKUP(1,V95:AG$107,U96,FALSE),""))))</f>
        <v/>
      </c>
      <c r="F124" s="297" t="str">
        <f>IF(COUNT(F95:K95)&gt;0,HLOOKUP(300,F95:K$108,U95,TRUE),IF(COUNT(F68:Q68)&gt;0,HLOOKUP(300,F68:Q$81,U68,TRUE),IF(COUNT(F41:Q41)&gt;0,HLOOKUP(300,F41:Q$54,U41,TRUE),IF(COUNT(I14:Q14)&gt;0,HLOOKUP(300,I14:Q$27,U14,TRUE),""))))</f>
        <v/>
      </c>
      <c r="G124" s="298"/>
      <c r="H124" s="299" t="str">
        <f t="shared" si="25"/>
        <v/>
      </c>
      <c r="I124" s="300"/>
      <c r="J124" s="286"/>
      <c r="K124" s="287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95" t="str">
        <f>'Memoria Aporte FIA al Ejecutor'!$C$17</f>
        <v>Equipo Técnico 10: indicar nombre aquí</v>
      </c>
      <c r="C125" s="296"/>
      <c r="D125" s="85" t="str">
        <f t="shared" si="24"/>
        <v/>
      </c>
      <c r="E125" s="86" t="str">
        <f>IF(COUNT(I15:Q15)&gt;0,HLOOKUP(1,V15:AG$26,U16,FALSE),IF(COUNT(F42:Q42)&gt;0,HLOOKUP(1,V42:AG$53,U43,FALSE),IF(COUNT(F69:Q69)&gt;0,HLOOKUP(1,V69:AG$80,U70,FALSE),IF(COUNT(F96:K96)&gt;0,HLOOKUP(1,V96:AG$107,U97,FALSE),""))))</f>
        <v/>
      </c>
      <c r="F125" s="297" t="str">
        <f>IF(COUNT(F96:K96)&gt;0,HLOOKUP(300,F96:K$108,U96,TRUE),IF(COUNT(F69:Q69)&gt;0,HLOOKUP(300,F69:Q$81,U69,TRUE),IF(COUNT(F42:Q42)&gt;0,HLOOKUP(300,F42:Q$54,U42,TRUE),IF(COUNT(I15:Q15)&gt;0,HLOOKUP(300,I15:Q$27,U15,TRUE),""))))</f>
        <v/>
      </c>
      <c r="G125" s="298"/>
      <c r="H125" s="299" t="str">
        <f t="shared" si="25"/>
        <v/>
      </c>
      <c r="I125" s="300"/>
      <c r="J125" s="286"/>
      <c r="K125" s="287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95" t="str">
        <f>'Memoria Aporte FIA al Ejecutor'!$C$18</f>
        <v>Equipo Técnico 11: indicar nombre aquí</v>
      </c>
      <c r="C126" s="296"/>
      <c r="D126" s="85" t="str">
        <f t="shared" si="24"/>
        <v/>
      </c>
      <c r="E126" s="86" t="str">
        <f>IF(COUNT(I16:Q16)&gt;0,HLOOKUP(1,V16:AG$26,U17,FALSE),IF(COUNT(F43:Q43)&gt;0,HLOOKUP(1,V43:AG$53,U44,FALSE),IF(COUNT(F70:Q70)&gt;0,HLOOKUP(1,V70:AG$80,U71,FALSE),IF(COUNT(F97:K97)&gt;0,HLOOKUP(1,V97:AG$107,U98,FALSE),""))))</f>
        <v/>
      </c>
      <c r="F126" s="297" t="str">
        <f>IF(COUNT(F97:K97)&gt;0,HLOOKUP(300,F97:K$108,U97,TRUE),IF(COUNT(F70:Q70)&gt;0,HLOOKUP(300,F70:Q$81,U70,TRUE),IF(COUNT(F43:Q43)&gt;0,HLOOKUP(300,F43:Q$54,U43,TRUE),IF(COUNT(I16:Q16)&gt;0,HLOOKUP(300,I16:Q$27,U16,TRUE),""))))</f>
        <v/>
      </c>
      <c r="G126" s="298"/>
      <c r="H126" s="299" t="str">
        <f t="shared" si="25"/>
        <v/>
      </c>
      <c r="I126" s="300"/>
      <c r="J126" s="286"/>
      <c r="K126" s="287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95" t="str">
        <f>'Memoria Aporte FIA al Ejecutor'!$C$19</f>
        <v>Equipo Técnico 12: indicar nombre aquí</v>
      </c>
      <c r="C127" s="296"/>
      <c r="D127" s="85" t="str">
        <f t="shared" si="24"/>
        <v/>
      </c>
      <c r="E127" s="86" t="str">
        <f>IF(COUNT(I17:Q17)&gt;0,HLOOKUP(1,V17:AG$26,U18,FALSE),IF(COUNT(F44:Q44)&gt;0,HLOOKUP(1,V44:AG$53,U45,FALSE),IF(COUNT(F71:Q71)&gt;0,HLOOKUP(1,V71:AG$80,U72,FALSE),IF(COUNT(F98:K98)&gt;0,HLOOKUP(1,V98:AG$107,U99,FALSE),""))))</f>
        <v/>
      </c>
      <c r="F127" s="297" t="str">
        <f>IF(COUNT(F98:K98)&gt;0,HLOOKUP(300,F98:K$108,U98,TRUE),IF(COUNT(F71:Q71)&gt;0,HLOOKUP(300,F71:Q$81,U71,TRUE),IF(COUNT(F44:Q44)&gt;0,HLOOKUP(300,F44:Q$54,U44,TRUE),IF(COUNT(I17:Q17)&gt;0,HLOOKUP(300,I17:Q$27,U17,TRUE),""))))</f>
        <v/>
      </c>
      <c r="G127" s="298"/>
      <c r="H127" s="299" t="str">
        <f t="shared" si="25"/>
        <v/>
      </c>
      <c r="I127" s="300"/>
      <c r="J127" s="286"/>
      <c r="K127" s="287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95" t="str">
        <f>'Memoria Aporte FIA al Ejecutor'!$C$20</f>
        <v>Equipo Técnico 13: indicar nombre aquí</v>
      </c>
      <c r="C128" s="296"/>
      <c r="D128" s="85" t="str">
        <f t="shared" si="24"/>
        <v/>
      </c>
      <c r="E128" s="86" t="str">
        <f>IF(COUNT(I18:Q18)&gt;0,HLOOKUP(1,V18:AG$26,U19,FALSE),IF(COUNT(F45:Q45)&gt;0,HLOOKUP(1,V45:AG$53,U46,FALSE),IF(COUNT(F72:Q72)&gt;0,HLOOKUP(1,V72:AG$80,U73,FALSE),IF(COUNT(F99:K99)&gt;0,HLOOKUP(1,V99:AG$107,U100,FALSE),""))))</f>
        <v/>
      </c>
      <c r="F128" s="297" t="str">
        <f>IF(COUNT(F99:K99)&gt;0,HLOOKUP(300,F99:K$108,U99,TRUE),IF(COUNT(F72:Q72)&gt;0,HLOOKUP(300,F72:Q$81,U72,TRUE),IF(COUNT(F45:Q45)&gt;0,HLOOKUP(300,F45:Q$54,U45,TRUE),IF(COUNT(I18:Q18)&gt;0,HLOOKUP(300,I18:Q$27,U18,TRUE),""))))</f>
        <v/>
      </c>
      <c r="G128" s="298"/>
      <c r="H128" s="299" t="str">
        <f t="shared" si="25"/>
        <v/>
      </c>
      <c r="I128" s="300"/>
      <c r="J128" s="286"/>
      <c r="K128" s="287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95" t="str">
        <f>'Memoria Aporte FIA al Ejecutor'!$C$21</f>
        <v>Equipo Técnico 14: indicar nombre aquí</v>
      </c>
      <c r="C129" s="296"/>
      <c r="D129" s="85" t="str">
        <f t="shared" si="24"/>
        <v/>
      </c>
      <c r="E129" s="86" t="str">
        <f>IF(COUNT(I19:Q19)&gt;0,HLOOKUP(1,V19:AG$26,U20,FALSE),IF(COUNT(F46:Q46)&gt;0,HLOOKUP(1,V46:AG$53,U47,FALSE),IF(COUNT(F73:Q73)&gt;0,HLOOKUP(1,V73:AG$80,U74,FALSE),IF(COUNT(F100:K100)&gt;0,HLOOKUP(1,V100:AG$107,U101,FALSE),""))))</f>
        <v/>
      </c>
      <c r="F129" s="297" t="str">
        <f>IF(COUNT(F100:K100)&gt;0,HLOOKUP(300,F100:K$108,U100,TRUE),IF(COUNT(F73:Q73)&gt;0,HLOOKUP(300,F73:Q$81,U73,TRUE),IF(COUNT(F46:Q46)&gt;0,HLOOKUP(300,F46:Q$54,U46,TRUE),IF(COUNT(I19:Q19)&gt;0,HLOOKUP(300,I19:Q$27,U19,TRUE),""))))</f>
        <v/>
      </c>
      <c r="G129" s="298"/>
      <c r="H129" s="299" t="str">
        <f t="shared" si="25"/>
        <v/>
      </c>
      <c r="I129" s="300"/>
      <c r="J129" s="286"/>
      <c r="K129" s="287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95" t="str">
        <f>'Memoria Aporte FIA al Ejecutor'!$C$22</f>
        <v>Equipo Técnico 15: indicar nombre aquí</v>
      </c>
      <c r="C130" s="296"/>
      <c r="D130" s="85" t="str">
        <f t="shared" si="24"/>
        <v/>
      </c>
      <c r="E130" s="86" t="str">
        <f>IF(COUNT(I20:Q20)&gt;0,HLOOKUP(1,V20:AG$26,U21,FALSE),IF(COUNT(F47:Q47)&gt;0,HLOOKUP(1,V47:AG$53,U48,FALSE),IF(COUNT(F74:Q74)&gt;0,HLOOKUP(1,V74:AG$80,U75,FALSE),IF(COUNT(F101:K101)&gt;0,HLOOKUP(1,V101:AG$107,U102,FALSE),""))))</f>
        <v/>
      </c>
      <c r="F130" s="297" t="str">
        <f>IF(COUNT(F101:K101)&gt;0,HLOOKUP(300,F101:K$108,U101,TRUE),IF(COUNT(F74:Q74)&gt;0,HLOOKUP(300,F74:Q$81,U74,TRUE),IF(COUNT(F47:Q47)&gt;0,HLOOKUP(300,F47:Q$54,U47,TRUE),IF(COUNT(I20:Q20)&gt;0,HLOOKUP(300,I20:Q$27,U20,TRUE),""))))</f>
        <v/>
      </c>
      <c r="G130" s="298"/>
      <c r="H130" s="299" t="str">
        <f t="shared" si="25"/>
        <v/>
      </c>
      <c r="I130" s="300"/>
      <c r="J130" s="286"/>
      <c r="K130" s="287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95" t="str">
        <f>'Memoria Aporte FIA al Ejecutor'!$C$23</f>
        <v>Equipo Técnico 16: indicar nombre aquí</v>
      </c>
      <c r="C131" s="296"/>
      <c r="D131" s="85" t="str">
        <f t="shared" si="24"/>
        <v/>
      </c>
      <c r="E131" s="86" t="str">
        <f>IF(COUNT(I21:Q21)&gt;0,HLOOKUP(1,V21:AG$26,U22,FALSE),IF(COUNT(F48:Q48)&gt;0,HLOOKUP(1,V48:AG$53,U49,FALSE),IF(COUNT(F75:Q75)&gt;0,HLOOKUP(1,V75:AG$80,U76,FALSE),IF(COUNT(F102:K102)&gt;0,HLOOKUP(1,V102:AG$107,U103,FALSE),""))))</f>
        <v/>
      </c>
      <c r="F131" s="297" t="str">
        <f>IF(COUNT(F102:K102)&gt;0,HLOOKUP(300,F102:K$108,U102,TRUE),IF(COUNT(F75:Q75)&gt;0,HLOOKUP(300,F75:Q$81,U75,TRUE),IF(COUNT(F48:Q48)&gt;0,HLOOKUP(300,F48:Q$54,U48,TRUE),IF(COUNT(I21:Q21)&gt;0,HLOOKUP(300,I21:Q$27,U21,TRUE),""))))</f>
        <v/>
      </c>
      <c r="G131" s="298"/>
      <c r="H131" s="299" t="str">
        <f t="shared" si="25"/>
        <v/>
      </c>
      <c r="I131" s="300"/>
      <c r="J131" s="286"/>
      <c r="K131" s="287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95" t="str">
        <f>'Memoria Aporte FIA al Ejecutor'!$C$24</f>
        <v>Equipo Técnico 17: indicar nombre aquí</v>
      </c>
      <c r="C132" s="296"/>
      <c r="D132" s="85" t="str">
        <f t="shared" si="24"/>
        <v/>
      </c>
      <c r="E132" s="86" t="str">
        <f>IF(COUNT(I22:Q22)&gt;0,HLOOKUP(1,V22:AG$26,U23,FALSE),IF(COUNT(F49:Q49)&gt;0,HLOOKUP(1,V49:AG$53,U50,FALSE),IF(COUNT(F76:Q76)&gt;0,HLOOKUP(1,V76:AG$80,U77,FALSE),IF(COUNT(F103:K103)&gt;0,HLOOKUP(1,V103:AG$107,U104,FALSE),""))))</f>
        <v/>
      </c>
      <c r="F132" s="297" t="str">
        <f>IF(COUNT(F103:K103)&gt;0,HLOOKUP(300,F103:K$108,U103,TRUE),IF(COUNT(F76:Q76)&gt;0,HLOOKUP(300,F76:Q$81,U76,TRUE),IF(COUNT(F49:Q49)&gt;0,HLOOKUP(300,F49:Q$54,U49,TRUE),IF(COUNT(I22:Q22)&gt;0,HLOOKUP(300,I22:Q$27,U22,TRUE),""))))</f>
        <v/>
      </c>
      <c r="G132" s="298"/>
      <c r="H132" s="299" t="str">
        <f t="shared" si="25"/>
        <v/>
      </c>
      <c r="I132" s="300"/>
      <c r="J132" s="286"/>
      <c r="K132" s="287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95" t="str">
        <f>'Memoria Aporte FIA al Ejecutor'!$C$25</f>
        <v>Equipo Técnico 18: indicar nombre aquí</v>
      </c>
      <c r="C133" s="296"/>
      <c r="D133" s="85" t="str">
        <f t="shared" si="24"/>
        <v/>
      </c>
      <c r="E133" s="86" t="str">
        <f>IF(COUNT(I23:Q23)&gt;0,HLOOKUP(1,V23:AG$26,U24,FALSE),IF(COUNT(F50:Q50)&gt;0,HLOOKUP(1,V50:AG$53,U51,FALSE),IF(COUNT(F77:Q77)&gt;0,HLOOKUP(1,V77:AG$80,U78,FALSE),IF(COUNT(F104:K104)&gt;0,HLOOKUP(1,V104:AG$107,U105,FALSE),""))))</f>
        <v/>
      </c>
      <c r="F133" s="297" t="str">
        <f>IF(COUNT(F104:K104)&gt;0,HLOOKUP(300,F104:K$108,U104,TRUE),IF(COUNT(F77:Q77)&gt;0,HLOOKUP(300,F77:Q$81,U77,TRUE),IF(COUNT(F50:Q50)&gt;0,HLOOKUP(300,F50:Q$54,U50,TRUE),IF(COUNT(I23:Q23)&gt;0,HLOOKUP(300,I23:Q$27,U23,TRUE),""))))</f>
        <v/>
      </c>
      <c r="G133" s="298"/>
      <c r="H133" s="299" t="str">
        <f t="shared" si="25"/>
        <v/>
      </c>
      <c r="I133" s="300"/>
      <c r="J133" s="286"/>
      <c r="K133" s="287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95" t="str">
        <f>'Memoria Aporte FIA al Ejecutor'!$C$26</f>
        <v>Equipo Técnico 19: indicar nombre aquí</v>
      </c>
      <c r="C134" s="296"/>
      <c r="D134" s="85" t="str">
        <f t="shared" si="24"/>
        <v/>
      </c>
      <c r="E134" s="86" t="str">
        <f>IF(COUNT(I24:Q24)&gt;0,HLOOKUP(1,V24:AG$26,U25,FALSE),IF(COUNT(F51:Q51)&gt;0,HLOOKUP(1,V51:AG$53,U52,FALSE),IF(COUNT(F78:Q78)&gt;0,HLOOKUP(1,V78:AG$80,U79,FALSE),IF(COUNT(F105:K105)&gt;0,HLOOKUP(1,V105:AG$107,U106,FALSE),""))))</f>
        <v/>
      </c>
      <c r="F134" s="297" t="str">
        <f>IF(COUNT(F105:K105)&gt;0,HLOOKUP(300,F105:K$108,U105,TRUE),IF(COUNT(F78:Q78)&gt;0,HLOOKUP(300,F78:Q$81,U78,TRUE),IF(COUNT(F51:Q51)&gt;0,HLOOKUP(300,F51:Q$54,U51,TRUE),IF(COUNT(I24:Q24)&gt;0,HLOOKUP(300,I24:Q$27,U24,TRUE),""))))</f>
        <v/>
      </c>
      <c r="G134" s="298"/>
      <c r="H134" s="299" t="str">
        <f t="shared" si="25"/>
        <v/>
      </c>
      <c r="I134" s="300"/>
      <c r="J134" s="286"/>
      <c r="K134" s="287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95" t="str">
        <f>'Memoria Aporte FIA al Ejecutor'!$C$27</f>
        <v>Equipo Técnico 20: indicar nombre aquí</v>
      </c>
      <c r="C135" s="296"/>
      <c r="D135" s="85" t="str">
        <f t="shared" si="24"/>
        <v/>
      </c>
      <c r="E135" s="86" t="str">
        <f>IF(COUNT(I25:Q25)&gt;0,HLOOKUP(1,V25:AG$26,U26,FALSE),IF(COUNT(F52:Q52)&gt;0,HLOOKUP(1,V52:AG$53,U53,FALSE),IF(COUNT(F79:Q79)&gt;0,HLOOKUP(1,V79:AG$80,U80,FALSE),IF(COUNT(F106:K106)&gt;0,HLOOKUP(1,V106:AG$107,U107,FALSE),""))))</f>
        <v/>
      </c>
      <c r="F135" s="297" t="str">
        <f>IF(COUNT(F106:K106)&gt;0,HLOOKUP(300,F106:K$108,U106,TRUE),IF(COUNT(F79:Q79)&gt;0,HLOOKUP(300,F79:Q$81,U79,TRUE),IF(COUNT(F52:Q52)&gt;0,HLOOKUP(300,F52:Q$54,U52,TRUE),IF(COUNT(I25:Q25)&gt;0,HLOOKUP(300,I25:Q$27,U25,TRUE),""))))</f>
        <v/>
      </c>
      <c r="G135" s="298"/>
      <c r="H135" s="299" t="str">
        <f t="shared" si="25"/>
        <v/>
      </c>
      <c r="I135" s="300"/>
      <c r="J135" s="286"/>
      <c r="K135" s="287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E3eeqBhkPHQn8ki1jmu0hauLfDA2G2UaxxCX/aXWiyGsSxF2E5Ixzw+1Q7nnQj1mqAvzBP1Uj3isUUJy1zEB/w==" saltValue="EVgWzlBbP7inmTSiJWJA6A==" spinCount="100000" sheet="1" formatColumns="0" formatRows="0"/>
  <mergeCells count="182"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</mergeCells>
  <conditionalFormatting sqref="D114:I135">
    <cfRule type="cellIs" dxfId="4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62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126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62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10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8"/>
      <c r="C197" s="319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8"/>
      <c r="C198" s="319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8"/>
      <c r="C199" s="319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ref="H203:H247" si="6">F203*G203</f>
        <v>0</v>
      </c>
      <c r="I203" s="307">
        <f>SUM(H196:H203)</f>
        <v>0</v>
      </c>
      <c r="J203" s="339"/>
      <c r="L203" s="97"/>
      <c r="M203" s="148"/>
    </row>
    <row r="204" spans="2:13" ht="1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8"/>
      <c r="C205" s="319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8"/>
      <c r="C206" s="319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8"/>
      <c r="C207" s="319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8"/>
      <c r="C208" s="319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8"/>
      <c r="C209" s="319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8"/>
      <c r="C210" s="319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8"/>
      <c r="C211" s="319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8"/>
      <c r="C212" s="319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6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4"/>
      <c r="C216" s="325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4"/>
      <c r="C217" s="325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4"/>
      <c r="C218" s="325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4"/>
      <c r="C219" s="325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6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4"/>
      <c r="C224" s="325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4"/>
      <c r="C225" s="325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4"/>
      <c r="C226" s="325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4"/>
      <c r="C227" s="325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6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4"/>
      <c r="C232" s="325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6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4"/>
      <c r="C237" s="325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4"/>
      <c r="C238" s="325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4"/>
      <c r="C239" s="325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4"/>
      <c r="C240" s="325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4"/>
      <c r="C241" s="325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6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6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d/MIftwsGlDezGVE8McP7hvuSPNj7mzibKFP9Tzt55sRVZW5sC9qfr6M503198aLhGjCWtDXOy/z0p09PDj4qw==" saltValue="z398T4YLbOE9RR/AlwGwEw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189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127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189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11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r3zlJP4SfSaUzhG7/2W/3m5lXc/sVW9HL5kAYcsZxSpoX3h5xe1aPJIfkXDfQ/odiyV6eJekUZQR9S3fqAfb2A==" saltValue="m7Up2kl5tkVJATzx8l9gu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190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128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190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12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epI3tRzeo/84nTkPDbPdG8DqpyCEAysxtR5tt5UpPZU4FV/2n2TuEqs9yRs1ge0/9PbADvvgN46cKxkhqTixyg==" saltValue="usR3a02Xi8slDDbSTMaRI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191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129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191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13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Uj5FVh9C1R2YWGnecI8HDet57ll0eEF13azmYP19ipW5YXzfgWk3bNLDO9bzfu+XQSFJCeZByiithy4dsbnJbg==" saltValue="WbNVs2CyS4STH67Wo+jJ8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192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130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192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14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w+N35YRiKH+OmIRMl0uRjVcvET0ZVbwGx6KveKASBIw9rAzzTxU/iyOvygNE+J/PlzXuS28x6yyUlPw/uvZNYQ==" saltValue="FXI7//fzQ84XXq9zVz+AH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44.5703125" style="3" bestFit="1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9" t="s">
        <v>193</v>
      </c>
      <c r="C2" s="337"/>
      <c r="D2" s="337"/>
      <c r="E2" s="337"/>
      <c r="F2" s="337"/>
      <c r="G2" s="337"/>
      <c r="H2" s="337"/>
      <c r="I2" s="337"/>
      <c r="J2" s="337"/>
    </row>
    <row r="3" spans="2:13" ht="15" x14ac:dyDescent="0.2">
      <c r="B3" s="355" t="s">
        <v>131</v>
      </c>
      <c r="C3" s="356"/>
      <c r="D3" s="360" t="s">
        <v>55</v>
      </c>
      <c r="E3" s="337"/>
      <c r="F3" s="337"/>
      <c r="G3" s="337"/>
      <c r="H3" s="337"/>
      <c r="I3" s="337"/>
      <c r="J3" s="337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3.5" thickBot="1" x14ac:dyDescent="0.25">
      <c r="B6" s="2"/>
    </row>
    <row r="7" spans="2:13" ht="13.5" thickBot="1" x14ac:dyDescent="0.25">
      <c r="B7" s="357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15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15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15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15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15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15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15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15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15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15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15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15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15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15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15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15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15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15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15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15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15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10"/>
      <c r="C34" s="313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10"/>
      <c r="C35" s="313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10"/>
      <c r="C36" s="313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10"/>
      <c r="C37" s="314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10"/>
      <c r="C38" s="312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10"/>
      <c r="C39" s="313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10"/>
      <c r="C40" s="313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10"/>
      <c r="C41" s="313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11"/>
      <c r="C42" s="315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6" t="s">
        <v>5</v>
      </c>
      <c r="C43" s="317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8"/>
      <c r="C44" s="319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8"/>
      <c r="C45" s="319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8"/>
      <c r="C46" s="319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8"/>
      <c r="C47" s="319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8"/>
      <c r="C48" s="319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8"/>
      <c r="C49" s="319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8"/>
      <c r="C50" s="319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8"/>
      <c r="C51" s="319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8"/>
      <c r="C52" s="319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8"/>
      <c r="C53" s="319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8"/>
      <c r="C54" s="319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8"/>
      <c r="C55" s="319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8"/>
      <c r="C56" s="319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8"/>
      <c r="C57" s="319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8"/>
      <c r="C58" s="319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8"/>
      <c r="C59" s="319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8"/>
      <c r="C60" s="319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8"/>
      <c r="C61" s="319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8"/>
      <c r="C62" s="319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8"/>
      <c r="C63" s="319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20"/>
      <c r="C64" s="321"/>
      <c r="D64" s="162"/>
      <c r="E64" s="163"/>
      <c r="F64" s="164"/>
      <c r="G64" s="164"/>
      <c r="H64" s="7">
        <f t="shared" si="0"/>
        <v>0</v>
      </c>
      <c r="I64" s="353">
        <f>SUM(H43:H64)</f>
        <v>0</v>
      </c>
      <c r="J64" s="354"/>
      <c r="K64" s="30"/>
      <c r="L64" s="28"/>
      <c r="M64" s="38"/>
    </row>
    <row r="65" spans="2:13" ht="15" x14ac:dyDescent="0.2">
      <c r="B65" s="322" t="s">
        <v>6</v>
      </c>
      <c r="C65" s="323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4"/>
      <c r="C66" s="325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4"/>
      <c r="C67" s="325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4"/>
      <c r="C68" s="325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4"/>
      <c r="C69" s="325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6"/>
      <c r="C70" s="327"/>
      <c r="D70" s="153"/>
      <c r="E70" s="154"/>
      <c r="F70" s="155"/>
      <c r="G70" s="155"/>
      <c r="H70" s="7">
        <f t="shared" si="0"/>
        <v>0</v>
      </c>
      <c r="I70" s="353">
        <f>SUM(H65:H70)</f>
        <v>0</v>
      </c>
      <c r="J70" s="354"/>
      <c r="K70" s="30"/>
      <c r="L70" s="28"/>
      <c r="M70" s="3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8"/>
      <c r="C72" s="319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8"/>
      <c r="C73" s="319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8"/>
      <c r="C74" s="319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8"/>
      <c r="C75" s="319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8"/>
      <c r="C76" s="319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8"/>
      <c r="C77" s="319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20"/>
      <c r="C78" s="321"/>
      <c r="D78" s="162"/>
      <c r="E78" s="163"/>
      <c r="F78" s="164"/>
      <c r="G78" s="164"/>
      <c r="H78" s="7">
        <f t="shared" si="0"/>
        <v>0</v>
      </c>
      <c r="I78" s="353">
        <f>SUM(H71:H78)</f>
        <v>0</v>
      </c>
      <c r="J78" s="354"/>
      <c r="K78" s="30"/>
      <c r="L78" s="28"/>
      <c r="M78" s="3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8"/>
      <c r="C80" s="319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8"/>
      <c r="C81" s="319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8"/>
      <c r="C82" s="319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8"/>
      <c r="C83" s="319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8"/>
      <c r="C84" s="319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8"/>
      <c r="C85" s="319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8"/>
      <c r="C86" s="319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8"/>
      <c r="C87" s="319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20"/>
      <c r="C88" s="321"/>
      <c r="D88" s="172"/>
      <c r="E88" s="144"/>
      <c r="F88" s="173"/>
      <c r="G88" s="173"/>
      <c r="H88" s="7">
        <f t="shared" si="0"/>
        <v>0</v>
      </c>
      <c r="I88" s="353">
        <f>SUM(H79:H88)</f>
        <v>0</v>
      </c>
      <c r="J88" s="354"/>
      <c r="K88" s="30"/>
      <c r="L88" s="28"/>
      <c r="M88" s="38"/>
    </row>
    <row r="89" spans="2:13" ht="15" x14ac:dyDescent="0.2">
      <c r="B89" s="322" t="s">
        <v>20</v>
      </c>
      <c r="C89" s="323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4"/>
      <c r="C90" s="325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4"/>
      <c r="C91" s="325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4"/>
      <c r="C92" s="325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4"/>
      <c r="C93" s="325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4"/>
      <c r="C94" s="325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4"/>
      <c r="C95" s="325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6"/>
      <c r="C96" s="327"/>
      <c r="D96" s="162"/>
      <c r="E96" s="163"/>
      <c r="F96" s="164"/>
      <c r="G96" s="164"/>
      <c r="H96" s="11">
        <f t="shared" si="0"/>
        <v>0</v>
      </c>
      <c r="I96" s="353">
        <f>SUM(H89:H96)</f>
        <v>0</v>
      </c>
      <c r="J96" s="354"/>
      <c r="K96" s="30"/>
      <c r="L96" s="28"/>
      <c r="M96" s="38"/>
    </row>
    <row r="97" spans="2:13" ht="15" x14ac:dyDescent="0.2">
      <c r="B97" s="322" t="s">
        <v>9</v>
      </c>
      <c r="C97" s="323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4"/>
      <c r="C98" s="325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4"/>
      <c r="C99" s="325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4"/>
      <c r="C100" s="325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4"/>
      <c r="C101" s="325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4"/>
      <c r="C102" s="325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1">
        <f t="shared" si="0"/>
        <v>0</v>
      </c>
      <c r="I104" s="353">
        <f>SUM(H97:H104)</f>
        <v>0</v>
      </c>
      <c r="J104" s="354"/>
      <c r="K104" s="30"/>
      <c r="L104" s="28"/>
      <c r="M104" s="38"/>
    </row>
    <row r="105" spans="2:13" ht="15" x14ac:dyDescent="0.2">
      <c r="B105" s="322" t="s">
        <v>10</v>
      </c>
      <c r="C105" s="323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4"/>
      <c r="C106" s="325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1">
        <f t="shared" si="0"/>
        <v>0</v>
      </c>
      <c r="I109" s="353">
        <f>SUM(H105:H109)</f>
        <v>0</v>
      </c>
      <c r="J109" s="354"/>
      <c r="K109" s="30"/>
      <c r="L109" s="28"/>
      <c r="M109" s="38"/>
    </row>
    <row r="110" spans="2:13" ht="15" x14ac:dyDescent="0.2">
      <c r="B110" s="322" t="s">
        <v>11</v>
      </c>
      <c r="C110" s="323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4"/>
      <c r="C111" s="325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4"/>
      <c r="C112" s="325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4"/>
      <c r="C113" s="325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4"/>
      <c r="C114" s="325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4"/>
      <c r="C115" s="325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4"/>
      <c r="C116" s="325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1">
        <f t="shared" si="0"/>
        <v>0</v>
      </c>
      <c r="I118" s="353">
        <f>SUM(H110:H118)</f>
        <v>0</v>
      </c>
      <c r="J118" s="354"/>
      <c r="K118" s="30"/>
      <c r="L118" s="28"/>
      <c r="M118" s="38"/>
    </row>
    <row r="119" spans="2:13" ht="15" x14ac:dyDescent="0.2">
      <c r="B119" s="322" t="s">
        <v>0</v>
      </c>
      <c r="C119" s="323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1">
        <f t="shared" si="0"/>
        <v>0</v>
      </c>
      <c r="I121" s="353">
        <f>SUM(H119:H121)</f>
        <v>0</v>
      </c>
      <c r="J121" s="354"/>
      <c r="K121" s="30"/>
      <c r="L121" s="28"/>
      <c r="M121" s="38"/>
    </row>
    <row r="122" spans="2:13" ht="15" x14ac:dyDescent="0.2">
      <c r="B122" s="328" t="s">
        <v>4</v>
      </c>
      <c r="C122" s="329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1">
        <f>F124*G124</f>
        <v>0</v>
      </c>
      <c r="I124" s="353">
        <f>SUM(H122:H124)</f>
        <v>0</v>
      </c>
      <c r="J124" s="354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8">
        <f>SUM(J42+I64+I70+I78+I88+I96+I104+I109+I118+I121+I124)</f>
        <v>0</v>
      </c>
      <c r="J126" s="354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9" t="s">
        <v>193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5" x14ac:dyDescent="0.2">
      <c r="B130" s="2" t="str">
        <f>B3</f>
        <v>INDICAR AQUÍ NOMBRE ASOCIADO 15</v>
      </c>
      <c r="D130" s="360" t="s">
        <v>55</v>
      </c>
      <c r="E130" s="337"/>
      <c r="F130" s="337"/>
      <c r="G130" s="337"/>
      <c r="H130" s="337"/>
      <c r="I130" s="337"/>
      <c r="J130" s="337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7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15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15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15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15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15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15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15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15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15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15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15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15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15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15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15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15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15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15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15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15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15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15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10"/>
      <c r="C159" s="313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10"/>
      <c r="C160" s="313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10"/>
      <c r="C161" s="313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10"/>
      <c r="C162" s="314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10"/>
      <c r="C163" s="312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10"/>
      <c r="C164" s="313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10"/>
      <c r="C165" s="313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6" t="s">
        <v>5</v>
      </c>
      <c r="C168" s="317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8"/>
      <c r="C169" s="319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8"/>
      <c r="C170" s="319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8"/>
      <c r="C171" s="319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8"/>
      <c r="C172" s="319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8"/>
      <c r="C173" s="319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8"/>
      <c r="C174" s="319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8"/>
      <c r="C175" s="319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8"/>
      <c r="C176" s="319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8"/>
      <c r="C177" s="319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8"/>
      <c r="C178" s="319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8"/>
      <c r="C179" s="319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8"/>
      <c r="C180" s="319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8"/>
      <c r="C181" s="319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8"/>
      <c r="C182" s="319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8"/>
      <c r="C183" s="319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8"/>
      <c r="C184" s="319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8"/>
      <c r="C185" s="319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8"/>
      <c r="C186" s="319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8"/>
      <c r="C187" s="319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7">
        <f t="shared" si="3"/>
        <v>0</v>
      </c>
      <c r="I189" s="353">
        <f>SUM(H168:H189)</f>
        <v>0</v>
      </c>
      <c r="J189" s="354"/>
      <c r="L189" s="28"/>
      <c r="M189" s="38"/>
    </row>
    <row r="190" spans="2:13" ht="15" x14ac:dyDescent="0.2">
      <c r="B190" s="322" t="s">
        <v>6</v>
      </c>
      <c r="C190" s="323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4"/>
      <c r="C191" s="325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4"/>
      <c r="C192" s="325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4"/>
      <c r="C193" s="325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7">
        <f t="shared" si="3"/>
        <v>0</v>
      </c>
      <c r="I195" s="353">
        <f>SUM(H190:H195)</f>
        <v>0</v>
      </c>
      <c r="J195" s="354"/>
      <c r="L195" s="28"/>
      <c r="M195" s="3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8"/>
      <c r="C197" s="319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8"/>
      <c r="C198" s="319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8"/>
      <c r="C199" s="319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8"/>
      <c r="C200" s="319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8"/>
      <c r="C201" s="319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7">
        <f t="shared" si="5"/>
        <v>0</v>
      </c>
      <c r="I203" s="353">
        <f>SUM(H196:H203)</f>
        <v>0</v>
      </c>
      <c r="J203" s="354"/>
      <c r="L203" s="28"/>
      <c r="M203" s="3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8"/>
      <c r="C205" s="319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8"/>
      <c r="C206" s="319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8"/>
      <c r="C207" s="319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8"/>
      <c r="C208" s="319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8"/>
      <c r="C209" s="319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8"/>
      <c r="C210" s="319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8"/>
      <c r="C211" s="319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7">
        <f t="shared" si="5"/>
        <v>0</v>
      </c>
      <c r="I213" s="353">
        <f>SUM(H204:H213)</f>
        <v>0</v>
      </c>
      <c r="J213" s="354"/>
      <c r="L213" s="28"/>
      <c r="M213" s="38"/>
    </row>
    <row r="214" spans="2:13" ht="15" x14ac:dyDescent="0.2">
      <c r="B214" s="322" t="s">
        <v>20</v>
      </c>
      <c r="C214" s="323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4"/>
      <c r="C215" s="325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4"/>
      <c r="C216" s="325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4"/>
      <c r="C217" s="325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4"/>
      <c r="C218" s="325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4"/>
      <c r="C219" s="325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1">
        <f t="shared" si="5"/>
        <v>0</v>
      </c>
      <c r="I221" s="353">
        <f>SUM(H214:H221)</f>
        <v>0</v>
      </c>
      <c r="J221" s="354"/>
      <c r="L221" s="28"/>
      <c r="M221" s="38"/>
    </row>
    <row r="222" spans="2:13" ht="15" x14ac:dyDescent="0.2">
      <c r="B222" s="322" t="s">
        <v>9</v>
      </c>
      <c r="C222" s="323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4"/>
      <c r="C223" s="325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4"/>
      <c r="C224" s="325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4"/>
      <c r="C225" s="325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4"/>
      <c r="C226" s="325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4"/>
      <c r="C227" s="325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1">
        <f t="shared" si="5"/>
        <v>0</v>
      </c>
      <c r="I229" s="353">
        <f>SUM(H222:H229)</f>
        <v>0</v>
      </c>
      <c r="J229" s="354"/>
      <c r="L229" s="28"/>
      <c r="M229" s="38"/>
    </row>
    <row r="230" spans="2:13" ht="15" x14ac:dyDescent="0.2">
      <c r="B230" s="322" t="s">
        <v>10</v>
      </c>
      <c r="C230" s="323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4"/>
      <c r="C231" s="325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4"/>
      <c r="C232" s="325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1">
        <f t="shared" si="5"/>
        <v>0</v>
      </c>
      <c r="I234" s="353">
        <f>SUM(H230:H234)</f>
        <v>0</v>
      </c>
      <c r="J234" s="354"/>
      <c r="L234" s="28"/>
      <c r="M234" s="38"/>
    </row>
    <row r="235" spans="2:13" ht="15" x14ac:dyDescent="0.2">
      <c r="B235" s="322" t="s">
        <v>11</v>
      </c>
      <c r="C235" s="323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4"/>
      <c r="C236" s="325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4"/>
      <c r="C237" s="325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4"/>
      <c r="C238" s="325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4"/>
      <c r="C239" s="325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4"/>
      <c r="C240" s="325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4"/>
      <c r="C241" s="325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1">
        <f t="shared" si="5"/>
        <v>0</v>
      </c>
      <c r="I243" s="353">
        <f>SUM(H235:H243)</f>
        <v>0</v>
      </c>
      <c r="J243" s="354"/>
      <c r="L243" s="28"/>
      <c r="M243" s="38"/>
    </row>
    <row r="244" spans="2:13" ht="15" x14ac:dyDescent="0.2">
      <c r="B244" s="322" t="s">
        <v>0</v>
      </c>
      <c r="C244" s="323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1">
        <f t="shared" si="5"/>
        <v>0</v>
      </c>
      <c r="I246" s="353">
        <f>SUM(H244:H246)</f>
        <v>0</v>
      </c>
      <c r="J246" s="354"/>
      <c r="L246" s="28"/>
      <c r="M246" s="38"/>
    </row>
    <row r="247" spans="2:13" ht="15" x14ac:dyDescent="0.2">
      <c r="B247" s="328" t="s">
        <v>4</v>
      </c>
      <c r="C247" s="329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1">
        <f>F249*G249</f>
        <v>0</v>
      </c>
      <c r="I249" s="353">
        <f>SUM(H247:H249)</f>
        <v>0</v>
      </c>
      <c r="J249" s="354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8">
        <f>SUM(J167+I189+I195+I203+I213+I221+I229+I234+I243+I246+I249)</f>
        <v>0</v>
      </c>
      <c r="J251" s="354"/>
      <c r="L251" s="28"/>
      <c r="M251" s="38"/>
    </row>
  </sheetData>
  <sheetProtection algorithmName="SHA-512" hashValue="HjyzQ89Fi1DlUBTvekkcqXiGKyMTv33qYdU+HygDiRPOIqktqi+jELfMMoCj5t1ZEDa+tGYKMt74TpsDk3xmXQ==" saltValue="AqeChYcev0dWp5dS9FsSi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194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132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194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16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wjxYwAFunrdDtvNa4FV3rfHKk+MdnGpq4ku8ZWgSbUvL2YiMsy7SGhFrUYOcWm0+74HQR3gYrmT2Kaj2jkc62A==" saltValue="m1ZkIhpeN4IFL5/bx0C/S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195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133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195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17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V8wFpnCeS5gCYcPAYbGD1ucn4WMC6e1uydiVZwZ1nJDo3m44EUiCMu/o3l8wMWAYgNBCgboDfVy5hj/OsQMR0w==" saltValue="VIjVJyBlaMC5IlKHF8teB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C10" sqref="C10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8" t="s">
        <v>196</v>
      </c>
      <c r="C2" s="337"/>
      <c r="D2" s="337"/>
      <c r="E2" s="337"/>
      <c r="F2" s="337"/>
      <c r="G2" s="337"/>
      <c r="H2" s="337"/>
      <c r="I2" s="337"/>
      <c r="J2" s="337"/>
    </row>
    <row r="3" spans="2:13" ht="18" x14ac:dyDescent="0.2">
      <c r="B3" s="351" t="s">
        <v>134</v>
      </c>
      <c r="C3" s="335"/>
      <c r="D3" s="336" t="s">
        <v>55</v>
      </c>
      <c r="E3" s="337"/>
      <c r="F3" s="337"/>
      <c r="G3" s="337"/>
      <c r="H3" s="337"/>
      <c r="I3" s="337"/>
      <c r="J3" s="33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3" t="s">
        <v>90</v>
      </c>
      <c r="C7" s="344"/>
      <c r="D7" s="344"/>
      <c r="E7" s="344"/>
      <c r="F7" s="344"/>
      <c r="G7" s="344"/>
      <c r="H7" s="344"/>
      <c r="I7" s="344"/>
      <c r="J7" s="345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09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10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10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10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10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10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10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10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10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10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10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10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10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10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10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10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10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10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10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10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10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10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10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10"/>
      <c r="C33" s="312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10"/>
      <c r="C34" s="313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10"/>
      <c r="C35" s="313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10"/>
      <c r="C36" s="313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10"/>
      <c r="C37" s="314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10"/>
      <c r="C38" s="312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10"/>
      <c r="C39" s="313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10"/>
      <c r="C40" s="313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10"/>
      <c r="C41" s="313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1"/>
      <c r="C42" s="315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6" t="s">
        <v>5</v>
      </c>
      <c r="C43" s="317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8"/>
      <c r="C44" s="319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8"/>
      <c r="C45" s="319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8"/>
      <c r="C46" s="319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8"/>
      <c r="C47" s="319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8"/>
      <c r="C48" s="319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8"/>
      <c r="C49" s="319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8"/>
      <c r="C50" s="319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8"/>
      <c r="C51" s="319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8"/>
      <c r="C52" s="319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8"/>
      <c r="C53" s="319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8"/>
      <c r="C54" s="319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8"/>
      <c r="C55" s="319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8"/>
      <c r="C56" s="319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8"/>
      <c r="C57" s="319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8"/>
      <c r="C58" s="319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8"/>
      <c r="C59" s="319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8"/>
      <c r="C60" s="319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8"/>
      <c r="C61" s="319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8"/>
      <c r="C62" s="319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8"/>
      <c r="C63" s="319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20"/>
      <c r="C64" s="321"/>
      <c r="D64" s="162"/>
      <c r="E64" s="163"/>
      <c r="F64" s="164"/>
      <c r="G64" s="164"/>
      <c r="H64" s="109">
        <f t="shared" si="0"/>
        <v>0</v>
      </c>
      <c r="I64" s="307">
        <f>SUM(H43:H64)</f>
        <v>0</v>
      </c>
      <c r="J64" s="339"/>
      <c r="K64" s="156"/>
      <c r="L64" s="97"/>
      <c r="M64" s="148"/>
    </row>
    <row r="65" spans="2:13" x14ac:dyDescent="0.2">
      <c r="B65" s="322" t="s">
        <v>6</v>
      </c>
      <c r="C65" s="323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4"/>
      <c r="C66" s="325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4"/>
      <c r="C67" s="325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4"/>
      <c r="C68" s="325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4"/>
      <c r="C69" s="325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6"/>
      <c r="C70" s="327"/>
      <c r="D70" s="153"/>
      <c r="E70" s="154"/>
      <c r="F70" s="155"/>
      <c r="G70" s="155"/>
      <c r="H70" s="109">
        <f t="shared" si="0"/>
        <v>0</v>
      </c>
      <c r="I70" s="307">
        <f>SUM(H65:H70)</f>
        <v>0</v>
      </c>
      <c r="J70" s="339"/>
      <c r="K70" s="156"/>
      <c r="L70" s="97"/>
      <c r="M70" s="148"/>
    </row>
    <row r="71" spans="2:13" ht="12.75" customHeight="1" x14ac:dyDescent="0.2">
      <c r="B71" s="316" t="s">
        <v>7</v>
      </c>
      <c r="C71" s="317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8"/>
      <c r="C72" s="319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8"/>
      <c r="C73" s="319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8"/>
      <c r="C74" s="319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8"/>
      <c r="C75" s="319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8"/>
      <c r="C76" s="319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8"/>
      <c r="C77" s="319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20"/>
      <c r="C78" s="321"/>
      <c r="D78" s="162"/>
      <c r="E78" s="163"/>
      <c r="F78" s="164"/>
      <c r="G78" s="164"/>
      <c r="H78" s="109">
        <f t="shared" si="0"/>
        <v>0</v>
      </c>
      <c r="I78" s="307">
        <f>SUM(H71:H78)</f>
        <v>0</v>
      </c>
      <c r="J78" s="339"/>
      <c r="K78" s="156"/>
      <c r="L78" s="97"/>
      <c r="M78" s="148"/>
    </row>
    <row r="79" spans="2:13" ht="12.75" customHeight="1" x14ac:dyDescent="0.2">
      <c r="B79" s="316" t="s">
        <v>8</v>
      </c>
      <c r="C79" s="317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8"/>
      <c r="C80" s="319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8"/>
      <c r="C81" s="319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8"/>
      <c r="C82" s="319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8"/>
      <c r="C83" s="319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8"/>
      <c r="C84" s="319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8"/>
      <c r="C85" s="319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8"/>
      <c r="C86" s="319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8"/>
      <c r="C87" s="319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20"/>
      <c r="C88" s="321"/>
      <c r="D88" s="172"/>
      <c r="E88" s="144"/>
      <c r="F88" s="173"/>
      <c r="G88" s="173"/>
      <c r="H88" s="109">
        <f t="shared" si="0"/>
        <v>0</v>
      </c>
      <c r="I88" s="307">
        <f>SUM(H79:H88)</f>
        <v>0</v>
      </c>
      <c r="J88" s="339"/>
      <c r="K88" s="156"/>
      <c r="L88" s="97"/>
      <c r="M88" s="148"/>
    </row>
    <row r="89" spans="2:13" x14ac:dyDescent="0.2">
      <c r="B89" s="322" t="s">
        <v>20</v>
      </c>
      <c r="C89" s="323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4"/>
      <c r="C90" s="325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4"/>
      <c r="C91" s="325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4"/>
      <c r="C92" s="325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4"/>
      <c r="C93" s="325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4"/>
      <c r="C94" s="325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4"/>
      <c r="C95" s="325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6"/>
      <c r="C96" s="327"/>
      <c r="D96" s="162"/>
      <c r="E96" s="163"/>
      <c r="F96" s="164"/>
      <c r="G96" s="164"/>
      <c r="H96" s="124">
        <f t="shared" si="0"/>
        <v>0</v>
      </c>
      <c r="I96" s="307">
        <f>SUM(H89:H96)</f>
        <v>0</v>
      </c>
      <c r="J96" s="339"/>
      <c r="K96" s="156"/>
      <c r="L96" s="97"/>
      <c r="M96" s="148"/>
    </row>
    <row r="97" spans="2:13" x14ac:dyDescent="0.2">
      <c r="B97" s="322" t="s">
        <v>9</v>
      </c>
      <c r="C97" s="323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4"/>
      <c r="C98" s="325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4"/>
      <c r="C99" s="325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4"/>
      <c r="C100" s="325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4"/>
      <c r="C101" s="325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4"/>
      <c r="C102" s="325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4"/>
      <c r="C103" s="325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6"/>
      <c r="C104" s="327"/>
      <c r="D104" s="172"/>
      <c r="E104" s="144"/>
      <c r="F104" s="173"/>
      <c r="G104" s="173"/>
      <c r="H104" s="124">
        <f t="shared" si="0"/>
        <v>0</v>
      </c>
      <c r="I104" s="307">
        <f>SUM(H97:H104)</f>
        <v>0</v>
      </c>
      <c r="J104" s="339"/>
      <c r="K104" s="156"/>
      <c r="L104" s="97"/>
      <c r="M104" s="148"/>
    </row>
    <row r="105" spans="2:13" x14ac:dyDescent="0.2">
      <c r="B105" s="322" t="s">
        <v>10</v>
      </c>
      <c r="C105" s="323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4"/>
      <c r="C106" s="325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4"/>
      <c r="C107" s="325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4"/>
      <c r="C108" s="325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6"/>
      <c r="C109" s="327"/>
      <c r="D109" s="162"/>
      <c r="E109" s="163"/>
      <c r="F109" s="164"/>
      <c r="G109" s="164"/>
      <c r="H109" s="124">
        <f t="shared" si="0"/>
        <v>0</v>
      </c>
      <c r="I109" s="307">
        <f>SUM(H105:H109)</f>
        <v>0</v>
      </c>
      <c r="J109" s="339"/>
      <c r="K109" s="156"/>
      <c r="L109" s="97"/>
      <c r="M109" s="148"/>
    </row>
    <row r="110" spans="2:13" x14ac:dyDescent="0.2">
      <c r="B110" s="322" t="s">
        <v>11</v>
      </c>
      <c r="C110" s="323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4"/>
      <c r="C111" s="325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4"/>
      <c r="C112" s="325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4"/>
      <c r="C113" s="325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4"/>
      <c r="C114" s="325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4"/>
      <c r="C115" s="325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4"/>
      <c r="C116" s="325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4"/>
      <c r="C117" s="325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6"/>
      <c r="C118" s="327"/>
      <c r="D118" s="172"/>
      <c r="E118" s="144"/>
      <c r="F118" s="173"/>
      <c r="G118" s="173"/>
      <c r="H118" s="124">
        <f t="shared" si="0"/>
        <v>0</v>
      </c>
      <c r="I118" s="307">
        <f>SUM(H110:H118)</f>
        <v>0</v>
      </c>
      <c r="J118" s="339"/>
      <c r="K118" s="156"/>
      <c r="L118" s="97"/>
      <c r="M118" s="148"/>
    </row>
    <row r="119" spans="2:13" x14ac:dyDescent="0.2">
      <c r="B119" s="322" t="s">
        <v>0</v>
      </c>
      <c r="C119" s="323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4"/>
      <c r="C120" s="325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6"/>
      <c r="C121" s="327"/>
      <c r="D121" s="162"/>
      <c r="E121" s="163"/>
      <c r="F121" s="164"/>
      <c r="G121" s="164"/>
      <c r="H121" s="124">
        <f t="shared" si="0"/>
        <v>0</v>
      </c>
      <c r="I121" s="307">
        <f>SUM(H119:H121)</f>
        <v>0</v>
      </c>
      <c r="J121" s="339"/>
      <c r="K121" s="156"/>
      <c r="L121" s="97"/>
      <c r="M121" s="148"/>
    </row>
    <row r="122" spans="2:13" x14ac:dyDescent="0.2">
      <c r="B122" s="328" t="s">
        <v>4</v>
      </c>
      <c r="C122" s="329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30"/>
      <c r="C123" s="331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2"/>
      <c r="C124" s="333"/>
      <c r="D124" s="172"/>
      <c r="E124" s="144"/>
      <c r="F124" s="173"/>
      <c r="G124" s="173"/>
      <c r="H124" s="124">
        <f>F124*G124</f>
        <v>0</v>
      </c>
      <c r="I124" s="307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0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8" t="s">
        <v>196</v>
      </c>
      <c r="C129" s="337"/>
      <c r="D129" s="337"/>
      <c r="E129" s="337"/>
      <c r="F129" s="337"/>
      <c r="G129" s="337"/>
      <c r="H129" s="337"/>
      <c r="I129" s="337"/>
      <c r="J129" s="337"/>
    </row>
    <row r="130" spans="2:13" ht="18" x14ac:dyDescent="0.2">
      <c r="B130" s="140" t="str">
        <f>B3</f>
        <v>INDICAR AQUÍ NOMBRE ASOCIADO 18</v>
      </c>
      <c r="D130" s="336" t="s">
        <v>55</v>
      </c>
      <c r="E130" s="337"/>
      <c r="F130" s="337"/>
      <c r="G130" s="337"/>
      <c r="H130" s="337"/>
      <c r="I130" s="337"/>
      <c r="J130" s="337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3" t="s">
        <v>91</v>
      </c>
      <c r="C132" s="344"/>
      <c r="D132" s="344"/>
      <c r="E132" s="344"/>
      <c r="F132" s="344"/>
      <c r="G132" s="344"/>
      <c r="H132" s="344"/>
      <c r="I132" s="344"/>
      <c r="J132" s="345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09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10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10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10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10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10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10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10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10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10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10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10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10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10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10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10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10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10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10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10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10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10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10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10"/>
      <c r="C158" s="312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10"/>
      <c r="C159" s="313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10"/>
      <c r="C160" s="313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10"/>
      <c r="C161" s="313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10"/>
      <c r="C162" s="314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10"/>
      <c r="C163" s="312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10"/>
      <c r="C164" s="313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10"/>
      <c r="C165" s="313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10"/>
      <c r="C166" s="313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1"/>
      <c r="C167" s="315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6" t="s">
        <v>5</v>
      </c>
      <c r="C168" s="317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8"/>
      <c r="C169" s="319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8"/>
      <c r="C170" s="319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8"/>
      <c r="C171" s="319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8"/>
      <c r="C172" s="319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8"/>
      <c r="C173" s="319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8"/>
      <c r="C174" s="319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8"/>
      <c r="C175" s="319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8"/>
      <c r="C176" s="319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8"/>
      <c r="C177" s="319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8"/>
      <c r="C178" s="319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8"/>
      <c r="C179" s="319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8"/>
      <c r="C180" s="319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8"/>
      <c r="C181" s="319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8"/>
      <c r="C182" s="319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8"/>
      <c r="C183" s="319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8"/>
      <c r="C184" s="319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8"/>
      <c r="C185" s="319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8"/>
      <c r="C186" s="319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8"/>
      <c r="C187" s="319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8"/>
      <c r="C188" s="319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20"/>
      <c r="C189" s="321"/>
      <c r="D189" s="162"/>
      <c r="E189" s="163"/>
      <c r="F189" s="164"/>
      <c r="G189" s="164"/>
      <c r="H189" s="109">
        <f t="shared" si="3"/>
        <v>0</v>
      </c>
      <c r="I189" s="307">
        <f>SUM(H168:H189)</f>
        <v>0</v>
      </c>
      <c r="J189" s="339"/>
      <c r="L189" s="97"/>
      <c r="M189" s="148"/>
    </row>
    <row r="190" spans="2:13" x14ac:dyDescent="0.2">
      <c r="B190" s="322" t="s">
        <v>6</v>
      </c>
      <c r="C190" s="323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4"/>
      <c r="C191" s="325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4"/>
      <c r="C192" s="325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4"/>
      <c r="C193" s="325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4"/>
      <c r="C194" s="325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6"/>
      <c r="C195" s="327"/>
      <c r="D195" s="153"/>
      <c r="E195" s="154"/>
      <c r="F195" s="155"/>
      <c r="G195" s="155"/>
      <c r="H195" s="109">
        <f t="shared" si="3"/>
        <v>0</v>
      </c>
      <c r="I195" s="307">
        <f>SUM(H190:H195)</f>
        <v>0</v>
      </c>
      <c r="J195" s="339"/>
      <c r="L195" s="97"/>
      <c r="M195" s="148"/>
    </row>
    <row r="196" spans="2:13" ht="12.75" customHeight="1" x14ac:dyDescent="0.2">
      <c r="B196" s="316" t="s">
        <v>7</v>
      </c>
      <c r="C196" s="317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8"/>
      <c r="C197" s="319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8"/>
      <c r="C198" s="319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8"/>
      <c r="C199" s="319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8"/>
      <c r="C200" s="319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8"/>
      <c r="C201" s="319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8"/>
      <c r="C202" s="319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20"/>
      <c r="C203" s="321"/>
      <c r="D203" s="162"/>
      <c r="E203" s="163"/>
      <c r="F203" s="164"/>
      <c r="G203" s="164"/>
      <c r="H203" s="109">
        <f t="shared" si="5"/>
        <v>0</v>
      </c>
      <c r="I203" s="307">
        <f>SUM(H196:H203)</f>
        <v>0</v>
      </c>
      <c r="J203" s="339"/>
      <c r="L203" s="97"/>
      <c r="M203" s="148"/>
    </row>
    <row r="204" spans="2:13" ht="12.75" customHeight="1" x14ac:dyDescent="0.2">
      <c r="B204" s="316" t="s">
        <v>8</v>
      </c>
      <c r="C204" s="317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8"/>
      <c r="C205" s="319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8"/>
      <c r="C206" s="319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8"/>
      <c r="C207" s="319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8"/>
      <c r="C208" s="319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8"/>
      <c r="C209" s="319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8"/>
      <c r="C210" s="319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8"/>
      <c r="C211" s="319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8"/>
      <c r="C212" s="319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20"/>
      <c r="C213" s="321"/>
      <c r="D213" s="172"/>
      <c r="E213" s="144"/>
      <c r="F213" s="173"/>
      <c r="G213" s="173"/>
      <c r="H213" s="109">
        <f t="shared" si="5"/>
        <v>0</v>
      </c>
      <c r="I213" s="307">
        <f>SUM(H204:H213)</f>
        <v>0</v>
      </c>
      <c r="J213" s="339"/>
      <c r="L213" s="97"/>
      <c r="M213" s="148"/>
    </row>
    <row r="214" spans="2:13" x14ac:dyDescent="0.2">
      <c r="B214" s="322" t="s">
        <v>20</v>
      </c>
      <c r="C214" s="323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4"/>
      <c r="C215" s="325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4"/>
      <c r="C216" s="325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4"/>
      <c r="C217" s="325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4"/>
      <c r="C218" s="325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4"/>
      <c r="C219" s="325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4"/>
      <c r="C220" s="325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6"/>
      <c r="C221" s="327"/>
      <c r="D221" s="162"/>
      <c r="E221" s="163"/>
      <c r="F221" s="164"/>
      <c r="G221" s="164"/>
      <c r="H221" s="124">
        <f t="shared" si="5"/>
        <v>0</v>
      </c>
      <c r="I221" s="307">
        <f>SUM(H214:H221)</f>
        <v>0</v>
      </c>
      <c r="J221" s="339"/>
      <c r="L221" s="97"/>
      <c r="M221" s="148"/>
    </row>
    <row r="222" spans="2:13" x14ac:dyDescent="0.2">
      <c r="B222" s="322" t="s">
        <v>9</v>
      </c>
      <c r="C222" s="323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4"/>
      <c r="C223" s="325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4"/>
      <c r="C224" s="325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4"/>
      <c r="C225" s="325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4"/>
      <c r="C226" s="325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4"/>
      <c r="C227" s="325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4"/>
      <c r="C228" s="325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6"/>
      <c r="C229" s="327"/>
      <c r="D229" s="172"/>
      <c r="E229" s="144"/>
      <c r="F229" s="173"/>
      <c r="G229" s="173"/>
      <c r="H229" s="124">
        <f t="shared" si="5"/>
        <v>0</v>
      </c>
      <c r="I229" s="307">
        <f>SUM(H222:H229)</f>
        <v>0</v>
      </c>
      <c r="J229" s="339"/>
      <c r="L229" s="97"/>
      <c r="M229" s="148"/>
    </row>
    <row r="230" spans="2:13" x14ac:dyDescent="0.2">
      <c r="B230" s="322" t="s">
        <v>10</v>
      </c>
      <c r="C230" s="323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4"/>
      <c r="C231" s="325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4"/>
      <c r="C232" s="325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4"/>
      <c r="C233" s="325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6"/>
      <c r="C234" s="327"/>
      <c r="D234" s="162"/>
      <c r="E234" s="163"/>
      <c r="F234" s="164"/>
      <c r="G234" s="164"/>
      <c r="H234" s="124">
        <f t="shared" si="5"/>
        <v>0</v>
      </c>
      <c r="I234" s="307">
        <f>SUM(H230:H234)</f>
        <v>0</v>
      </c>
      <c r="J234" s="339"/>
      <c r="L234" s="97"/>
      <c r="M234" s="148"/>
    </row>
    <row r="235" spans="2:13" x14ac:dyDescent="0.2">
      <c r="B235" s="322" t="s">
        <v>11</v>
      </c>
      <c r="C235" s="323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4"/>
      <c r="C236" s="325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4"/>
      <c r="C237" s="325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4"/>
      <c r="C238" s="325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4"/>
      <c r="C239" s="325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4"/>
      <c r="C240" s="325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4"/>
      <c r="C241" s="325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4"/>
      <c r="C242" s="325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6"/>
      <c r="C243" s="327"/>
      <c r="D243" s="172"/>
      <c r="E243" s="144"/>
      <c r="F243" s="173"/>
      <c r="G243" s="173"/>
      <c r="H243" s="124">
        <f t="shared" si="5"/>
        <v>0</v>
      </c>
      <c r="I243" s="307">
        <f>SUM(H235:H243)</f>
        <v>0</v>
      </c>
      <c r="J243" s="339"/>
      <c r="L243" s="97"/>
      <c r="M243" s="148"/>
    </row>
    <row r="244" spans="2:13" x14ac:dyDescent="0.2">
      <c r="B244" s="322" t="s">
        <v>0</v>
      </c>
      <c r="C244" s="323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4"/>
      <c r="C245" s="325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6"/>
      <c r="C246" s="327"/>
      <c r="D246" s="162"/>
      <c r="E246" s="163"/>
      <c r="F246" s="164"/>
      <c r="G246" s="164"/>
      <c r="H246" s="124">
        <f t="shared" si="5"/>
        <v>0</v>
      </c>
      <c r="I246" s="307">
        <f>SUM(H244:H246)</f>
        <v>0</v>
      </c>
      <c r="J246" s="339"/>
      <c r="L246" s="97"/>
      <c r="M246" s="148"/>
    </row>
    <row r="247" spans="2:13" x14ac:dyDescent="0.2">
      <c r="B247" s="328" t="s">
        <v>4</v>
      </c>
      <c r="C247" s="329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30"/>
      <c r="C248" s="331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2"/>
      <c r="C249" s="333"/>
      <c r="D249" s="172"/>
      <c r="E249" s="144"/>
      <c r="F249" s="173"/>
      <c r="G249" s="173"/>
      <c r="H249" s="124">
        <f>F249*G249</f>
        <v>0</v>
      </c>
      <c r="I249" s="307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0">
        <f>SUM(J167+I189+I195+I203+I213+I221+I229+I234+I243+I246+I249)</f>
        <v>0</v>
      </c>
      <c r="J251" s="339"/>
      <c r="L251" s="97"/>
      <c r="M251" s="148"/>
    </row>
  </sheetData>
  <sheetProtection algorithmName="SHA-512" hashValue="/35gArv60PU24tHzyxZEF8WyFDNiCH1AcG9QXFGgCr8FRyqDVkrKy5eNoI1lTPekSw8hpjRBAcBMMqNX6f6fuw==" saltValue="jbUvX8X3A+MFQWsKgNL/Z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zoomScale="80" zoomScaleNormal="80" workbookViewId="0">
      <selection activeCell="K15" sqref="K15"/>
    </sheetView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43.42578125" style="78" bestFit="1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3" width="11.42578125" style="78" bestFit="1" customWidth="1"/>
    <col min="14" max="16384" width="9.28515625" style="1"/>
  </cols>
  <sheetData>
    <row r="2" spans="2:13" ht="21.75" customHeight="1" x14ac:dyDescent="0.4">
      <c r="B2" s="378" t="s">
        <v>113</v>
      </c>
      <c r="C2" s="378"/>
      <c r="D2" s="378"/>
      <c r="E2" s="378"/>
      <c r="F2" s="378"/>
      <c r="G2" s="378"/>
      <c r="H2" s="378"/>
      <c r="I2" s="378"/>
      <c r="J2" s="378"/>
    </row>
    <row r="3" spans="2:13" ht="14.25" customHeight="1" x14ac:dyDescent="0.4">
      <c r="B3" s="208"/>
      <c r="C3" s="208"/>
      <c r="D3" s="208"/>
      <c r="E3" s="208"/>
      <c r="F3" s="208"/>
      <c r="G3" s="208"/>
      <c r="H3" s="208"/>
      <c r="I3" s="208"/>
    </row>
    <row r="4" spans="2:13" ht="14.25" customHeight="1" x14ac:dyDescent="0.4">
      <c r="B4" s="208"/>
      <c r="C4" s="208"/>
      <c r="D4" s="208"/>
      <c r="E4" s="208"/>
      <c r="F4" s="208"/>
      <c r="G4" s="208"/>
      <c r="H4" s="208"/>
      <c r="I4" s="208"/>
    </row>
    <row r="5" spans="2:13" ht="15.75" customHeight="1" x14ac:dyDescent="0.3">
      <c r="B5" s="269" t="s">
        <v>179</v>
      </c>
      <c r="C5" s="269"/>
      <c r="D5" s="379" t="str">
        <f>IF(Instrucciones!C5=0,"",Instrucciones!C5)</f>
        <v>No llenar</v>
      </c>
      <c r="E5" s="380"/>
      <c r="F5" s="380"/>
      <c r="G5" s="380"/>
      <c r="H5" s="380"/>
      <c r="I5" s="380"/>
      <c r="J5" s="381"/>
    </row>
    <row r="6" spans="2:13" ht="16.5" customHeight="1" x14ac:dyDescent="0.3">
      <c r="B6" s="269" t="s">
        <v>180</v>
      </c>
      <c r="C6" s="269"/>
      <c r="D6" s="379" t="str">
        <f>IF(Instrucciones!C6=0,"",Instrucciones!C6)</f>
        <v xml:space="preserve">Completar (Obligatorio)						</v>
      </c>
      <c r="E6" s="380"/>
      <c r="F6" s="380"/>
      <c r="G6" s="380"/>
      <c r="H6" s="380"/>
      <c r="I6" s="380"/>
      <c r="J6" s="381"/>
    </row>
    <row r="7" spans="2:13" ht="16.5" customHeight="1" x14ac:dyDescent="0.3">
      <c r="B7" s="269" t="s">
        <v>183</v>
      </c>
      <c r="C7" s="269"/>
      <c r="D7" s="379" t="str">
        <f>IF(Instrucciones!C7=0,"",Instrucciones!C7)</f>
        <v xml:space="preserve">Completar (Obligatorio)						</v>
      </c>
      <c r="E7" s="380"/>
      <c r="F7" s="380"/>
      <c r="G7" s="380"/>
      <c r="H7" s="380"/>
      <c r="I7" s="380"/>
      <c r="J7" s="381"/>
    </row>
    <row r="8" spans="2:13" ht="16.5" customHeight="1" x14ac:dyDescent="0.2">
      <c r="B8" s="211"/>
      <c r="C8" s="211"/>
      <c r="G8" s="212"/>
      <c r="H8" s="213"/>
      <c r="I8" s="213"/>
    </row>
    <row r="9" spans="2:13" ht="16.5" customHeight="1" x14ac:dyDescent="0.2">
      <c r="B9" s="210" t="s">
        <v>49</v>
      </c>
      <c r="C9" s="209"/>
      <c r="I9" s="250" t="s">
        <v>166</v>
      </c>
      <c r="J9" s="250"/>
    </row>
    <row r="10" spans="2:13" ht="12.75" customHeight="1" x14ac:dyDescent="0.3">
      <c r="D10" s="89" t="s">
        <v>42</v>
      </c>
      <c r="E10" s="89" t="s">
        <v>202</v>
      </c>
      <c r="F10" s="89" t="s">
        <v>203</v>
      </c>
      <c r="G10" s="89" t="s">
        <v>168</v>
      </c>
      <c r="H10" s="89" t="s">
        <v>167</v>
      </c>
      <c r="I10" s="89" t="s">
        <v>169</v>
      </c>
      <c r="J10" s="89" t="s">
        <v>170</v>
      </c>
      <c r="K10" s="187"/>
    </row>
    <row r="11" spans="2:13" ht="19.5" customHeight="1" x14ac:dyDescent="0.3">
      <c r="B11" s="369" t="s">
        <v>46</v>
      </c>
      <c r="C11" s="89" t="s">
        <v>204</v>
      </c>
      <c r="D11" s="188">
        <f>E58</f>
        <v>0</v>
      </c>
      <c r="E11" s="249" t="str">
        <f>IF(D11=0,"",ROUND(D11/$D$17,3))</f>
        <v/>
      </c>
      <c r="G11" s="189"/>
      <c r="H11" s="189"/>
      <c r="I11" s="189"/>
      <c r="J11" s="189"/>
      <c r="K11" s="187"/>
    </row>
    <row r="12" spans="2:13" ht="16.5" customHeight="1" x14ac:dyDescent="0.3">
      <c r="B12" s="370"/>
      <c r="C12" s="89" t="s">
        <v>205</v>
      </c>
      <c r="D12" s="188">
        <f>F58</f>
        <v>0</v>
      </c>
      <c r="E12" s="247"/>
      <c r="G12" s="189"/>
      <c r="H12" s="189"/>
      <c r="I12" s="189"/>
      <c r="J12" s="189"/>
      <c r="K12" s="187"/>
    </row>
    <row r="13" spans="2:13" ht="39" customHeight="1" x14ac:dyDescent="0.3">
      <c r="B13" s="371"/>
      <c r="C13" s="252" t="s">
        <v>206</v>
      </c>
      <c r="D13" s="190">
        <f>D11+D12</f>
        <v>0</v>
      </c>
      <c r="E13" s="248" t="str">
        <f>IF(D13=0,"",ROUND(D13/$D$17,3))</f>
        <v/>
      </c>
      <c r="G13" s="191" t="str">
        <f>"&lt;= $"&amp;TEXT(+aporte_fia,"#.##")</f>
        <v>&lt;= $150.000.000</v>
      </c>
      <c r="H13" s="192" t="str">
        <f>"&lt;= "&amp;TEXT(+porcentaje_aporte_FIA,"0,0%")</f>
        <v>&lt;= 90,0%</v>
      </c>
      <c r="I13" s="193" t="str">
        <f>IF(E13&lt;&gt;"",+IF(ISNUMBER(D13),IF(D13&lt;=aporte_fia,"CUMPLE","NO CUMPLE"),"-"),"-")</f>
        <v>-</v>
      </c>
      <c r="J13" s="193" t="str">
        <f>+IF(ISNUMBER(E13),IF(ROUND(E13,3)&lt;=porcentaje_aporte_FIA,"CUMPLE","NO CUMPLE"),"-")</f>
        <v>-</v>
      </c>
      <c r="K13" s="187"/>
    </row>
    <row r="14" spans="2:13" ht="22.5" customHeight="1" x14ac:dyDescent="0.3">
      <c r="B14" s="363" t="s">
        <v>47</v>
      </c>
      <c r="C14" s="250" t="s">
        <v>207</v>
      </c>
      <c r="D14" s="188">
        <f>H58</f>
        <v>0</v>
      </c>
      <c r="E14" s="251"/>
      <c r="F14" s="247" t="str">
        <f>IF(D14=0,"",ROUND(D14/$D$16,3))</f>
        <v/>
      </c>
      <c r="G14" s="194"/>
      <c r="H14" s="196" t="str">
        <f>+"&gt;= "&amp;TEXT(Minimo_5_Pecuniario_del_20,"0,0%")</f>
        <v>&gt;= 5,0%</v>
      </c>
      <c r="I14" s="194"/>
      <c r="J14" s="193" t="str">
        <f>+IF(ISNUMBER(F14),IF(F14&gt;=Minimo_5_Pecuniario_del_20,"CUMPLE","NO CUMPLE"),"-")</f>
        <v>-</v>
      </c>
      <c r="K14" s="187"/>
    </row>
    <row r="15" spans="2:13" ht="22.5" customHeight="1" x14ac:dyDescent="0.3">
      <c r="B15" s="294"/>
      <c r="C15" s="89" t="s">
        <v>208</v>
      </c>
      <c r="D15" s="188">
        <f>I58</f>
        <v>0</v>
      </c>
      <c r="E15" s="251"/>
      <c r="F15" s="247" t="str">
        <f>IF(D15=0,"",ROUND(D15/$D$16,3))</f>
        <v/>
      </c>
      <c r="G15" s="194"/>
      <c r="H15" s="194"/>
      <c r="I15" s="194"/>
      <c r="J15" s="194"/>
      <c r="K15" s="187"/>
      <c r="L15" s="195"/>
      <c r="M15" s="195"/>
    </row>
    <row r="16" spans="2:13" ht="27" customHeight="1" x14ac:dyDescent="0.3">
      <c r="B16" s="294"/>
      <c r="C16" s="89" t="s">
        <v>48</v>
      </c>
      <c r="D16" s="190">
        <f>D14+D15</f>
        <v>0</v>
      </c>
      <c r="E16" s="248" t="str">
        <f>IF(D16=0,"",ROUND(D16/D17,3))</f>
        <v/>
      </c>
      <c r="G16" s="194"/>
      <c r="H16" s="196" t="str">
        <f>+"&gt;= "&amp;TEXT(porcentaje_aporte_minimo_contraparte,"0,0%")</f>
        <v>&gt;= 10,0%</v>
      </c>
      <c r="I16" s="194"/>
      <c r="J16" s="193" t="str">
        <f>+IF(ISNUMBER(E16),IF(E16&gt;=porcentaje_aporte_minimo_contraparte,"CUMPLE","NO CUMPLE"),"-")</f>
        <v>-</v>
      </c>
      <c r="K16" s="197"/>
    </row>
    <row r="17" spans="2:10" ht="23.25" customHeight="1" x14ac:dyDescent="0.2">
      <c r="B17" s="368" t="s">
        <v>24</v>
      </c>
      <c r="C17" s="368"/>
      <c r="D17" s="145">
        <f>D16+D13</f>
        <v>0</v>
      </c>
      <c r="E17" s="201" t="str">
        <f>IF(D17=0,"",ROUND(D17*100/$D$17,3))</f>
        <v/>
      </c>
      <c r="G17" s="194"/>
      <c r="I17" s="194"/>
    </row>
    <row r="19" spans="2:10" ht="17.25" customHeight="1" x14ac:dyDescent="0.2">
      <c r="B19" s="210" t="s">
        <v>44</v>
      </c>
      <c r="C19" s="209"/>
    </row>
    <row r="21" spans="2:10" ht="14.25" customHeight="1" x14ac:dyDescent="0.2">
      <c r="B21" s="294" t="s">
        <v>13</v>
      </c>
      <c r="C21" s="294" t="s">
        <v>23</v>
      </c>
      <c r="D21" s="294" t="s">
        <v>39</v>
      </c>
      <c r="E21" s="373" t="s">
        <v>40</v>
      </c>
      <c r="F21" s="376"/>
      <c r="G21" s="377"/>
      <c r="H21" s="373" t="s">
        <v>41</v>
      </c>
      <c r="I21" s="374"/>
      <c r="J21" s="375"/>
    </row>
    <row r="22" spans="2:10" ht="14.25" customHeight="1" x14ac:dyDescent="0.2">
      <c r="B22" s="294"/>
      <c r="C22" s="294"/>
      <c r="D22" s="294"/>
      <c r="E22" s="82" t="s">
        <v>111</v>
      </c>
      <c r="F22" s="82" t="s">
        <v>112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x14ac:dyDescent="0.2">
      <c r="B23" s="372" t="s">
        <v>50</v>
      </c>
      <c r="C23" s="202" t="str">
        <f>'Memoria Aporte FIA al Ejecutor'!C6</f>
        <v>Coordinador Principal: indicar nombre aquí</v>
      </c>
      <c r="D23" s="95">
        <f>G23+J23</f>
        <v>0</v>
      </c>
      <c r="E23" s="198">
        <f>'Aportes FIA Consolidado'!D5</f>
        <v>0</v>
      </c>
      <c r="F23" s="198">
        <f>SUM('Aportes FIA Consolidado'!E5:J5)</f>
        <v>0</v>
      </c>
      <c r="G23" s="199">
        <f>E23+F23</f>
        <v>0</v>
      </c>
      <c r="H23" s="19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19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199">
        <f>H23+I23</f>
        <v>0</v>
      </c>
    </row>
    <row r="24" spans="2:10" x14ac:dyDescent="0.2">
      <c r="B24" s="372"/>
      <c r="C24" s="202" t="str">
        <f>'Memoria Aporte FIA al Ejecutor'!C7</f>
        <v>Coordinador Alterno: indicar nombre aquí</v>
      </c>
      <c r="D24" s="95">
        <f t="shared" ref="D24:D57" si="0">G24+J24</f>
        <v>0</v>
      </c>
      <c r="E24" s="198">
        <f>'Aportes FIA Consolidado'!D6</f>
        <v>0</v>
      </c>
      <c r="F24" s="198">
        <f>SUM('Aportes FIA Consolidado'!E6:J6)</f>
        <v>0</v>
      </c>
      <c r="G24" s="199">
        <f t="shared" ref="G24:G57" si="1">E24+F24</f>
        <v>0</v>
      </c>
      <c r="H24" s="19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19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199">
        <f t="shared" ref="J24:J57" si="2">H24+I24</f>
        <v>0</v>
      </c>
    </row>
    <row r="25" spans="2:10" x14ac:dyDescent="0.2">
      <c r="B25" s="372"/>
      <c r="C25" s="202" t="str">
        <f>'Memoria Aporte FIA al Ejecutor'!C8</f>
        <v>Equipo Técnico 1: indicar nombre aquí</v>
      </c>
      <c r="D25" s="95">
        <f t="shared" si="0"/>
        <v>0</v>
      </c>
      <c r="E25" s="198">
        <f>'Aportes FIA Consolidado'!D7</f>
        <v>0</v>
      </c>
      <c r="F25" s="198">
        <f>SUM('Aportes FIA Consolidado'!E7:J7)</f>
        <v>0</v>
      </c>
      <c r="G25" s="199">
        <f t="shared" si="1"/>
        <v>0</v>
      </c>
      <c r="H25" s="19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19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199">
        <f t="shared" si="2"/>
        <v>0</v>
      </c>
    </row>
    <row r="26" spans="2:10" x14ac:dyDescent="0.2">
      <c r="B26" s="372"/>
      <c r="C26" s="202" t="str">
        <f>'Memoria Aporte FIA al Ejecutor'!C9</f>
        <v>Equipo Técnico 2: indicar nombre aquí</v>
      </c>
      <c r="D26" s="95">
        <f t="shared" si="0"/>
        <v>0</v>
      </c>
      <c r="E26" s="198">
        <f>'Aportes FIA Consolidado'!D8</f>
        <v>0</v>
      </c>
      <c r="F26" s="198">
        <f>SUM('Aportes FIA Consolidado'!E8:J8)</f>
        <v>0</v>
      </c>
      <c r="G26" s="199">
        <f>E26+F26</f>
        <v>0</v>
      </c>
      <c r="H26" s="19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19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199">
        <f t="shared" si="2"/>
        <v>0</v>
      </c>
    </row>
    <row r="27" spans="2:10" x14ac:dyDescent="0.2">
      <c r="B27" s="372"/>
      <c r="C27" s="202" t="str">
        <f>'Memoria Aporte FIA al Ejecutor'!C10</f>
        <v>Equipo Técnico 3: indicar nombre aquí</v>
      </c>
      <c r="D27" s="95">
        <f>G27+J27</f>
        <v>0</v>
      </c>
      <c r="E27" s="198">
        <f>'Aportes FIA Consolidado'!D9</f>
        <v>0</v>
      </c>
      <c r="F27" s="198">
        <f>SUM('Aportes FIA Consolidado'!E9:J9)</f>
        <v>0</v>
      </c>
      <c r="G27" s="199">
        <f t="shared" si="1"/>
        <v>0</v>
      </c>
      <c r="H27" s="19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19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199">
        <f t="shared" si="2"/>
        <v>0</v>
      </c>
    </row>
    <row r="28" spans="2:10" x14ac:dyDescent="0.2">
      <c r="B28" s="372"/>
      <c r="C28" s="202" t="str">
        <f>'Memoria Aporte FIA al Ejecutor'!C11</f>
        <v>Equipo Técnico 4: indicar nombre aquí</v>
      </c>
      <c r="D28" s="95">
        <f t="shared" si="0"/>
        <v>0</v>
      </c>
      <c r="E28" s="198">
        <f>'Aportes FIA Consolidado'!D10</f>
        <v>0</v>
      </c>
      <c r="F28" s="198">
        <f>SUM('Aportes FIA Consolidado'!E10:J10)</f>
        <v>0</v>
      </c>
      <c r="G28" s="199">
        <f t="shared" si="1"/>
        <v>0</v>
      </c>
      <c r="H28" s="19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19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199">
        <f t="shared" si="2"/>
        <v>0</v>
      </c>
    </row>
    <row r="29" spans="2:10" x14ac:dyDescent="0.2">
      <c r="B29" s="372"/>
      <c r="C29" s="202" t="str">
        <f>'Memoria Aporte FIA al Ejecutor'!C12</f>
        <v>Equipo Técnico 5: indicar nombre aquí</v>
      </c>
      <c r="D29" s="95">
        <f t="shared" si="0"/>
        <v>0</v>
      </c>
      <c r="E29" s="198">
        <f>'Aportes FIA Consolidado'!D11</f>
        <v>0</v>
      </c>
      <c r="F29" s="198">
        <f>SUM('Aportes FIA Consolidado'!E11:J11)</f>
        <v>0</v>
      </c>
      <c r="G29" s="199">
        <f t="shared" si="1"/>
        <v>0</v>
      </c>
      <c r="H29" s="19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19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199">
        <f t="shared" si="2"/>
        <v>0</v>
      </c>
    </row>
    <row r="30" spans="2:10" x14ac:dyDescent="0.2">
      <c r="B30" s="372"/>
      <c r="C30" s="202" t="str">
        <f>'Memoria Aporte FIA al Ejecutor'!C13</f>
        <v>Equipo Técnico 6: indicar nombre aquí</v>
      </c>
      <c r="D30" s="95">
        <f t="shared" si="0"/>
        <v>0</v>
      </c>
      <c r="E30" s="198">
        <f>'Aportes FIA Consolidado'!D12</f>
        <v>0</v>
      </c>
      <c r="F30" s="198">
        <f>SUM('Aportes FIA Consolidado'!E12:J12)</f>
        <v>0</v>
      </c>
      <c r="G30" s="199">
        <f>E30+F30</f>
        <v>0</v>
      </c>
      <c r="H30" s="19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19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199">
        <f t="shared" si="2"/>
        <v>0</v>
      </c>
    </row>
    <row r="31" spans="2:10" x14ac:dyDescent="0.2">
      <c r="B31" s="372"/>
      <c r="C31" s="202" t="str">
        <f>'Memoria Aporte FIA al Ejecutor'!C14</f>
        <v>Equipo Técnico 7: indicar nombre aquí</v>
      </c>
      <c r="D31" s="95">
        <f t="shared" si="0"/>
        <v>0</v>
      </c>
      <c r="E31" s="198">
        <f>'Aportes FIA Consolidado'!D13</f>
        <v>0</v>
      </c>
      <c r="F31" s="198">
        <f>SUM('Aportes FIA Consolidado'!E13:J13)</f>
        <v>0</v>
      </c>
      <c r="G31" s="199">
        <f t="shared" si="1"/>
        <v>0</v>
      </c>
      <c r="H31" s="19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19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199">
        <f t="shared" si="2"/>
        <v>0</v>
      </c>
    </row>
    <row r="32" spans="2:10" x14ac:dyDescent="0.2">
      <c r="B32" s="372"/>
      <c r="C32" s="202" t="str">
        <f>'Memoria Aporte FIA al Ejecutor'!C15</f>
        <v>Equipo Técnico 8: indicar nombre aquí</v>
      </c>
      <c r="D32" s="95">
        <f t="shared" si="0"/>
        <v>0</v>
      </c>
      <c r="E32" s="198">
        <f>'Aportes FIA Consolidado'!D14</f>
        <v>0</v>
      </c>
      <c r="F32" s="198">
        <f>SUM('Aportes FIA Consolidado'!E14:J14)</f>
        <v>0</v>
      </c>
      <c r="G32" s="199">
        <f t="shared" si="1"/>
        <v>0</v>
      </c>
      <c r="H32" s="19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19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199">
        <f t="shared" si="2"/>
        <v>0</v>
      </c>
    </row>
    <row r="33" spans="2:10" x14ac:dyDescent="0.2">
      <c r="B33" s="372"/>
      <c r="C33" s="202" t="str">
        <f>'Memoria Aporte FIA al Ejecutor'!C16</f>
        <v>Equipo Técnico 9: indicar nombre aquí</v>
      </c>
      <c r="D33" s="95">
        <f>G33+J33</f>
        <v>0</v>
      </c>
      <c r="E33" s="198">
        <f>'Aportes FIA Consolidado'!D15</f>
        <v>0</v>
      </c>
      <c r="F33" s="198">
        <f>SUM('Aportes FIA Consolidado'!E15:J15)</f>
        <v>0</v>
      </c>
      <c r="G33" s="199">
        <f t="shared" si="1"/>
        <v>0</v>
      </c>
      <c r="H33" s="19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19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199">
        <f t="shared" si="2"/>
        <v>0</v>
      </c>
    </row>
    <row r="34" spans="2:10" x14ac:dyDescent="0.2">
      <c r="B34" s="372"/>
      <c r="C34" s="202" t="str">
        <f>'Memoria Aporte FIA al Ejecutor'!C17</f>
        <v>Equipo Técnico 10: indicar nombre aquí</v>
      </c>
      <c r="D34" s="95">
        <f t="shared" si="0"/>
        <v>0</v>
      </c>
      <c r="E34" s="198">
        <f>'Aportes FIA Consolidado'!D16</f>
        <v>0</v>
      </c>
      <c r="F34" s="198">
        <f>SUM('Aportes FIA Consolidado'!E16:J16)</f>
        <v>0</v>
      </c>
      <c r="G34" s="199">
        <f t="shared" si="1"/>
        <v>0</v>
      </c>
      <c r="H34" s="19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19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199">
        <f t="shared" si="2"/>
        <v>0</v>
      </c>
    </row>
    <row r="35" spans="2:10" x14ac:dyDescent="0.2">
      <c r="B35" s="372"/>
      <c r="C35" s="202" t="str">
        <f>'Memoria Aporte FIA al Ejecutor'!C18</f>
        <v>Equipo Técnico 11: indicar nombre aquí</v>
      </c>
      <c r="D35" s="95">
        <f t="shared" si="0"/>
        <v>0</v>
      </c>
      <c r="E35" s="198">
        <f>'Aportes FIA Consolidado'!D17</f>
        <v>0</v>
      </c>
      <c r="F35" s="198">
        <f>SUM('Aportes FIA Consolidado'!E17:J17)</f>
        <v>0</v>
      </c>
      <c r="G35" s="199">
        <f t="shared" si="1"/>
        <v>0</v>
      </c>
      <c r="H35" s="19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19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199">
        <f t="shared" si="2"/>
        <v>0</v>
      </c>
    </row>
    <row r="36" spans="2:10" x14ac:dyDescent="0.2">
      <c r="B36" s="372"/>
      <c r="C36" s="202" t="str">
        <f>'Memoria Aporte FIA al Ejecutor'!C19</f>
        <v>Equipo Técnico 12: indicar nombre aquí</v>
      </c>
      <c r="D36" s="95">
        <f t="shared" si="0"/>
        <v>0</v>
      </c>
      <c r="E36" s="198">
        <f>'Aportes FIA Consolidado'!D18</f>
        <v>0</v>
      </c>
      <c r="F36" s="198">
        <f>SUM('Aportes FIA Consolidado'!E18:J18)</f>
        <v>0</v>
      </c>
      <c r="G36" s="199">
        <f t="shared" si="1"/>
        <v>0</v>
      </c>
      <c r="H36" s="19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19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199">
        <f>H36+I36</f>
        <v>0</v>
      </c>
    </row>
    <row r="37" spans="2:10" x14ac:dyDescent="0.2">
      <c r="B37" s="372"/>
      <c r="C37" s="202" t="str">
        <f>'Memoria Aporte FIA al Ejecutor'!C20</f>
        <v>Equipo Técnico 13: indicar nombre aquí</v>
      </c>
      <c r="D37" s="95">
        <f t="shared" si="0"/>
        <v>0</v>
      </c>
      <c r="E37" s="198">
        <f>'Aportes FIA Consolidado'!D19</f>
        <v>0</v>
      </c>
      <c r="F37" s="198">
        <f>SUM('Aportes FIA Consolidado'!E19:J19)</f>
        <v>0</v>
      </c>
      <c r="G37" s="199">
        <f t="shared" si="1"/>
        <v>0</v>
      </c>
      <c r="H37" s="19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19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199">
        <f t="shared" si="2"/>
        <v>0</v>
      </c>
    </row>
    <row r="38" spans="2:10" x14ac:dyDescent="0.2">
      <c r="B38" s="372"/>
      <c r="C38" s="202" t="str">
        <f>'Memoria Aporte FIA al Ejecutor'!C21</f>
        <v>Equipo Técnico 14: indicar nombre aquí</v>
      </c>
      <c r="D38" s="95">
        <f>G38+J38</f>
        <v>0</v>
      </c>
      <c r="E38" s="198">
        <f>'Aportes FIA Consolidado'!D20</f>
        <v>0</v>
      </c>
      <c r="F38" s="198">
        <f>SUM('Aportes FIA Consolidado'!E20:J20)</f>
        <v>0</v>
      </c>
      <c r="G38" s="199">
        <f t="shared" si="1"/>
        <v>0</v>
      </c>
      <c r="H38" s="19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19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199">
        <f t="shared" si="2"/>
        <v>0</v>
      </c>
    </row>
    <row r="39" spans="2:10" x14ac:dyDescent="0.2">
      <c r="B39" s="372"/>
      <c r="C39" s="202" t="str">
        <f>'Memoria Aporte FIA al Ejecutor'!C22</f>
        <v>Equipo Técnico 15: indicar nombre aquí</v>
      </c>
      <c r="D39" s="95">
        <f t="shared" si="0"/>
        <v>0</v>
      </c>
      <c r="E39" s="198">
        <f>'Aportes FIA Consolidado'!D21</f>
        <v>0</v>
      </c>
      <c r="F39" s="198">
        <f>SUM('Aportes FIA Consolidado'!E21:J21)</f>
        <v>0</v>
      </c>
      <c r="G39" s="199">
        <f t="shared" si="1"/>
        <v>0</v>
      </c>
      <c r="H39" s="19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19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199">
        <f t="shared" si="2"/>
        <v>0</v>
      </c>
    </row>
    <row r="40" spans="2:10" x14ac:dyDescent="0.2">
      <c r="B40" s="372"/>
      <c r="C40" s="202" t="str">
        <f>'Memoria Aporte FIA al Ejecutor'!C23</f>
        <v>Equipo Técnico 16: indicar nombre aquí</v>
      </c>
      <c r="D40" s="95">
        <f t="shared" si="0"/>
        <v>0</v>
      </c>
      <c r="E40" s="198">
        <f>'Aportes FIA Consolidado'!D22</f>
        <v>0</v>
      </c>
      <c r="F40" s="198">
        <f>SUM('Aportes FIA Consolidado'!E22:J22)</f>
        <v>0</v>
      </c>
      <c r="G40" s="199">
        <f>E40+F40</f>
        <v>0</v>
      </c>
      <c r="H40" s="19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19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199">
        <f>H40+I40</f>
        <v>0</v>
      </c>
    </row>
    <row r="41" spans="2:10" x14ac:dyDescent="0.2">
      <c r="B41" s="372"/>
      <c r="C41" s="202" t="str">
        <f>'Memoria Aporte FIA al Ejecutor'!C24</f>
        <v>Equipo Técnico 17: indicar nombre aquí</v>
      </c>
      <c r="D41" s="95">
        <f t="shared" si="0"/>
        <v>0</v>
      </c>
      <c r="E41" s="198">
        <f>'Aportes FIA Consolidado'!D23</f>
        <v>0</v>
      </c>
      <c r="F41" s="198">
        <f>SUM('Aportes FIA Consolidado'!E23:J23)</f>
        <v>0</v>
      </c>
      <c r="G41" s="199">
        <f t="shared" si="1"/>
        <v>0</v>
      </c>
      <c r="H41" s="19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19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199">
        <f t="shared" si="2"/>
        <v>0</v>
      </c>
    </row>
    <row r="42" spans="2:10" x14ac:dyDescent="0.2">
      <c r="B42" s="372"/>
      <c r="C42" s="202" t="str">
        <f>'Memoria Aporte FIA al Ejecutor'!C25</f>
        <v>Equipo Técnico 18: indicar nombre aquí</v>
      </c>
      <c r="D42" s="95">
        <f t="shared" si="0"/>
        <v>0</v>
      </c>
      <c r="E42" s="198">
        <f>'Aportes FIA Consolidado'!D24</f>
        <v>0</v>
      </c>
      <c r="F42" s="198">
        <f>SUM('Aportes FIA Consolidado'!E24:J24)</f>
        <v>0</v>
      </c>
      <c r="G42" s="199">
        <f t="shared" si="1"/>
        <v>0</v>
      </c>
      <c r="H42" s="19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19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199">
        <f t="shared" si="2"/>
        <v>0</v>
      </c>
    </row>
    <row r="43" spans="2:10" x14ac:dyDescent="0.2">
      <c r="B43" s="372"/>
      <c r="C43" s="202" t="str">
        <f>'Memoria Aporte FIA al Ejecutor'!C26</f>
        <v>Equipo Técnico 19: indicar nombre aquí</v>
      </c>
      <c r="D43" s="95">
        <f t="shared" si="0"/>
        <v>0</v>
      </c>
      <c r="E43" s="198">
        <f>'Aportes FIA Consolidado'!D25</f>
        <v>0</v>
      </c>
      <c r="F43" s="198">
        <f>SUM('Aportes FIA Consolidado'!E25:J25)</f>
        <v>0</v>
      </c>
      <c r="G43" s="199">
        <f t="shared" si="1"/>
        <v>0</v>
      </c>
      <c r="H43" s="19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19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199">
        <f t="shared" si="2"/>
        <v>0</v>
      </c>
    </row>
    <row r="44" spans="2:10" x14ac:dyDescent="0.2">
      <c r="B44" s="372"/>
      <c r="C44" s="202" t="str">
        <f>'Memoria Aporte FIA al Ejecutor'!C27</f>
        <v>Equipo Técnico 20: indicar nombre aquí</v>
      </c>
      <c r="D44" s="95">
        <f t="shared" si="0"/>
        <v>0</v>
      </c>
      <c r="E44" s="198">
        <f>'Aportes FIA Consolidado'!D26</f>
        <v>0</v>
      </c>
      <c r="F44" s="198">
        <f>SUM('Aportes FIA Consolidado'!E26:J26)</f>
        <v>0</v>
      </c>
      <c r="G44" s="199">
        <f t="shared" si="1"/>
        <v>0</v>
      </c>
      <c r="H44" s="19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19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199">
        <f t="shared" si="2"/>
        <v>0</v>
      </c>
    </row>
    <row r="45" spans="2:10" x14ac:dyDescent="0.2">
      <c r="B45" s="372"/>
      <c r="C45" s="202" t="s">
        <v>110</v>
      </c>
      <c r="D45" s="95">
        <f t="shared" si="0"/>
        <v>0</v>
      </c>
      <c r="E45" s="198">
        <f>'Aportes FIA Consolidado'!D27</f>
        <v>0</v>
      </c>
      <c r="F45" s="198">
        <f>SUM('Aportes FIA Consolidado'!E27:J27)</f>
        <v>0</v>
      </c>
      <c r="G45" s="199">
        <f t="shared" si="1"/>
        <v>0</v>
      </c>
      <c r="H45" s="19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19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199">
        <f t="shared" si="2"/>
        <v>0</v>
      </c>
    </row>
    <row r="46" spans="2:10" x14ac:dyDescent="0.2">
      <c r="B46" s="372"/>
      <c r="C46" s="202" t="s">
        <v>3</v>
      </c>
      <c r="D46" s="95">
        <f t="shared" si="0"/>
        <v>0</v>
      </c>
      <c r="E46" s="198">
        <f>'Aportes FIA Consolidado'!D28</f>
        <v>0</v>
      </c>
      <c r="F46" s="198">
        <f>SUM('Aportes FIA Consolidado'!E28:J28)</f>
        <v>0</v>
      </c>
      <c r="G46" s="199">
        <f t="shared" si="1"/>
        <v>0</v>
      </c>
      <c r="H46" s="19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19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199">
        <f t="shared" si="2"/>
        <v>0</v>
      </c>
    </row>
    <row r="47" spans="2:10" x14ac:dyDescent="0.2">
      <c r="B47" s="372"/>
      <c r="C47" s="202" t="s">
        <v>27</v>
      </c>
      <c r="D47" s="95">
        <f t="shared" si="0"/>
        <v>0</v>
      </c>
      <c r="E47" s="198">
        <f>'Aportes FIA Consolidado'!D29</f>
        <v>0</v>
      </c>
      <c r="F47" s="198">
        <f>SUM('Aportes FIA Consolidado'!E29:J29)</f>
        <v>0</v>
      </c>
      <c r="G47" s="199">
        <f t="shared" si="1"/>
        <v>0</v>
      </c>
      <c r="H47" s="19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19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199">
        <f t="shared" si="2"/>
        <v>0</v>
      </c>
    </row>
    <row r="48" spans="2:10" x14ac:dyDescent="0.2">
      <c r="B48" s="366" t="s">
        <v>5</v>
      </c>
      <c r="C48" s="367"/>
      <c r="D48" s="95">
        <f t="shared" si="0"/>
        <v>0</v>
      </c>
      <c r="E48" s="198">
        <f>'Aportes FIA Consolidado'!D30</f>
        <v>0</v>
      </c>
      <c r="F48" s="198">
        <f>SUM('Aportes FIA Consolidado'!E30:J30)</f>
        <v>0</v>
      </c>
      <c r="G48" s="199">
        <f t="shared" si="1"/>
        <v>0</v>
      </c>
      <c r="H48" s="19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19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199">
        <f>H48+I48</f>
        <v>0</v>
      </c>
    </row>
    <row r="49" spans="2:10" ht="12.75" customHeight="1" x14ac:dyDescent="0.2">
      <c r="B49" s="366" t="s">
        <v>6</v>
      </c>
      <c r="C49" s="367"/>
      <c r="D49" s="95">
        <f t="shared" si="0"/>
        <v>0</v>
      </c>
      <c r="E49" s="198">
        <f>'Aportes FIA Consolidado'!D31</f>
        <v>0</v>
      </c>
      <c r="F49" s="198">
        <f>SUM('Aportes FIA Consolidado'!E31:J31)</f>
        <v>0</v>
      </c>
      <c r="G49" s="199">
        <f t="shared" si="1"/>
        <v>0</v>
      </c>
      <c r="H49" s="19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19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199">
        <f t="shared" si="2"/>
        <v>0</v>
      </c>
    </row>
    <row r="50" spans="2:10" ht="12.75" customHeight="1" x14ac:dyDescent="0.2">
      <c r="B50" s="366" t="s">
        <v>114</v>
      </c>
      <c r="C50" s="367"/>
      <c r="D50" s="95">
        <f t="shared" si="0"/>
        <v>0</v>
      </c>
      <c r="E50" s="198">
        <f>'Aportes FIA Consolidado'!D32</f>
        <v>0</v>
      </c>
      <c r="F50" s="198">
        <f>SUM('Aportes FIA Consolidado'!E32:J32)</f>
        <v>0</v>
      </c>
      <c r="G50" s="199">
        <f>E50+F50</f>
        <v>0</v>
      </c>
      <c r="H50" s="19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19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199">
        <f t="shared" si="2"/>
        <v>0</v>
      </c>
    </row>
    <row r="51" spans="2:10" ht="12.75" customHeight="1" x14ac:dyDescent="0.2">
      <c r="B51" s="366" t="s">
        <v>8</v>
      </c>
      <c r="C51" s="367"/>
      <c r="D51" s="95">
        <f t="shared" si="0"/>
        <v>0</v>
      </c>
      <c r="E51" s="198">
        <f>'Aportes FIA Consolidado'!D33</f>
        <v>0</v>
      </c>
      <c r="F51" s="198">
        <f>SUM('Aportes FIA Consolidado'!E33:J33)</f>
        <v>0</v>
      </c>
      <c r="G51" s="199">
        <f t="shared" si="1"/>
        <v>0</v>
      </c>
      <c r="H51" s="19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19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199">
        <f t="shared" si="2"/>
        <v>0</v>
      </c>
    </row>
    <row r="52" spans="2:10" ht="12.75" customHeight="1" x14ac:dyDescent="0.2">
      <c r="B52" s="366" t="s">
        <v>20</v>
      </c>
      <c r="C52" s="367"/>
      <c r="D52" s="95">
        <f t="shared" si="0"/>
        <v>0</v>
      </c>
      <c r="E52" s="198">
        <f>'Aportes FIA Consolidado'!D34</f>
        <v>0</v>
      </c>
      <c r="F52" s="198">
        <f>SUM('Aportes FIA Consolidado'!E34:J34)</f>
        <v>0</v>
      </c>
      <c r="G52" s="199">
        <f t="shared" si="1"/>
        <v>0</v>
      </c>
      <c r="H52" s="19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19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199">
        <f t="shared" si="2"/>
        <v>0</v>
      </c>
    </row>
    <row r="53" spans="2:10" x14ac:dyDescent="0.2">
      <c r="B53" s="364" t="s">
        <v>9</v>
      </c>
      <c r="C53" s="365"/>
      <c r="D53" s="95">
        <f t="shared" si="0"/>
        <v>0</v>
      </c>
      <c r="E53" s="198">
        <f>'Aportes FIA Consolidado'!D35</f>
        <v>0</v>
      </c>
      <c r="F53" s="198">
        <f>SUM('Aportes FIA Consolidado'!E35:J35)</f>
        <v>0</v>
      </c>
      <c r="G53" s="199">
        <f t="shared" si="1"/>
        <v>0</v>
      </c>
      <c r="H53" s="19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19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199">
        <f t="shared" si="2"/>
        <v>0</v>
      </c>
    </row>
    <row r="54" spans="2:10" x14ac:dyDescent="0.2">
      <c r="B54" s="364" t="s">
        <v>10</v>
      </c>
      <c r="C54" s="365"/>
      <c r="D54" s="95">
        <f t="shared" si="0"/>
        <v>0</v>
      </c>
      <c r="E54" s="198">
        <f>'Aportes FIA Consolidado'!D36</f>
        <v>0</v>
      </c>
      <c r="F54" s="198">
        <f>SUM('Aportes FIA Consolidado'!E36:J36)</f>
        <v>0</v>
      </c>
      <c r="G54" s="199">
        <f t="shared" si="1"/>
        <v>0</v>
      </c>
      <c r="H54" s="19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19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199">
        <f t="shared" si="2"/>
        <v>0</v>
      </c>
    </row>
    <row r="55" spans="2:10" ht="12.75" customHeight="1" x14ac:dyDescent="0.2">
      <c r="B55" s="364" t="s">
        <v>11</v>
      </c>
      <c r="C55" s="365"/>
      <c r="D55" s="95">
        <f t="shared" si="0"/>
        <v>0</v>
      </c>
      <c r="E55" s="198">
        <f>'Aportes FIA Consolidado'!D37</f>
        <v>0</v>
      </c>
      <c r="F55" s="198">
        <f>SUM('Aportes FIA Consolidado'!E37:J37)</f>
        <v>0</v>
      </c>
      <c r="G55" s="199">
        <f t="shared" si="1"/>
        <v>0</v>
      </c>
      <c r="H55" s="19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19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199">
        <f t="shared" si="2"/>
        <v>0</v>
      </c>
    </row>
    <row r="56" spans="2:10" ht="12.75" customHeight="1" x14ac:dyDescent="0.2">
      <c r="B56" s="364" t="s">
        <v>0</v>
      </c>
      <c r="C56" s="365"/>
      <c r="D56" s="95">
        <f t="shared" si="0"/>
        <v>0</v>
      </c>
      <c r="E56" s="198">
        <f>'Aportes FIA Consolidado'!D38</f>
        <v>0</v>
      </c>
      <c r="F56" s="198">
        <f>SUM('Aportes FIA Consolidado'!E38:J38)</f>
        <v>0</v>
      </c>
      <c r="G56" s="199">
        <f t="shared" si="1"/>
        <v>0</v>
      </c>
      <c r="H56" s="19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19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199">
        <f t="shared" si="2"/>
        <v>0</v>
      </c>
    </row>
    <row r="57" spans="2:10" x14ac:dyDescent="0.2">
      <c r="B57" s="364" t="s">
        <v>4</v>
      </c>
      <c r="C57" s="365"/>
      <c r="D57" s="95">
        <f t="shared" si="0"/>
        <v>0</v>
      </c>
      <c r="E57" s="198">
        <f>'Aportes FIA Consolidado'!D39</f>
        <v>0</v>
      </c>
      <c r="F57" s="198">
        <f>SUM('Aportes FIA Consolidado'!E39:J39)</f>
        <v>0</v>
      </c>
      <c r="G57" s="199">
        <f t="shared" si="1"/>
        <v>0</v>
      </c>
      <c r="H57" s="19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19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199">
        <f t="shared" si="2"/>
        <v>0</v>
      </c>
    </row>
    <row r="58" spans="2:10" x14ac:dyDescent="0.2">
      <c r="B58" s="372" t="s">
        <v>24</v>
      </c>
      <c r="C58" s="372"/>
      <c r="D58" s="203">
        <f t="shared" ref="D58:J58" si="3">SUM(D23:D57)</f>
        <v>0</v>
      </c>
      <c r="E58" s="203">
        <f t="shared" si="3"/>
        <v>0</v>
      </c>
      <c r="F58" s="203">
        <f t="shared" si="3"/>
        <v>0</v>
      </c>
      <c r="G58" s="203">
        <f t="shared" si="3"/>
        <v>0</v>
      </c>
      <c r="H58" s="203">
        <f t="shared" si="3"/>
        <v>0</v>
      </c>
      <c r="I58" s="203">
        <f t="shared" si="3"/>
        <v>0</v>
      </c>
      <c r="J58" s="203">
        <f t="shared" si="3"/>
        <v>0</v>
      </c>
    </row>
    <row r="61" spans="2:10" ht="18" customHeight="1" x14ac:dyDescent="0.2">
      <c r="B61" s="210" t="s">
        <v>45</v>
      </c>
      <c r="C61" s="209"/>
    </row>
    <row r="63" spans="2:10" x14ac:dyDescent="0.2">
      <c r="B63" s="368" t="s">
        <v>43</v>
      </c>
      <c r="C63" s="368"/>
      <c r="D63" s="368" t="s">
        <v>42</v>
      </c>
      <c r="E63" s="368"/>
      <c r="F63" s="368" t="s">
        <v>24</v>
      </c>
    </row>
    <row r="64" spans="2:10" x14ac:dyDescent="0.2">
      <c r="B64" s="368"/>
      <c r="C64" s="368"/>
      <c r="D64" s="89" t="s">
        <v>25</v>
      </c>
      <c r="E64" s="89" t="s">
        <v>38</v>
      </c>
      <c r="F64" s="368"/>
    </row>
    <row r="65" spans="2:6" x14ac:dyDescent="0.2">
      <c r="B65" s="362" t="str">
        <f>IF('Memoria Aporte del Ejecutor'!B3="INDICAR AQUÍ NOMBRE EJECUTOR","EJECUTOR",'Memoria Aporte del Ejecutor'!B3)</f>
        <v xml:space="preserve">Completar (Obligatorio)						</v>
      </c>
      <c r="C65" s="362"/>
      <c r="D65" s="198">
        <f>'Memoria Aporte del Ejecutor'!I126</f>
        <v>0</v>
      </c>
      <c r="E65" s="200">
        <f>'Memoria Aporte del Ejecutor'!I251</f>
        <v>0</v>
      </c>
      <c r="F65" s="95">
        <f>D65+E65</f>
        <v>0</v>
      </c>
    </row>
    <row r="66" spans="2:6" x14ac:dyDescent="0.2">
      <c r="B66" s="362" t="str">
        <f>IF('Memoria Aporte de Asociado 1'!B3="INDICAR AQUÍ NOMBRE ASOCIADO 1","Sin asociado 1",'Memoria Aporte de Asociado 1'!B3)</f>
        <v>Sin asociado 1</v>
      </c>
      <c r="C66" s="362"/>
      <c r="D66" s="198">
        <f>'Memoria Aporte de Asociado 1'!I126</f>
        <v>0</v>
      </c>
      <c r="E66" s="200">
        <f>'Memoria Aporte de Asociado 1'!I251</f>
        <v>0</v>
      </c>
      <c r="F66" s="95">
        <f>D66+E66</f>
        <v>0</v>
      </c>
    </row>
    <row r="67" spans="2:6" x14ac:dyDescent="0.2">
      <c r="B67" s="362" t="str">
        <f>IF('Memoria Aporte de Asociado 2'!B3="INDICAR AQUÍ NOMBRE ASOCIADO 2","Sin asociado 2",'Memoria Aporte de Asociado 2'!B3)</f>
        <v>Sin asociado 2</v>
      </c>
      <c r="C67" s="362"/>
      <c r="D67" s="198">
        <f>'Memoria Aporte de Asociado 2'!I126</f>
        <v>0</v>
      </c>
      <c r="E67" s="200">
        <f>'Memoria Aporte de Asociado 2'!I251</f>
        <v>0</v>
      </c>
      <c r="F67" s="95">
        <f>D67+E67</f>
        <v>0</v>
      </c>
    </row>
    <row r="68" spans="2:6" x14ac:dyDescent="0.2">
      <c r="B68" s="362" t="str">
        <f>IF('Memoria Aporte de Asociado 3'!B3="INDICAR AQUÍ NOMBRE ASOCIADO 3","Sin asociado 3",'Memoria Aporte de Asociado 3'!B3)</f>
        <v>Sin asociado 3</v>
      </c>
      <c r="C68" s="362"/>
      <c r="D68" s="198">
        <f>'Memoria Aporte de Asociado 3'!I126</f>
        <v>0</v>
      </c>
      <c r="E68" s="200">
        <f>'Memoria Aporte de Asociado 3'!I251</f>
        <v>0</v>
      </c>
      <c r="F68" s="95">
        <f>D68+E68</f>
        <v>0</v>
      </c>
    </row>
    <row r="69" spans="2:6" x14ac:dyDescent="0.2">
      <c r="B69" s="362" t="str">
        <f>IF('Memoria Aporte de Asociado 4'!B3="INDICAR AQUÍ NOMBRE ASOCIADO 4","Sin asociado 4",'Memoria Aporte de Asociado 4'!B3)</f>
        <v>Sin asociado 4</v>
      </c>
      <c r="C69" s="362"/>
      <c r="D69" s="198">
        <f>'Memoria Aporte de Asociado 4'!I126</f>
        <v>0</v>
      </c>
      <c r="E69" s="200">
        <f>'Memoria Aporte de Asociado 4'!I251</f>
        <v>0</v>
      </c>
      <c r="F69" s="95">
        <f t="shared" ref="F69:F83" si="4">D69+E69</f>
        <v>0</v>
      </c>
    </row>
    <row r="70" spans="2:6" x14ac:dyDescent="0.2">
      <c r="B70" s="362" t="str">
        <f>IF('Memoria Aporte de Asociado 5'!B3="INDICAR AQUÍ NOMBRE ASOCIADO 5","Sin asociado 5",'Memoria Aporte de Asociado 5'!B3)</f>
        <v>Sin asociado 5</v>
      </c>
      <c r="C70" s="362"/>
      <c r="D70" s="198">
        <f>'Memoria Aporte de Asociado 5'!I126</f>
        <v>0</v>
      </c>
      <c r="E70" s="200">
        <f>'Memoria Aporte de Asociado 5'!I251</f>
        <v>0</v>
      </c>
      <c r="F70" s="95">
        <f t="shared" si="4"/>
        <v>0</v>
      </c>
    </row>
    <row r="71" spans="2:6" x14ac:dyDescent="0.2">
      <c r="B71" s="362" t="str">
        <f>IF('Memoria Aporte de Asociado 6'!B3="INDICAR AQUÍ NOMBRE ASOCIADO 6","Sin asociado 6",'Memoria Aporte de Asociado 6'!B3)</f>
        <v>Sin asociado 6</v>
      </c>
      <c r="C71" s="362"/>
      <c r="D71" s="198">
        <f>'Memoria Aporte de Asociado 6'!I126</f>
        <v>0</v>
      </c>
      <c r="E71" s="200">
        <f>'Memoria Aporte de Asociado 6'!I251</f>
        <v>0</v>
      </c>
      <c r="F71" s="95">
        <f t="shared" si="4"/>
        <v>0</v>
      </c>
    </row>
    <row r="72" spans="2:6" x14ac:dyDescent="0.2">
      <c r="B72" s="362" t="str">
        <f>IF('Memoria Aporte de Asociado 7'!B3="INDICAR AQUÍ NOMBRE ASOCIADO 7","Sin asociado 7",'Memoria Aporte de Asociado 7'!B3)</f>
        <v>Sin asociado 7</v>
      </c>
      <c r="C72" s="362"/>
      <c r="D72" s="198">
        <f>'Memoria Aporte de Asociado 7'!I126</f>
        <v>0</v>
      </c>
      <c r="E72" s="200">
        <f>'Memoria Aporte de Asociado 7'!I251</f>
        <v>0</v>
      </c>
      <c r="F72" s="95">
        <f t="shared" si="4"/>
        <v>0</v>
      </c>
    </row>
    <row r="73" spans="2:6" x14ac:dyDescent="0.2">
      <c r="B73" s="362" t="str">
        <f>IF('Memoria Aporte de Asociado 8'!B3="INDICAR AQUÍ NOMBRE ASOCIADO 8","Sin asociado 8",'Memoria Aporte de Asociado 8'!B3)</f>
        <v>Sin asociado 8</v>
      </c>
      <c r="C73" s="362"/>
      <c r="D73" s="198">
        <f>'Memoria Aporte de Asociado 8'!I126</f>
        <v>0</v>
      </c>
      <c r="E73" s="200">
        <f>'Memoria Aporte de Asociado 8'!I251</f>
        <v>0</v>
      </c>
      <c r="F73" s="95">
        <f t="shared" si="4"/>
        <v>0</v>
      </c>
    </row>
    <row r="74" spans="2:6" x14ac:dyDescent="0.2">
      <c r="B74" s="362" t="str">
        <f>IF('Memoria Aporte de Asociado 9'!B3="INDICAR AQUÍ NOMBRE ASOCIADO 9","Sin asociado 9",'Memoria Aporte de Asociado 9'!B3)</f>
        <v>Sin asociado 9</v>
      </c>
      <c r="C74" s="362"/>
      <c r="D74" s="198">
        <f>'Memoria Aporte de Asociado 9'!I126</f>
        <v>0</v>
      </c>
      <c r="E74" s="200">
        <f>'Memoria Aporte de Asociado 9'!I251</f>
        <v>0</v>
      </c>
      <c r="F74" s="95">
        <f t="shared" si="4"/>
        <v>0</v>
      </c>
    </row>
    <row r="75" spans="2:6" x14ac:dyDescent="0.2">
      <c r="B75" s="362" t="str">
        <f>IF('Memoria Aporte de Asociado 10'!B3="INDICAR AQUÍ NOMBRE ASOCIADO 10","Sin asociado 10",'Memoria Aporte de Asociado 10'!B3)</f>
        <v>Sin asociado 10</v>
      </c>
      <c r="C75" s="362"/>
      <c r="D75" s="198">
        <f>'Memoria Aporte de Asociado 10'!I126</f>
        <v>0</v>
      </c>
      <c r="E75" s="200">
        <f>'Memoria Aporte de Asociado 10'!I251</f>
        <v>0</v>
      </c>
      <c r="F75" s="95">
        <f t="shared" si="4"/>
        <v>0</v>
      </c>
    </row>
    <row r="76" spans="2:6" x14ac:dyDescent="0.2">
      <c r="B76" s="361" t="str">
        <f>IF('Memoria Aporte de Asociado 11'!B3="INDICAR AQUÍ NOMBRE ASOCIADO 11","Sin asociado 11",'Memoria Aporte de Asociado 11'!B3)</f>
        <v>Sin asociado 11</v>
      </c>
      <c r="C76" s="300"/>
      <c r="D76" s="198">
        <f>'Memoria Aporte de Asociado 11'!I126</f>
        <v>0</v>
      </c>
      <c r="E76" s="200">
        <f>'Memoria Aporte de Asociado 11'!I251</f>
        <v>0</v>
      </c>
      <c r="F76" s="95">
        <f t="shared" si="4"/>
        <v>0</v>
      </c>
    </row>
    <row r="77" spans="2:6" x14ac:dyDescent="0.2">
      <c r="B77" s="361" t="str">
        <f>IF('Memoria Aporte de Asociado 12'!B3="INDICAR AQUÍ NOMBRE ASOCIADO 12","Sin asociado 12",'Memoria Aporte de Asociado 12'!B3)</f>
        <v>Sin asociado 12</v>
      </c>
      <c r="C77" s="300"/>
      <c r="D77" s="198">
        <f>'Memoria Aporte de Asociado 12'!I126</f>
        <v>0</v>
      </c>
      <c r="E77" s="200">
        <f>'Memoria Aporte de Asociado 12'!I251</f>
        <v>0</v>
      </c>
      <c r="F77" s="95">
        <f t="shared" si="4"/>
        <v>0</v>
      </c>
    </row>
    <row r="78" spans="2:6" x14ac:dyDescent="0.2">
      <c r="B78" s="361" t="str">
        <f>IF('Memoria Aporte de Asociado 13'!B3="INDICAR AQUÍ NOMBRE ASOCIADO 13","Sin asociado 13",'Memoria Aporte de Asociado 13'!B3)</f>
        <v>Sin asociado 13</v>
      </c>
      <c r="C78" s="300"/>
      <c r="D78" s="198">
        <f>'Memoria Aporte de Asociado 13'!I126</f>
        <v>0</v>
      </c>
      <c r="E78" s="200">
        <f>'Memoria Aporte de Asociado 13'!I251</f>
        <v>0</v>
      </c>
      <c r="F78" s="95">
        <f t="shared" si="4"/>
        <v>0</v>
      </c>
    </row>
    <row r="79" spans="2:6" x14ac:dyDescent="0.2">
      <c r="B79" s="361" t="str">
        <f>IF('Memoria Aporte de Asociado 14'!B3="INDICAR AQUÍ NOMBRE ASOCIADO 14","Sin asociado 14",'Memoria Aporte de Asociado 14'!B3)</f>
        <v>Sin asociado 14</v>
      </c>
      <c r="C79" s="300"/>
      <c r="D79" s="198">
        <f>'Memoria Aporte de Asociado 14'!I126</f>
        <v>0</v>
      </c>
      <c r="E79" s="200">
        <f>'Memoria Aporte de Asociado 14'!I251</f>
        <v>0</v>
      </c>
      <c r="F79" s="95">
        <f t="shared" si="4"/>
        <v>0</v>
      </c>
    </row>
    <row r="80" spans="2:6" x14ac:dyDescent="0.2">
      <c r="B80" s="361" t="str">
        <f>IF('Memoria Aporte de Asociado 15'!B3="INDICAR AQUÍ NOMBRE ASOCIADO 15","Sin asociado 15",'Memoria Aporte de Asociado 15'!B3)</f>
        <v>Sin asociado 15</v>
      </c>
      <c r="C80" s="300"/>
      <c r="D80" s="198">
        <f>'Memoria Aporte de Asociado 15'!I126</f>
        <v>0</v>
      </c>
      <c r="E80" s="200">
        <f>'Memoria Aporte de Asociado 15'!I251</f>
        <v>0</v>
      </c>
      <c r="F80" s="95">
        <f t="shared" si="4"/>
        <v>0</v>
      </c>
    </row>
    <row r="81" spans="2:6" x14ac:dyDescent="0.2">
      <c r="B81" s="361" t="str">
        <f>IF('Memoria Aporte de Asociado 16'!B3="INDICAR AQUÍ NOMBRE ASOCIADO 16","Sin asociado 16",'Memoria Aporte de Asociado 16'!B3)</f>
        <v>Sin asociado 16</v>
      </c>
      <c r="C81" s="300"/>
      <c r="D81" s="198">
        <f>'Memoria Aporte de Asociado 16'!I126</f>
        <v>0</v>
      </c>
      <c r="E81" s="200">
        <f>'Memoria Aporte de Asociado 16'!I251</f>
        <v>0</v>
      </c>
      <c r="F81" s="95">
        <f t="shared" si="4"/>
        <v>0</v>
      </c>
    </row>
    <row r="82" spans="2:6" x14ac:dyDescent="0.2">
      <c r="B82" s="361" t="str">
        <f>IF('Memoria Aporte de Asociado 17'!B3="INDICAR AQUÍ NOMBRE ASOCIADO 17","Sin asociado 17",'Memoria Aporte de Asociado 17'!B3)</f>
        <v>Sin asociado 17</v>
      </c>
      <c r="C82" s="300"/>
      <c r="D82" s="198">
        <f>'Memoria Aporte de Asociado 17'!I126</f>
        <v>0</v>
      </c>
      <c r="E82" s="200">
        <f>'Memoria Aporte de Asociado 17'!I251</f>
        <v>0</v>
      </c>
      <c r="F82" s="95">
        <f t="shared" si="4"/>
        <v>0</v>
      </c>
    </row>
    <row r="83" spans="2:6" x14ac:dyDescent="0.2">
      <c r="B83" s="361" t="str">
        <f>IF('Memoria Aporte de Asociado 18'!B3="INDICAR AQUÍ NOMBRE ASOCIADO 18","Sin asociado 18",'Memoria Aporte de Asociado 18'!B3)</f>
        <v>Sin asociado 18</v>
      </c>
      <c r="C83" s="300"/>
      <c r="D83" s="198">
        <f>'Memoria Aporte de Asociado 18'!I126</f>
        <v>0</v>
      </c>
      <c r="E83" s="200">
        <f>'Memoria Aporte de Asociado 18'!I251</f>
        <v>0</v>
      </c>
      <c r="F83" s="95">
        <f t="shared" si="4"/>
        <v>0</v>
      </c>
    </row>
    <row r="84" spans="2:6" x14ac:dyDescent="0.2">
      <c r="B84" s="368" t="s">
        <v>24</v>
      </c>
      <c r="C84" s="368"/>
      <c r="D84" s="204">
        <f>SUM(D65:D83)</f>
        <v>0</v>
      </c>
      <c r="E84" s="204">
        <f>SUM(E65:E83)</f>
        <v>0</v>
      </c>
      <c r="F84" s="204">
        <f>SUM(F65:F83)</f>
        <v>0</v>
      </c>
    </row>
  </sheetData>
  <sheetProtection algorithmName="SHA-512" hashValue="QLzW9+BlcpT47adN64Y1AOb0UtECLP0gmvHfa9B+Qv9xIRzO+6vyl9StT9SiTZwHLFRz8WJvHLOZIiLbWqgiAw==" saltValue="35NK7IpBcVb93mGmNcgwXg==" spinCount="100000" sheet="1" formatColumns="0" formatRows="0"/>
  <mergeCells count="50">
    <mergeCell ref="B2:J2"/>
    <mergeCell ref="B5:C5"/>
    <mergeCell ref="B6:C6"/>
    <mergeCell ref="B7:C7"/>
    <mergeCell ref="D5:J5"/>
    <mergeCell ref="D6:J6"/>
    <mergeCell ref="D7:J7"/>
    <mergeCell ref="D63:E63"/>
    <mergeCell ref="B65:C65"/>
    <mergeCell ref="F63:F64"/>
    <mergeCell ref="H21:J21"/>
    <mergeCell ref="E21:G21"/>
    <mergeCell ref="B11:B13"/>
    <mergeCell ref="D21:D22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I13:J13 J16">
    <cfRule type="containsText" dxfId="3" priority="3" operator="containsText" text="NO CUMPLE">
      <formula>NOT(ISERROR(SEARCH("NO CUMPLE",I13)))</formula>
    </cfRule>
  </conditionalFormatting>
  <conditionalFormatting sqref="J14">
    <cfRule type="containsText" dxfId="1" priority="1" operator="containsText" text="NO CUMPLE">
      <formula>NOT(ISERROR(SEARCH("NO CUMPLE",J14)))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A0FEBF8-F669-456A-995D-6B946114EC66}">
            <xm:f>NOT(ISERROR(SEARCH("CUMPLE",I13)))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I13:J13 J16</xm:sqref>
        </x14:conditionalFormatting>
        <x14:conditionalFormatting xmlns:xm="http://schemas.microsoft.com/office/excel/2006/main">
          <x14:cfRule type="containsText" priority="2" operator="containsText" id="{57018842-E947-4047-9D5F-DE9B862C56AC}">
            <xm:f>NOT(ISERROR(SEARCH("CUMPLE",J14)))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06" t="s">
        <v>52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7.25" customHeight="1" x14ac:dyDescent="0.2">
      <c r="B3" s="306" t="str">
        <f>IF(Instrucciones!C7=0,"",Instrucciones!C7)</f>
        <v xml:space="preserve">Completar (Obligatorio)						</v>
      </c>
      <c r="C3" s="306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91" t="s">
        <v>118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91" t="s">
        <v>117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x14ac:dyDescent="0.2">
      <c r="B8" s="310"/>
      <c r="C8" s="91" t="s">
        <v>116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91" t="s">
        <v>115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91" t="s">
        <v>92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91" t="s">
        <v>93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91" t="s">
        <v>94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91" t="s">
        <v>95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91" t="s">
        <v>109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91" t="s">
        <v>96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x14ac:dyDescent="0.2">
      <c r="B16" s="310"/>
      <c r="C16" s="91" t="s">
        <v>97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x14ac:dyDescent="0.2">
      <c r="B17" s="310"/>
      <c r="C17" s="91" t="s">
        <v>98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x14ac:dyDescent="0.2">
      <c r="B18" s="310"/>
      <c r="C18" s="91" t="s">
        <v>99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x14ac:dyDescent="0.2">
      <c r="B19" s="310"/>
      <c r="C19" s="91" t="s">
        <v>100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x14ac:dyDescent="0.2">
      <c r="B20" s="310"/>
      <c r="C20" s="91" t="s">
        <v>101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x14ac:dyDescent="0.2">
      <c r="B21" s="310"/>
      <c r="C21" s="91" t="s">
        <v>102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x14ac:dyDescent="0.2">
      <c r="B22" s="310"/>
      <c r="C22" s="91" t="s">
        <v>103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x14ac:dyDescent="0.2">
      <c r="B23" s="310"/>
      <c r="C23" s="91" t="s">
        <v>104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x14ac:dyDescent="0.2">
      <c r="B24" s="310"/>
      <c r="C24" s="91" t="s">
        <v>105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x14ac:dyDescent="0.2">
      <c r="B25" s="310"/>
      <c r="C25" s="91" t="s">
        <v>106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x14ac:dyDescent="0.2">
      <c r="B26" s="310"/>
      <c r="C26" s="91" t="s">
        <v>107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x14ac:dyDescent="0.2">
      <c r="B27" s="310"/>
      <c r="C27" s="91" t="s">
        <v>108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>F31*G31</f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>F35*G35</f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>F36*G36</f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2"/>
      <c r="G37" s="152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55"/>
      <c r="G38" s="155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12"/>
      <c r="E39" s="158"/>
      <c r="F39" s="159"/>
      <c r="G39" s="15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169"/>
      <c r="G43" s="169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164"/>
      <c r="G60" s="164"/>
      <c r="H60" s="109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16"/>
      <c r="E61" s="166"/>
      <c r="F61" s="167"/>
      <c r="G61" s="167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152"/>
      <c r="G64" s="152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152"/>
      <c r="G65" s="15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5"/>
      <c r="H66" s="109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169"/>
      <c r="G67" s="16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161"/>
      <c r="G71" s="161"/>
      <c r="H71" s="95">
        <f>F71*G71</f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164"/>
      <c r="G74" s="16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18"/>
      <c r="E75" s="170"/>
      <c r="F75" s="171"/>
      <c r="G75" s="171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8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03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144"/>
      <c r="F102" s="173"/>
      <c r="G102" s="173"/>
      <c r="H102" s="109">
        <f t="shared" si="0"/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175"/>
      <c r="G103" s="175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161"/>
      <c r="G104" s="161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161"/>
      <c r="G106" s="161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161"/>
      <c r="G107" s="161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161"/>
      <c r="G109" s="161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164"/>
      <c r="G110" s="164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1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6"/>
      <c r="C118" s="327"/>
      <c r="D118" s="122"/>
      <c r="E118" s="103"/>
      <c r="F118" s="173"/>
      <c r="G118" s="173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175"/>
      <c r="G119" s="175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161"/>
      <c r="G120" s="161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161"/>
      <c r="G122" s="161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164"/>
      <c r="G123" s="164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1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73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175"/>
      <c r="G133" s="175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161"/>
      <c r="G134" s="161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164"/>
      <c r="G135" s="164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67"/>
      <c r="G136" s="171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73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2i/i4EsDMgMdsMYwcE7sf5gk2ax91PkbV/UnrH++EpLeWxPWF7YS5omAwt7waiz8PLKtiFvTLVJ32BTQZuUStA==" saltValue="gtnZ/Qylm6kqvN6JqzVlyA==" spinCount="100000" sheet="1" formatColumns="0" formatRows="0"/>
  <protectedRanges>
    <protectedRange sqref="L6:L140" name="Rango1"/>
  </protectedRanges>
  <mergeCells count="27"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2:J2"/>
    <mergeCell ref="D3:J3"/>
    <mergeCell ref="I60:J60"/>
    <mergeCell ref="I66:J66"/>
    <mergeCell ref="B3:C3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D5" sqref="D5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63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 xml:space="preserve">Completar (Obligatorio)						</v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FIA al Ejecutor'!I6</f>
        <v>0</v>
      </c>
      <c r="E5" s="216">
        <f>'Memoria Aporte FIA a Asociado 1'!I6</f>
        <v>0</v>
      </c>
      <c r="F5" s="216">
        <f>'Memoria Aporte FIA a Asociado 2'!I6</f>
        <v>0</v>
      </c>
      <c r="G5" s="216">
        <f>'Memoria Aporte FIA a Asociado 3'!I6</f>
        <v>0</v>
      </c>
      <c r="H5" s="216">
        <f>'Memoria Aporte FIA a Asociado 4'!I6</f>
        <v>0</v>
      </c>
      <c r="I5" s="216">
        <f>'Memoria Aporte FIA a Asociado 5'!I6</f>
        <v>0</v>
      </c>
      <c r="J5" s="216">
        <f>'Memoria Aporte FIA a Asociado 6'!I6</f>
        <v>0</v>
      </c>
      <c r="K5" s="217">
        <f>SUM(D5:J5)</f>
        <v>0</v>
      </c>
    </row>
    <row r="6" spans="2:11" x14ac:dyDescent="0.2">
      <c r="B6" s="383"/>
      <c r="C6" s="202" t="str">
        <f>'Memoria Aporte FIA al Ejecutor'!C7</f>
        <v>Coordinador Alterno: indicar nombre aquí</v>
      </c>
      <c r="D6" s="216">
        <f>'Memoria Aporte FIA al Ejecutor'!I7</f>
        <v>0</v>
      </c>
      <c r="E6" s="216">
        <f>'Memoria Aporte FIA a Asociado 1'!I7</f>
        <v>0</v>
      </c>
      <c r="F6" s="216">
        <f>'Memoria Aporte FIA a Asociado 2'!I7</f>
        <v>0</v>
      </c>
      <c r="G6" s="216">
        <f>'Memoria Aporte FIA a Asociado 3'!I7</f>
        <v>0</v>
      </c>
      <c r="H6" s="216">
        <f>'Memoria Aporte FIA a Asociado 4'!I7</f>
        <v>0</v>
      </c>
      <c r="I6" s="216">
        <f>'Memoria Aporte FIA a Asociado 5'!I7</f>
        <v>0</v>
      </c>
      <c r="J6" s="216">
        <f>'Memoria Aporte FIA a Asociado 6'!I7</f>
        <v>0</v>
      </c>
      <c r="K6" s="217">
        <f t="shared" ref="K6:K39" si="0">SUM(D6:J6)</f>
        <v>0</v>
      </c>
    </row>
    <row r="7" spans="2:11" x14ac:dyDescent="0.2">
      <c r="B7" s="383"/>
      <c r="C7" s="202" t="str">
        <f>'Memoria Aporte FIA al Ejecutor'!C8</f>
        <v>Equipo Técnico 1: indicar nombre aquí</v>
      </c>
      <c r="D7" s="216">
        <f>'Memoria Aporte FIA al Ejecutor'!I8</f>
        <v>0</v>
      </c>
      <c r="E7" s="216">
        <f>'Memoria Aporte FIA a Asociado 1'!I8</f>
        <v>0</v>
      </c>
      <c r="F7" s="216">
        <f>'Memoria Aporte FIA a Asociado 2'!I8</f>
        <v>0</v>
      </c>
      <c r="G7" s="216">
        <f>'Memoria Aporte FIA a Asociado 3'!I8</f>
        <v>0</v>
      </c>
      <c r="H7" s="216">
        <f>'Memoria Aporte FIA a Asociado 4'!I8</f>
        <v>0</v>
      </c>
      <c r="I7" s="216">
        <f>'Memoria Aporte FIA a Asociado 5'!I8</f>
        <v>0</v>
      </c>
      <c r="J7" s="216">
        <f>'Memoria Aporte FIA a Asociado 6'!I8</f>
        <v>0</v>
      </c>
      <c r="K7" s="217">
        <f t="shared" si="0"/>
        <v>0</v>
      </c>
    </row>
    <row r="8" spans="2:11" x14ac:dyDescent="0.2">
      <c r="B8" s="383"/>
      <c r="C8" s="202" t="str">
        <f>'Memoria Aporte FIA al Ejecutor'!C9</f>
        <v>Equipo Técnico 2: indicar nombre aquí</v>
      </c>
      <c r="D8" s="216">
        <f>'Memoria Aporte FIA al Ejecutor'!I9</f>
        <v>0</v>
      </c>
      <c r="E8" s="216">
        <f>'Memoria Aporte FIA a Asociado 1'!I9</f>
        <v>0</v>
      </c>
      <c r="F8" s="216">
        <f>'Memoria Aporte FIA a Asociado 2'!I9</f>
        <v>0</v>
      </c>
      <c r="G8" s="216">
        <f>'Memoria Aporte FIA a Asociado 3'!I9</f>
        <v>0</v>
      </c>
      <c r="H8" s="216">
        <f>'Memoria Aporte FIA a Asociado 4'!I9</f>
        <v>0</v>
      </c>
      <c r="I8" s="216">
        <f>'Memoria Aporte FIA a Asociado 5'!I9</f>
        <v>0</v>
      </c>
      <c r="J8" s="216">
        <f>'Memoria Aporte FIA a Asociado 6'!I9</f>
        <v>0</v>
      </c>
      <c r="K8" s="217">
        <f t="shared" si="0"/>
        <v>0</v>
      </c>
    </row>
    <row r="9" spans="2:11" x14ac:dyDescent="0.2">
      <c r="B9" s="383"/>
      <c r="C9" s="202" t="str">
        <f>'Memoria Aporte FIA al Ejecutor'!C10</f>
        <v>Equipo Técnico 3: indicar nombre aquí</v>
      </c>
      <c r="D9" s="216">
        <f>'Memoria Aporte FIA al Ejecutor'!I10</f>
        <v>0</v>
      </c>
      <c r="E9" s="216">
        <f>'Memoria Aporte FIA a Asociado 1'!I10</f>
        <v>0</v>
      </c>
      <c r="F9" s="216">
        <f>'Memoria Aporte FIA a Asociado 2'!I10</f>
        <v>0</v>
      </c>
      <c r="G9" s="216">
        <f>'Memoria Aporte FIA a Asociado 3'!I10</f>
        <v>0</v>
      </c>
      <c r="H9" s="216">
        <f>'Memoria Aporte FIA a Asociado 4'!I10</f>
        <v>0</v>
      </c>
      <c r="I9" s="216">
        <f>'Memoria Aporte FIA a Asociado 5'!I10</f>
        <v>0</v>
      </c>
      <c r="J9" s="216">
        <f>'Memoria Aporte FIA a Asociado 6'!I10</f>
        <v>0</v>
      </c>
      <c r="K9" s="217">
        <f t="shared" si="0"/>
        <v>0</v>
      </c>
    </row>
    <row r="10" spans="2:11" x14ac:dyDescent="0.2">
      <c r="B10" s="383"/>
      <c r="C10" s="202" t="str">
        <f>'Memoria Aporte FIA al Ejecutor'!C11</f>
        <v>Equipo Técnico 4: indicar nombre aquí</v>
      </c>
      <c r="D10" s="216">
        <f>'Memoria Aporte FIA al Ejecutor'!I11</f>
        <v>0</v>
      </c>
      <c r="E10" s="216">
        <f>'Memoria Aporte FIA a Asociado 1'!I11</f>
        <v>0</v>
      </c>
      <c r="F10" s="216">
        <f>'Memoria Aporte FIA a Asociado 2'!I11</f>
        <v>0</v>
      </c>
      <c r="G10" s="216">
        <f>'Memoria Aporte FIA a Asociado 3'!I11</f>
        <v>0</v>
      </c>
      <c r="H10" s="216">
        <f>'Memoria Aporte FIA a Asociado 4'!I11</f>
        <v>0</v>
      </c>
      <c r="I10" s="216">
        <f>'Memoria Aporte FIA a Asociado 5'!I11</f>
        <v>0</v>
      </c>
      <c r="J10" s="216">
        <f>'Memoria Aporte FIA a Asociado 6'!I11</f>
        <v>0</v>
      </c>
      <c r="K10" s="217">
        <f t="shared" si="0"/>
        <v>0</v>
      </c>
    </row>
    <row r="11" spans="2:11" x14ac:dyDescent="0.2">
      <c r="B11" s="383"/>
      <c r="C11" s="202" t="str">
        <f>'Memoria Aporte FIA al Ejecutor'!C12</f>
        <v>Equipo Técnico 5: indicar nombre aquí</v>
      </c>
      <c r="D11" s="216">
        <f>'Memoria Aporte FIA al Ejecutor'!I12</f>
        <v>0</v>
      </c>
      <c r="E11" s="216">
        <f>'Memoria Aporte FIA a Asociado 1'!I12</f>
        <v>0</v>
      </c>
      <c r="F11" s="216">
        <f>'Memoria Aporte FIA a Asociado 2'!I12</f>
        <v>0</v>
      </c>
      <c r="G11" s="216">
        <f>'Memoria Aporte FIA a Asociado 3'!I12</f>
        <v>0</v>
      </c>
      <c r="H11" s="216">
        <f>'Memoria Aporte FIA a Asociado 4'!I12</f>
        <v>0</v>
      </c>
      <c r="I11" s="216">
        <f>'Memoria Aporte FIA a Asociado 5'!I12</f>
        <v>0</v>
      </c>
      <c r="J11" s="216">
        <f>'Memoria Aporte FIA a Asociado 6'!I12</f>
        <v>0</v>
      </c>
      <c r="K11" s="217">
        <f t="shared" si="0"/>
        <v>0</v>
      </c>
    </row>
    <row r="12" spans="2:11" x14ac:dyDescent="0.2">
      <c r="B12" s="383"/>
      <c r="C12" s="202" t="str">
        <f>'Memoria Aporte FIA al Ejecutor'!C13</f>
        <v>Equipo Técnico 6: indicar nombre aquí</v>
      </c>
      <c r="D12" s="216">
        <f>'Memoria Aporte FIA al Ejecutor'!I13</f>
        <v>0</v>
      </c>
      <c r="E12" s="216">
        <f>'Memoria Aporte FIA a Asociado 1'!I13</f>
        <v>0</v>
      </c>
      <c r="F12" s="216">
        <f>'Memoria Aporte FIA a Asociado 2'!I13</f>
        <v>0</v>
      </c>
      <c r="G12" s="216">
        <f>'Memoria Aporte FIA a Asociado 3'!I13</f>
        <v>0</v>
      </c>
      <c r="H12" s="216">
        <f>'Memoria Aporte FIA a Asociado 4'!I13</f>
        <v>0</v>
      </c>
      <c r="I12" s="216">
        <f>'Memoria Aporte FIA a Asociado 5'!I13</f>
        <v>0</v>
      </c>
      <c r="J12" s="216">
        <f>'Memoria Aporte FIA a Asociado 6'!I13</f>
        <v>0</v>
      </c>
      <c r="K12" s="217">
        <f t="shared" si="0"/>
        <v>0</v>
      </c>
    </row>
    <row r="13" spans="2:11" x14ac:dyDescent="0.2">
      <c r="B13" s="383"/>
      <c r="C13" s="202" t="str">
        <f>'Memoria Aporte FIA al Ejecutor'!C14</f>
        <v>Equipo Técnico 7: indicar nombre aquí</v>
      </c>
      <c r="D13" s="216">
        <f>'Memoria Aporte FIA al Ejecutor'!I14</f>
        <v>0</v>
      </c>
      <c r="E13" s="216">
        <f>'Memoria Aporte FIA a Asociado 1'!I14</f>
        <v>0</v>
      </c>
      <c r="F13" s="216">
        <f>'Memoria Aporte FIA a Asociado 2'!I14</f>
        <v>0</v>
      </c>
      <c r="G13" s="216">
        <f>'Memoria Aporte FIA a Asociado 3'!I14</f>
        <v>0</v>
      </c>
      <c r="H13" s="216">
        <f>'Memoria Aporte FIA a Asociado 4'!I14</f>
        <v>0</v>
      </c>
      <c r="I13" s="216">
        <f>'Memoria Aporte FIA a Asociado 5'!I14</f>
        <v>0</v>
      </c>
      <c r="J13" s="216">
        <f>'Memoria Aporte FIA a Asociado 6'!I14</f>
        <v>0</v>
      </c>
      <c r="K13" s="217">
        <f t="shared" si="0"/>
        <v>0</v>
      </c>
    </row>
    <row r="14" spans="2:11" x14ac:dyDescent="0.2">
      <c r="B14" s="383"/>
      <c r="C14" s="202" t="str">
        <f>'Memoria Aporte FIA al Ejecutor'!C15</f>
        <v>Equipo Técnico 8: indicar nombre aquí</v>
      </c>
      <c r="D14" s="216">
        <f>'Memoria Aporte FIA al Ejecutor'!I15</f>
        <v>0</v>
      </c>
      <c r="E14" s="216">
        <f>'Memoria Aporte FIA a Asociado 1'!I15</f>
        <v>0</v>
      </c>
      <c r="F14" s="216">
        <f>'Memoria Aporte FIA a Asociado 2'!I15</f>
        <v>0</v>
      </c>
      <c r="G14" s="216">
        <f>'Memoria Aporte FIA a Asociado 3'!I15</f>
        <v>0</v>
      </c>
      <c r="H14" s="216">
        <f>'Memoria Aporte FIA a Asociado 4'!I15</f>
        <v>0</v>
      </c>
      <c r="I14" s="216">
        <f>'Memoria Aporte FIA a Asociado 5'!I15</f>
        <v>0</v>
      </c>
      <c r="J14" s="216">
        <f>'Memoria Aporte FIA a Asociado 6'!I15</f>
        <v>0</v>
      </c>
      <c r="K14" s="217">
        <f t="shared" si="0"/>
        <v>0</v>
      </c>
    </row>
    <row r="15" spans="2:11" x14ac:dyDescent="0.2">
      <c r="B15" s="383"/>
      <c r="C15" s="202" t="str">
        <f>'Memoria Aporte FIA al Ejecutor'!C16</f>
        <v>Equipo Técnico 9: indicar nombre aquí</v>
      </c>
      <c r="D15" s="216">
        <f>'Memoria Aporte FIA al Ejecutor'!I16</f>
        <v>0</v>
      </c>
      <c r="E15" s="216">
        <f>'Memoria Aporte FIA a Asociado 1'!I16</f>
        <v>0</v>
      </c>
      <c r="F15" s="216">
        <f>'Memoria Aporte FIA a Asociado 2'!I16</f>
        <v>0</v>
      </c>
      <c r="G15" s="216">
        <f>'Memoria Aporte FIA a Asociado 3'!I16</f>
        <v>0</v>
      </c>
      <c r="H15" s="216">
        <f>'Memoria Aporte FIA a Asociado 4'!I16</f>
        <v>0</v>
      </c>
      <c r="I15" s="216">
        <f>'Memoria Aporte FIA a Asociado 5'!I16</f>
        <v>0</v>
      </c>
      <c r="J15" s="216">
        <f>'Memoria Aporte FIA a Asociado 6'!I16</f>
        <v>0</v>
      </c>
      <c r="K15" s="217">
        <f t="shared" si="0"/>
        <v>0</v>
      </c>
    </row>
    <row r="16" spans="2:11" x14ac:dyDescent="0.2">
      <c r="B16" s="383"/>
      <c r="C16" s="202" t="str">
        <f>'Memoria Aporte FIA al Ejecutor'!C17</f>
        <v>Equipo Técnico 10: indicar nombre aquí</v>
      </c>
      <c r="D16" s="216">
        <f>'Memoria Aporte FIA al Ejecutor'!I17</f>
        <v>0</v>
      </c>
      <c r="E16" s="216">
        <f>'Memoria Aporte FIA a Asociado 1'!I17</f>
        <v>0</v>
      </c>
      <c r="F16" s="216">
        <f>'Memoria Aporte FIA a Asociado 2'!I17</f>
        <v>0</v>
      </c>
      <c r="G16" s="216">
        <f>'Memoria Aporte FIA a Asociado 3'!I17</f>
        <v>0</v>
      </c>
      <c r="H16" s="216">
        <f>'Memoria Aporte FIA a Asociado 4'!I17</f>
        <v>0</v>
      </c>
      <c r="I16" s="216">
        <f>'Memoria Aporte FIA a Asociado 5'!I17</f>
        <v>0</v>
      </c>
      <c r="J16" s="216">
        <f>'Memoria Aporte FIA a Asociado 6'!I17</f>
        <v>0</v>
      </c>
      <c r="K16" s="217">
        <f t="shared" si="0"/>
        <v>0</v>
      </c>
    </row>
    <row r="17" spans="2:11" x14ac:dyDescent="0.2">
      <c r="B17" s="383"/>
      <c r="C17" s="202" t="str">
        <f>'Memoria Aporte FIA al Ejecutor'!C18</f>
        <v>Equipo Técnico 11: indicar nombre aquí</v>
      </c>
      <c r="D17" s="216">
        <f>'Memoria Aporte FIA al Ejecutor'!I18</f>
        <v>0</v>
      </c>
      <c r="E17" s="216">
        <f>'Memoria Aporte FIA a Asociado 1'!I18</f>
        <v>0</v>
      </c>
      <c r="F17" s="216">
        <f>'Memoria Aporte FIA a Asociado 2'!I18</f>
        <v>0</v>
      </c>
      <c r="G17" s="216">
        <f>'Memoria Aporte FIA a Asociado 3'!I18</f>
        <v>0</v>
      </c>
      <c r="H17" s="216">
        <f>'Memoria Aporte FIA a Asociado 4'!I18</f>
        <v>0</v>
      </c>
      <c r="I17" s="216">
        <f>'Memoria Aporte FIA a Asociado 5'!I18</f>
        <v>0</v>
      </c>
      <c r="J17" s="216">
        <f>'Memoria Aporte FIA a Asociado 6'!I18</f>
        <v>0</v>
      </c>
      <c r="K17" s="217">
        <f t="shared" si="0"/>
        <v>0</v>
      </c>
    </row>
    <row r="18" spans="2:11" x14ac:dyDescent="0.2">
      <c r="B18" s="383"/>
      <c r="C18" s="202" t="str">
        <f>'Memoria Aporte FIA al Ejecutor'!C19</f>
        <v>Equipo Técnico 12: indicar nombre aquí</v>
      </c>
      <c r="D18" s="216">
        <f>'Memoria Aporte FIA al Ejecutor'!I19</f>
        <v>0</v>
      </c>
      <c r="E18" s="216">
        <f>'Memoria Aporte FIA a Asociado 1'!I19</f>
        <v>0</v>
      </c>
      <c r="F18" s="216">
        <f>'Memoria Aporte FIA a Asociado 2'!I19</f>
        <v>0</v>
      </c>
      <c r="G18" s="216">
        <f>'Memoria Aporte FIA a Asociado 3'!I19</f>
        <v>0</v>
      </c>
      <c r="H18" s="216">
        <f>'Memoria Aporte FIA a Asociado 4'!I19</f>
        <v>0</v>
      </c>
      <c r="I18" s="216">
        <f>'Memoria Aporte FIA a Asociado 5'!I19</f>
        <v>0</v>
      </c>
      <c r="J18" s="216">
        <f>'Memoria Aporte FIA a Asociado 6'!I19</f>
        <v>0</v>
      </c>
      <c r="K18" s="217">
        <f t="shared" si="0"/>
        <v>0</v>
      </c>
    </row>
    <row r="19" spans="2:11" x14ac:dyDescent="0.2">
      <c r="B19" s="383"/>
      <c r="C19" s="202" t="str">
        <f>'Memoria Aporte FIA al Ejecutor'!C20</f>
        <v>Equipo Técnico 13: indicar nombre aquí</v>
      </c>
      <c r="D19" s="216">
        <f>'Memoria Aporte FIA al Ejecutor'!I20</f>
        <v>0</v>
      </c>
      <c r="E19" s="216">
        <f>'Memoria Aporte FIA a Asociado 1'!I20</f>
        <v>0</v>
      </c>
      <c r="F19" s="216">
        <f>'Memoria Aporte FIA a Asociado 2'!I20</f>
        <v>0</v>
      </c>
      <c r="G19" s="216">
        <f>'Memoria Aporte FIA a Asociado 3'!I20</f>
        <v>0</v>
      </c>
      <c r="H19" s="216">
        <f>'Memoria Aporte FIA a Asociado 4'!I20</f>
        <v>0</v>
      </c>
      <c r="I19" s="216">
        <f>'Memoria Aporte FIA a Asociado 5'!I20</f>
        <v>0</v>
      </c>
      <c r="J19" s="216">
        <f>'Memoria Aporte FIA a Asociado 6'!I20</f>
        <v>0</v>
      </c>
      <c r="K19" s="217">
        <f t="shared" si="0"/>
        <v>0</v>
      </c>
    </row>
    <row r="20" spans="2:11" x14ac:dyDescent="0.2">
      <c r="B20" s="383"/>
      <c r="C20" s="202" t="str">
        <f>'Memoria Aporte FIA al Ejecutor'!C21</f>
        <v>Equipo Técnico 14: indicar nombre aquí</v>
      </c>
      <c r="D20" s="216">
        <f>'Memoria Aporte FIA al Ejecutor'!I21</f>
        <v>0</v>
      </c>
      <c r="E20" s="216">
        <f>'Memoria Aporte FIA a Asociado 1'!I21</f>
        <v>0</v>
      </c>
      <c r="F20" s="216">
        <f>'Memoria Aporte FIA a Asociado 2'!I21</f>
        <v>0</v>
      </c>
      <c r="G20" s="216">
        <f>'Memoria Aporte FIA a Asociado 3'!I21</f>
        <v>0</v>
      </c>
      <c r="H20" s="216">
        <f>'Memoria Aporte FIA a Asociado 4'!I21</f>
        <v>0</v>
      </c>
      <c r="I20" s="216">
        <f>'Memoria Aporte FIA a Asociado 5'!I21</f>
        <v>0</v>
      </c>
      <c r="J20" s="216">
        <f>'Memoria Aporte FIA a Asociado 6'!I21</f>
        <v>0</v>
      </c>
      <c r="K20" s="217">
        <f t="shared" si="0"/>
        <v>0</v>
      </c>
    </row>
    <row r="21" spans="2:11" x14ac:dyDescent="0.2">
      <c r="B21" s="383"/>
      <c r="C21" s="202" t="str">
        <f>'Memoria Aporte FIA al Ejecutor'!C22</f>
        <v>Equipo Técnico 15: indicar nombre aquí</v>
      </c>
      <c r="D21" s="216">
        <f>'Memoria Aporte FIA al Ejecutor'!I22</f>
        <v>0</v>
      </c>
      <c r="E21" s="216">
        <f>'Memoria Aporte FIA a Asociado 1'!I22</f>
        <v>0</v>
      </c>
      <c r="F21" s="216">
        <f>'Memoria Aporte FIA a Asociado 2'!I22</f>
        <v>0</v>
      </c>
      <c r="G21" s="216">
        <f>'Memoria Aporte FIA a Asociado 3'!I22</f>
        <v>0</v>
      </c>
      <c r="H21" s="216">
        <f>'Memoria Aporte FIA a Asociado 4'!I22</f>
        <v>0</v>
      </c>
      <c r="I21" s="216">
        <f>'Memoria Aporte FIA a Asociado 5'!I22</f>
        <v>0</v>
      </c>
      <c r="J21" s="216">
        <f>'Memoria Aporte FIA a Asociado 6'!I22</f>
        <v>0</v>
      </c>
      <c r="K21" s="217">
        <f t="shared" si="0"/>
        <v>0</v>
      </c>
    </row>
    <row r="22" spans="2:11" x14ac:dyDescent="0.2">
      <c r="B22" s="383"/>
      <c r="C22" s="202" t="str">
        <f>'Memoria Aporte FIA al Ejecutor'!C23</f>
        <v>Equipo Técnico 16: indicar nombre aquí</v>
      </c>
      <c r="D22" s="216">
        <f>'Memoria Aporte FIA al Ejecutor'!I23</f>
        <v>0</v>
      </c>
      <c r="E22" s="216">
        <f>'Memoria Aporte FIA a Asociado 1'!I23</f>
        <v>0</v>
      </c>
      <c r="F22" s="216">
        <f>'Memoria Aporte FIA a Asociado 2'!I23</f>
        <v>0</v>
      </c>
      <c r="G22" s="216">
        <f>'Memoria Aporte FIA a Asociado 3'!I23</f>
        <v>0</v>
      </c>
      <c r="H22" s="216">
        <f>'Memoria Aporte FIA a Asociado 4'!I23</f>
        <v>0</v>
      </c>
      <c r="I22" s="216">
        <f>'Memoria Aporte FIA a Asociado 5'!I23</f>
        <v>0</v>
      </c>
      <c r="J22" s="216">
        <f>'Memoria Aporte FIA a Asociado 6'!I23</f>
        <v>0</v>
      </c>
      <c r="K22" s="217">
        <f t="shared" si="0"/>
        <v>0</v>
      </c>
    </row>
    <row r="23" spans="2:11" x14ac:dyDescent="0.2">
      <c r="B23" s="383"/>
      <c r="C23" s="202" t="str">
        <f>'Memoria Aporte FIA al Ejecutor'!C24</f>
        <v>Equipo Técnico 17: indicar nombre aquí</v>
      </c>
      <c r="D23" s="216">
        <f>'Memoria Aporte FIA al Ejecutor'!I24</f>
        <v>0</v>
      </c>
      <c r="E23" s="216">
        <f>'Memoria Aporte FIA a Asociado 1'!I24</f>
        <v>0</v>
      </c>
      <c r="F23" s="216">
        <f>'Memoria Aporte FIA a Asociado 2'!I24</f>
        <v>0</v>
      </c>
      <c r="G23" s="216">
        <f>'Memoria Aporte FIA a Asociado 3'!I24</f>
        <v>0</v>
      </c>
      <c r="H23" s="216">
        <f>'Memoria Aporte FIA a Asociado 4'!I24</f>
        <v>0</v>
      </c>
      <c r="I23" s="216">
        <f>'Memoria Aporte FIA a Asociado 5'!I24</f>
        <v>0</v>
      </c>
      <c r="J23" s="216">
        <f>'Memoria Aporte FIA a Asociado 6'!I24</f>
        <v>0</v>
      </c>
      <c r="K23" s="217">
        <f t="shared" si="0"/>
        <v>0</v>
      </c>
    </row>
    <row r="24" spans="2:11" x14ac:dyDescent="0.2">
      <c r="B24" s="383"/>
      <c r="C24" s="202" t="str">
        <f>'Memoria Aporte FIA al Ejecutor'!C25</f>
        <v>Equipo Técnico 18: indicar nombre aquí</v>
      </c>
      <c r="D24" s="216">
        <f>'Memoria Aporte FIA al Ejecutor'!I25</f>
        <v>0</v>
      </c>
      <c r="E24" s="216">
        <f>'Memoria Aporte FIA a Asociado 1'!I25</f>
        <v>0</v>
      </c>
      <c r="F24" s="216">
        <f>'Memoria Aporte FIA a Asociado 2'!I25</f>
        <v>0</v>
      </c>
      <c r="G24" s="216">
        <f>'Memoria Aporte FIA a Asociado 3'!I25</f>
        <v>0</v>
      </c>
      <c r="H24" s="216">
        <f>'Memoria Aporte FIA a Asociado 4'!I25</f>
        <v>0</v>
      </c>
      <c r="I24" s="216">
        <f>'Memoria Aporte FIA a Asociado 5'!I25</f>
        <v>0</v>
      </c>
      <c r="J24" s="216">
        <f>'Memoria Aporte FIA a Asociado 6'!I25</f>
        <v>0</v>
      </c>
      <c r="K24" s="217">
        <f t="shared" si="0"/>
        <v>0</v>
      </c>
    </row>
    <row r="25" spans="2:11" x14ac:dyDescent="0.2">
      <c r="B25" s="383"/>
      <c r="C25" s="202" t="str">
        <f>'Memoria Aporte FIA al Ejecutor'!C26</f>
        <v>Equipo Técnico 19: indicar nombre aquí</v>
      </c>
      <c r="D25" s="216">
        <f>'Memoria Aporte FIA al Ejecutor'!I26</f>
        <v>0</v>
      </c>
      <c r="E25" s="216">
        <f>'Memoria Aporte FIA a Asociado 1'!I26</f>
        <v>0</v>
      </c>
      <c r="F25" s="216">
        <f>'Memoria Aporte FIA a Asociado 2'!I26</f>
        <v>0</v>
      </c>
      <c r="G25" s="216">
        <f>'Memoria Aporte FIA a Asociado 3'!I26</f>
        <v>0</v>
      </c>
      <c r="H25" s="216">
        <f>'Memoria Aporte FIA a Asociado 4'!I26</f>
        <v>0</v>
      </c>
      <c r="I25" s="216">
        <f>'Memoria Aporte FIA a Asociado 5'!I26</f>
        <v>0</v>
      </c>
      <c r="J25" s="216">
        <f>'Memoria Aporte FIA a Asociado 6'!I26</f>
        <v>0</v>
      </c>
      <c r="K25" s="217">
        <f t="shared" si="0"/>
        <v>0</v>
      </c>
    </row>
    <row r="26" spans="2:11" x14ac:dyDescent="0.2">
      <c r="B26" s="383"/>
      <c r="C26" s="202" t="str">
        <f>'Memoria Aporte FIA al Ejecutor'!C27</f>
        <v>Equipo Técnico 20: indicar nombre aquí</v>
      </c>
      <c r="D26" s="216">
        <f>'Memoria Aporte FIA al Ejecutor'!I27</f>
        <v>0</v>
      </c>
      <c r="E26" s="216">
        <f>'Memoria Aporte FIA a Asociado 1'!I27</f>
        <v>0</v>
      </c>
      <c r="F26" s="216">
        <f>'Memoria Aporte FIA a Asociado 2'!I27</f>
        <v>0</v>
      </c>
      <c r="G26" s="216">
        <f>'Memoria Aporte FIA a Asociado 3'!I27</f>
        <v>0</v>
      </c>
      <c r="H26" s="216">
        <f>'Memoria Aporte FIA a Asociado 4'!I27</f>
        <v>0</v>
      </c>
      <c r="I26" s="216">
        <f>'Memoria Aporte FIA a Asociado 5'!I27</f>
        <v>0</v>
      </c>
      <c r="J26" s="216">
        <f>'Memoria Aporte FIA a Asociado 6'!I27</f>
        <v>0</v>
      </c>
      <c r="K26" s="217">
        <f t="shared" si="0"/>
        <v>0</v>
      </c>
    </row>
    <row r="27" spans="2:11" x14ac:dyDescent="0.2">
      <c r="B27" s="383"/>
      <c r="C27" s="202" t="s">
        <v>110</v>
      </c>
      <c r="D27" s="216">
        <f>'Memoria Aporte FIA al Ejecutor'!I28</f>
        <v>0</v>
      </c>
      <c r="E27" s="216">
        <f>'Memoria Aporte FIA a Asociado 1'!I28</f>
        <v>0</v>
      </c>
      <c r="F27" s="216">
        <f>'Memoria Aporte FIA a Asociado 2'!I28</f>
        <v>0</v>
      </c>
      <c r="G27" s="216">
        <f>'Memoria Aporte FIA a Asociado 3'!I28</f>
        <v>0</v>
      </c>
      <c r="H27" s="216">
        <f>'Memoria Aporte FIA a Asociado 4'!I28</f>
        <v>0</v>
      </c>
      <c r="I27" s="218">
        <f>'Memoria Aporte FIA a Asociado 5'!I28</f>
        <v>0</v>
      </c>
      <c r="J27" s="216">
        <f>'Memoria Aporte FIA a Asociado 6'!I28</f>
        <v>0</v>
      </c>
      <c r="K27" s="217">
        <f t="shared" si="0"/>
        <v>0</v>
      </c>
    </row>
    <row r="28" spans="2:11" x14ac:dyDescent="0.2">
      <c r="B28" s="383"/>
      <c r="C28" s="202" t="s">
        <v>3</v>
      </c>
      <c r="D28" s="216">
        <f>'Memoria Aporte FIA al Ejecutor'!I33</f>
        <v>0</v>
      </c>
      <c r="E28" s="216">
        <f>'Memoria Aporte FIA a Asociado 1'!I33</f>
        <v>0</v>
      </c>
      <c r="F28" s="216">
        <f>'Memoria Aporte FIA a Asociado 2'!I33</f>
        <v>0</v>
      </c>
      <c r="G28" s="216">
        <f>'Memoria Aporte FIA a Asociado 3'!I33</f>
        <v>0</v>
      </c>
      <c r="H28" s="216">
        <f>'Memoria Aporte FIA a Asociado 4'!I33</f>
        <v>0</v>
      </c>
      <c r="I28" s="218">
        <f>'Memoria Aporte FIA a Asociado 5'!I33</f>
        <v>0</v>
      </c>
      <c r="J28" s="219">
        <f>'Memoria Aporte FIA a Asociado 6'!I33</f>
        <v>0</v>
      </c>
      <c r="K28" s="217">
        <f t="shared" si="0"/>
        <v>0</v>
      </c>
    </row>
    <row r="29" spans="2:11" x14ac:dyDescent="0.2">
      <c r="B29" s="384"/>
      <c r="C29" s="202" t="s">
        <v>27</v>
      </c>
      <c r="D29" s="216">
        <f>'Memoria Aporte FIA al Ejecutor'!I38</f>
        <v>0</v>
      </c>
      <c r="E29" s="216">
        <f>'Memoria Aporte FIA a Asociado 1'!I37</f>
        <v>0</v>
      </c>
      <c r="F29" s="216">
        <f>'Memoria Aporte FIA a Asociado 2'!I38</f>
        <v>0</v>
      </c>
      <c r="G29" s="216">
        <f>'Memoria Aporte FIA a Asociado 3'!I38</f>
        <v>0</v>
      </c>
      <c r="H29" s="216">
        <f>'Memoria Aporte FIA a Asociado 4'!I43</f>
        <v>0</v>
      </c>
      <c r="I29" s="218">
        <f>'Memoria Aporte FIA a Asociado 5'!I43</f>
        <v>0</v>
      </c>
      <c r="J29" s="219">
        <f>'Memoria Aporte FIA a Asociado 6'!I48</f>
        <v>0</v>
      </c>
      <c r="K29" s="217">
        <f t="shared" si="0"/>
        <v>0</v>
      </c>
    </row>
    <row r="30" spans="2:11" x14ac:dyDescent="0.2">
      <c r="B30" s="366" t="s">
        <v>28</v>
      </c>
      <c r="C30" s="367"/>
      <c r="D30" s="216">
        <f>'Memoria Aporte FIA al Ejecutor'!I60</f>
        <v>0</v>
      </c>
      <c r="E30" s="216">
        <f>'Memoria Aporte FIA a Asociado 1'!I59</f>
        <v>0</v>
      </c>
      <c r="F30" s="216">
        <f>'Memoria Aporte FIA a Asociado 2'!I60</f>
        <v>0</v>
      </c>
      <c r="G30" s="216">
        <f>'Memoria Aporte FIA a Asociado 3'!I60</f>
        <v>0</v>
      </c>
      <c r="H30" s="216">
        <f>'Memoria Aporte FIA a Asociado 4'!I65</f>
        <v>0</v>
      </c>
      <c r="I30" s="218">
        <f>'Memoria Aporte FIA a Asociado 5'!I65</f>
        <v>0</v>
      </c>
      <c r="J30" s="219">
        <f>'Memoria Aporte FIA a Asociado 6'!I70</f>
        <v>0</v>
      </c>
      <c r="K30" s="217">
        <f t="shared" si="0"/>
        <v>0</v>
      </c>
    </row>
    <row r="31" spans="2:11" x14ac:dyDescent="0.2">
      <c r="B31" s="366" t="s">
        <v>29</v>
      </c>
      <c r="C31" s="367"/>
      <c r="D31" s="216">
        <f>'Memoria Aporte FIA al Ejecutor'!I66</f>
        <v>0</v>
      </c>
      <c r="E31" s="216">
        <f>'Memoria Aporte FIA a Asociado 1'!I65</f>
        <v>0</v>
      </c>
      <c r="F31" s="216">
        <f>'Memoria Aporte FIA a Asociado 2'!I66</f>
        <v>0</v>
      </c>
      <c r="G31" s="216">
        <f>'Memoria Aporte FIA a Asociado 3'!I66</f>
        <v>0</v>
      </c>
      <c r="H31" s="216">
        <f>'Memoria Aporte FIA a Asociado 4'!I71</f>
        <v>0</v>
      </c>
      <c r="I31" s="218">
        <f>'Memoria Aporte FIA a Asociado 5'!I71</f>
        <v>0</v>
      </c>
      <c r="J31" s="219">
        <f>'Memoria Aporte FIA a Asociado 6'!I76</f>
        <v>0</v>
      </c>
      <c r="K31" s="217">
        <f t="shared" si="0"/>
        <v>0</v>
      </c>
    </row>
    <row r="32" spans="2:11" x14ac:dyDescent="0.2">
      <c r="B32" s="366" t="s">
        <v>30</v>
      </c>
      <c r="C32" s="367"/>
      <c r="D32" s="216">
        <f>'Memoria Aporte FIA al Ejecutor'!I74</f>
        <v>0</v>
      </c>
      <c r="E32" s="216">
        <f>'Memoria Aporte FIA a Asociado 1'!I73</f>
        <v>0</v>
      </c>
      <c r="F32" s="216">
        <f>'Memoria Aporte FIA a Asociado 2'!I74</f>
        <v>0</v>
      </c>
      <c r="G32" s="216">
        <f>'Memoria Aporte FIA a Asociado 3'!I74</f>
        <v>0</v>
      </c>
      <c r="H32" s="216">
        <f>'Memoria Aporte FIA a Asociado 4'!I79</f>
        <v>0</v>
      </c>
      <c r="I32" s="218">
        <f>'Memoria Aporte FIA a Asociado 5'!I79</f>
        <v>0</v>
      </c>
      <c r="J32" s="219">
        <f>'Memoria Aporte FIA a Asociado 6'!I84</f>
        <v>0</v>
      </c>
      <c r="K32" s="217">
        <f t="shared" si="0"/>
        <v>0</v>
      </c>
    </row>
    <row r="33" spans="2:11" x14ac:dyDescent="0.2">
      <c r="B33" s="366" t="s">
        <v>31</v>
      </c>
      <c r="C33" s="367"/>
      <c r="D33" s="216">
        <f>'Memoria Aporte FIA al Ejecutor'!I102</f>
        <v>0</v>
      </c>
      <c r="E33" s="216">
        <f>'Memoria Aporte FIA a Asociado 1'!I101</f>
        <v>0</v>
      </c>
      <c r="F33" s="216">
        <f>'Memoria Aporte FIA a Asociado 2'!I102</f>
        <v>0</v>
      </c>
      <c r="G33" s="216">
        <f>'Memoria Aporte FIA a Asociado 3'!I102</f>
        <v>0</v>
      </c>
      <c r="H33" s="216">
        <f>'Memoria Aporte FIA a Asociado 4'!I107</f>
        <v>0</v>
      </c>
      <c r="I33" s="218">
        <f>'Memoria Aporte FIA a Asociado 5'!I107</f>
        <v>0</v>
      </c>
      <c r="J33" s="219">
        <f>'Memoria Aporte FIA a Asociado 6'!I112</f>
        <v>0</v>
      </c>
      <c r="K33" s="217">
        <f t="shared" si="0"/>
        <v>0</v>
      </c>
    </row>
    <row r="34" spans="2:11" x14ac:dyDescent="0.2">
      <c r="B34" s="366" t="s">
        <v>32</v>
      </c>
      <c r="C34" s="367"/>
      <c r="D34" s="216">
        <f>'Memoria Aporte FIA al Ejecutor'!I110</f>
        <v>0</v>
      </c>
      <c r="E34" s="216">
        <f>'Memoria Aporte FIA a Asociado 1'!I109</f>
        <v>0</v>
      </c>
      <c r="F34" s="216">
        <f>'Memoria Aporte FIA a Asociado 2'!I110</f>
        <v>0</v>
      </c>
      <c r="G34" s="216">
        <f>'Memoria Aporte FIA a Asociado 3'!I110</f>
        <v>0</v>
      </c>
      <c r="H34" s="216">
        <f>'Memoria Aporte FIA a Asociado 4'!I115</f>
        <v>0</v>
      </c>
      <c r="I34" s="218">
        <f>'Memoria Aporte FIA a Asociado 5'!I115</f>
        <v>0</v>
      </c>
      <c r="J34" s="219">
        <f>'Memoria Aporte FIA a Asociado 6'!I120</f>
        <v>0</v>
      </c>
      <c r="K34" s="217">
        <f t="shared" si="0"/>
        <v>0</v>
      </c>
    </row>
    <row r="35" spans="2:11" x14ac:dyDescent="0.2">
      <c r="B35" s="364" t="s">
        <v>33</v>
      </c>
      <c r="C35" s="365"/>
      <c r="D35" s="216">
        <f>'Memoria Aporte FIA al Ejecutor'!I118</f>
        <v>0</v>
      </c>
      <c r="E35" s="216">
        <f>'Memoria Aporte FIA a Asociado 1'!I117</f>
        <v>0</v>
      </c>
      <c r="F35" s="216">
        <f>'Memoria Aporte FIA a Asociado 2'!I118</f>
        <v>0</v>
      </c>
      <c r="G35" s="216">
        <f>'Memoria Aporte FIA a Asociado 3'!I118</f>
        <v>0</v>
      </c>
      <c r="H35" s="216">
        <f>'Memoria Aporte FIA a Asociado 4'!I123</f>
        <v>0</v>
      </c>
      <c r="I35" s="218">
        <f>'Memoria Aporte FIA a Asociado 5'!I123</f>
        <v>0</v>
      </c>
      <c r="J35" s="219">
        <f>'Memoria Aporte FIA a Asociado 6'!I128</f>
        <v>0</v>
      </c>
      <c r="K35" s="217">
        <f t="shared" si="0"/>
        <v>0</v>
      </c>
    </row>
    <row r="36" spans="2:11" x14ac:dyDescent="0.2">
      <c r="B36" s="364" t="s">
        <v>34</v>
      </c>
      <c r="C36" s="365"/>
      <c r="D36" s="216">
        <f>'Memoria Aporte FIA al Ejecutor'!I123</f>
        <v>0</v>
      </c>
      <c r="E36" s="216">
        <f>'Memoria Aporte FIA a Asociado 1'!I122</f>
        <v>0</v>
      </c>
      <c r="F36" s="216">
        <f>'Memoria Aporte FIA a Asociado 2'!I123</f>
        <v>0</v>
      </c>
      <c r="G36" s="216">
        <f>'Memoria Aporte FIA a Asociado 3'!I123</f>
        <v>0</v>
      </c>
      <c r="H36" s="216">
        <f>'Memoria Aporte FIA a Asociado 4'!I128</f>
        <v>0</v>
      </c>
      <c r="I36" s="218">
        <f>'Memoria Aporte FIA a Asociado 5'!I128</f>
        <v>0</v>
      </c>
      <c r="J36" s="219">
        <f>'Memoria Aporte FIA a Asociado 6'!I133</f>
        <v>0</v>
      </c>
      <c r="K36" s="217">
        <f t="shared" si="0"/>
        <v>0</v>
      </c>
    </row>
    <row r="37" spans="2:11" x14ac:dyDescent="0.2">
      <c r="B37" s="364" t="s">
        <v>35</v>
      </c>
      <c r="C37" s="365"/>
      <c r="D37" s="216">
        <f>'Memoria Aporte FIA al Ejecutor'!I132</f>
        <v>0</v>
      </c>
      <c r="E37" s="216">
        <f>'Memoria Aporte FIA a Asociado 1'!I131</f>
        <v>0</v>
      </c>
      <c r="F37" s="216">
        <f>'Memoria Aporte FIA a Asociado 2'!I132</f>
        <v>0</v>
      </c>
      <c r="G37" s="216">
        <f>'Memoria Aporte FIA a Asociado 3'!I132</f>
        <v>0</v>
      </c>
      <c r="H37" s="216">
        <f>'Memoria Aporte FIA a Asociado 4'!I137</f>
        <v>0</v>
      </c>
      <c r="I37" s="218">
        <f>'Memoria Aporte FIA a Asociado 5'!I137</f>
        <v>0</v>
      </c>
      <c r="J37" s="219">
        <f>'Memoria Aporte FIA a Asociado 6'!I142</f>
        <v>0</v>
      </c>
      <c r="K37" s="217">
        <f t="shared" si="0"/>
        <v>0</v>
      </c>
    </row>
    <row r="38" spans="2:11" x14ac:dyDescent="0.2">
      <c r="B38" s="364" t="s">
        <v>36</v>
      </c>
      <c r="C38" s="365"/>
      <c r="D38" s="216">
        <f>'Memoria Aporte FIA al Ejecutor'!I135</f>
        <v>0</v>
      </c>
      <c r="E38" s="216">
        <f>'Memoria Aporte FIA a Asociado 1'!I134</f>
        <v>0</v>
      </c>
      <c r="F38" s="216">
        <f>'Memoria Aporte FIA a Asociado 2'!I135</f>
        <v>0</v>
      </c>
      <c r="G38" s="216">
        <f>'Memoria Aporte FIA a Asociado 3'!I135</f>
        <v>0</v>
      </c>
      <c r="H38" s="216">
        <f>'Memoria Aporte FIA a Asociado 4'!I140</f>
        <v>0</v>
      </c>
      <c r="I38" s="218">
        <f>'Memoria Aporte FIA a Asociado 5'!I140</f>
        <v>0</v>
      </c>
      <c r="J38" s="219">
        <f>'Memoria Aporte FIA a Asociado 6'!I145</f>
        <v>0</v>
      </c>
      <c r="K38" s="217">
        <f t="shared" si="0"/>
        <v>0</v>
      </c>
    </row>
    <row r="39" spans="2:11" x14ac:dyDescent="0.2">
      <c r="B39" s="364" t="s">
        <v>37</v>
      </c>
      <c r="C39" s="365"/>
      <c r="D39" s="216">
        <f>'Memoria Aporte FIA al Ejecutor'!I138</f>
        <v>0</v>
      </c>
      <c r="E39" s="216">
        <f>'Memoria Aporte FIA a Asociado 1'!I137</f>
        <v>0</v>
      </c>
      <c r="F39" s="216">
        <f>'Memoria Aporte FIA a Asociado 2'!I138</f>
        <v>0</v>
      </c>
      <c r="G39" s="216">
        <f>'Memoria Aporte FIA a Asociado 3'!I138</f>
        <v>0</v>
      </c>
      <c r="H39" s="216">
        <f>'Memoria Aporte FIA a Asociado 4'!I143</f>
        <v>0</v>
      </c>
      <c r="I39" s="218">
        <f>'Memoria Aporte FIA a Asociado 5'!I143</f>
        <v>0</v>
      </c>
      <c r="J39" s="219">
        <f>'Memoria Aporte FIA a Asociado 6'!I148</f>
        <v>0</v>
      </c>
      <c r="K39" s="217">
        <f t="shared" si="0"/>
        <v>0</v>
      </c>
    </row>
    <row r="40" spans="2:11" x14ac:dyDescent="0.2">
      <c r="B40" s="372" t="s">
        <v>24</v>
      </c>
      <c r="C40" s="372"/>
      <c r="D40" s="203">
        <f>SUM(D5:D39)</f>
        <v>0</v>
      </c>
      <c r="E40" s="203">
        <f>SUM(E5:E39)</f>
        <v>0</v>
      </c>
      <c r="F40" s="203">
        <f>SUM(F5:F39)</f>
        <v>0</v>
      </c>
      <c r="G40" s="203">
        <f t="shared" ref="G40:I40" si="1">SUM(G5:G39)</f>
        <v>0</v>
      </c>
      <c r="H40" s="203">
        <f t="shared" si="1"/>
        <v>0</v>
      </c>
      <c r="I40" s="203">
        <f t="shared" si="1"/>
        <v>0</v>
      </c>
      <c r="J40" s="203">
        <f>SUM(J5:J39)</f>
        <v>0</v>
      </c>
      <c r="K40" s="203">
        <f>SUM(K5:K39)</f>
        <v>0</v>
      </c>
    </row>
  </sheetData>
  <sheetProtection algorithmName="SHA-512" hashValue="v3ooowz4gUOkk6Mk+rq9gYxz4jQR5FNwQW/sHufnEj5D/2cQerhhvzLWDR19wPYdTw1hxZ4t7o9PlFEeKV8Kfw==" saltValue="VlvA+qqGR/TyT3N2/3CTxw==" spinCount="100000" sheet="1" objects="1" scenarios="1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D5" sqref="D5"/>
      <selection pane="topRight" activeCell="D5" sqref="D5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65</v>
      </c>
    </row>
    <row r="4" spans="2:23" ht="65.099999999999994" customHeight="1" x14ac:dyDescent="0.2">
      <c r="B4" s="214" t="s">
        <v>13</v>
      </c>
      <c r="C4" s="214" t="s">
        <v>23</v>
      </c>
      <c r="D4" s="82" t="str">
        <f>IF('Memoria Aporte FIA al Ejecutor'!B3="INDICAR AQUÍ NOMBRE EJECUTOR","EJECUTOR",'Memoria Aporte FIA al Ejecutor'!B3)</f>
        <v xml:space="preserve">Completar (Obligatorio)						</v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del Ejecutor'!I10+'Memoria Aporte del Ejecutor'!I135</f>
        <v>0</v>
      </c>
      <c r="E5" s="216">
        <f>'Memoria Aporte de Asociado 1'!$I10+'Memoria Aporte de Asociado 1'!$I135</f>
        <v>0</v>
      </c>
      <c r="F5" s="216">
        <f>'Memoria Aporte de Asociado 2'!$I10+'Memoria Aporte de Asociado 2'!$I135</f>
        <v>0</v>
      </c>
      <c r="G5" s="216">
        <f>'Memoria Aporte de Asociado 3'!$I10+'Memoria Aporte de Asociado 3'!$I135</f>
        <v>0</v>
      </c>
      <c r="H5" s="216">
        <f>'Memoria Aporte de Asociado 4'!$I10+'Memoria Aporte de Asociado 4'!$I135</f>
        <v>0</v>
      </c>
      <c r="I5" s="216">
        <f>'Memoria Aporte de Asociado 5'!$I10+'Memoria Aporte de Asociado 5'!$I135</f>
        <v>0</v>
      </c>
      <c r="J5" s="216">
        <f>'Memoria Aporte de Asociado 6'!$I10+'Memoria Aporte de Asociado 6'!$I135</f>
        <v>0</v>
      </c>
      <c r="K5" s="216">
        <f>'Memoria Aporte de Asociado 7'!$I10+'Memoria Aporte de Asociado 7'!$I135</f>
        <v>0</v>
      </c>
      <c r="L5" s="216">
        <f>'Memoria Aporte de Asociado 8'!$I10+'Memoria Aporte de Asociado 8'!$I135</f>
        <v>0</v>
      </c>
      <c r="M5" s="216">
        <f>'Memoria Aporte de Asociado 9'!$I10+'Memoria Aporte de Asociado 9'!$I135</f>
        <v>0</v>
      </c>
      <c r="N5" s="216">
        <f>'Memoria Aporte de Asociado 10'!$I10+'Memoria Aporte de Asociado 10'!$I135</f>
        <v>0</v>
      </c>
      <c r="O5" s="216">
        <f>'Memoria Aporte de Asociado 11'!$I10+'Memoria Aporte de Asociado 11'!$I135</f>
        <v>0</v>
      </c>
      <c r="P5" s="216">
        <f>'Memoria Aporte de Asociado 12'!$I10+'Memoria Aporte de Asociado 12'!$I135</f>
        <v>0</v>
      </c>
      <c r="Q5" s="216">
        <f>'Memoria Aporte de Asociado 13'!$I10+'Memoria Aporte de Asociado 13'!$I135</f>
        <v>0</v>
      </c>
      <c r="R5" s="216">
        <f>'Memoria Aporte de Asociado 14'!$I10+'Memoria Aporte de Asociado 14'!$I135</f>
        <v>0</v>
      </c>
      <c r="S5" s="216">
        <f>'Memoria Aporte de Asociado 15'!$I10+'Memoria Aporte de Asociado 15'!$I135</f>
        <v>0</v>
      </c>
      <c r="T5" s="216">
        <f>'Memoria Aporte de Asociado 16'!$I10+'Memoria Aporte de Asociado 16'!$I135</f>
        <v>0</v>
      </c>
      <c r="U5" s="216">
        <f>'Memoria Aporte de Asociado 17'!$I10+'Memoria Aporte de Asociado 17'!$I135</f>
        <v>0</v>
      </c>
      <c r="V5" s="216">
        <f>'Memoria Aporte de Asociado 18'!$I10+'Memoria Aporte de Asociado 18'!$I135</f>
        <v>0</v>
      </c>
      <c r="W5" s="217">
        <f>SUM(D5:V5)</f>
        <v>0</v>
      </c>
    </row>
    <row r="6" spans="2:23" x14ac:dyDescent="0.2">
      <c r="B6" s="383"/>
      <c r="C6" s="202" t="str">
        <f>'Memoria Aporte FIA al Ejecutor'!C7</f>
        <v>Coordinador Alterno: indicar nombre aquí</v>
      </c>
      <c r="D6" s="216">
        <f>'Memoria Aporte del Ejecutor'!I11+'Memoria Aporte del Ejecutor'!I136</f>
        <v>0</v>
      </c>
      <c r="E6" s="216">
        <f>'Memoria Aporte de Asociado 1'!$I11+'Memoria Aporte de Asociado 1'!$I136</f>
        <v>0</v>
      </c>
      <c r="F6" s="216">
        <f>'Memoria Aporte de Asociado 2'!$I11+'Memoria Aporte de Asociado 2'!$I136</f>
        <v>0</v>
      </c>
      <c r="G6" s="216">
        <f>'Memoria Aporte de Asociado 3'!$I11+'Memoria Aporte de Asociado 3'!$I136</f>
        <v>0</v>
      </c>
      <c r="H6" s="216">
        <f>'Memoria Aporte de Asociado 4'!$I11+'Memoria Aporte de Asociado 4'!$I136</f>
        <v>0</v>
      </c>
      <c r="I6" s="216">
        <f>'Memoria Aporte de Asociado 5'!$I11+'Memoria Aporte de Asociado 5'!$I136</f>
        <v>0</v>
      </c>
      <c r="J6" s="216">
        <f>'Memoria Aporte de Asociado 6'!$I11+'Memoria Aporte de Asociado 6'!$I136</f>
        <v>0</v>
      </c>
      <c r="K6" s="216">
        <f>'Memoria Aporte de Asociado 7'!$I11+'Memoria Aporte de Asociado 7'!$I136</f>
        <v>0</v>
      </c>
      <c r="L6" s="216">
        <f>'Memoria Aporte de Asociado 8'!$I11+'Memoria Aporte de Asociado 8'!$I136</f>
        <v>0</v>
      </c>
      <c r="M6" s="216">
        <f>'Memoria Aporte de Asociado 9'!$I11+'Memoria Aporte de Asociado 9'!$I136</f>
        <v>0</v>
      </c>
      <c r="N6" s="216">
        <f>'Memoria Aporte de Asociado 10'!$I11+'Memoria Aporte de Asociado 10'!$I136</f>
        <v>0</v>
      </c>
      <c r="O6" s="216">
        <f>'Memoria Aporte de Asociado 11'!$I11+'Memoria Aporte de Asociado 11'!$I136</f>
        <v>0</v>
      </c>
      <c r="P6" s="216">
        <f>'Memoria Aporte de Asociado 12'!$I11+'Memoria Aporte de Asociado 12'!$I136</f>
        <v>0</v>
      </c>
      <c r="Q6" s="216">
        <f>'Memoria Aporte de Asociado 13'!$I11+'Memoria Aporte de Asociado 13'!$I136</f>
        <v>0</v>
      </c>
      <c r="R6" s="216">
        <f>'Memoria Aporte de Asociado 14'!$I11+'Memoria Aporte de Asociado 14'!$I136</f>
        <v>0</v>
      </c>
      <c r="S6" s="216">
        <f>'Memoria Aporte de Asociado 15'!$I11+'Memoria Aporte de Asociado 15'!$I136</f>
        <v>0</v>
      </c>
      <c r="T6" s="216">
        <f>'Memoria Aporte de Asociado 16'!$I11+'Memoria Aporte de Asociado 16'!$I136</f>
        <v>0</v>
      </c>
      <c r="U6" s="216">
        <f>'Memoria Aporte de Asociado 17'!$I11+'Memoria Aporte de Asociado 17'!$I136</f>
        <v>0</v>
      </c>
      <c r="V6" s="216">
        <f>'Memoria Aporte de Asociado 18'!$I11+'Memoria Aporte de Asociado 18'!$I136</f>
        <v>0</v>
      </c>
      <c r="W6" s="217">
        <f t="shared" ref="W6:W39" si="0">SUM(D6:V6)</f>
        <v>0</v>
      </c>
    </row>
    <row r="7" spans="2:23" x14ac:dyDescent="0.2">
      <c r="B7" s="383"/>
      <c r="C7" s="202" t="str">
        <f>'Memoria Aporte FIA al Ejecutor'!C8</f>
        <v>Equipo Técnico 1: indicar nombre aquí</v>
      </c>
      <c r="D7" s="216">
        <f>'Memoria Aporte del Ejecutor'!I12+'Memoria Aporte del Ejecutor'!I137</f>
        <v>0</v>
      </c>
      <c r="E7" s="216">
        <f>'Memoria Aporte de Asociado 1'!$I12+'Memoria Aporte de Asociado 1'!$I137</f>
        <v>0</v>
      </c>
      <c r="F7" s="216">
        <f>'Memoria Aporte de Asociado 2'!$I12+'Memoria Aporte de Asociado 2'!$I137</f>
        <v>0</v>
      </c>
      <c r="G7" s="216">
        <f>'Memoria Aporte de Asociado 3'!$I12+'Memoria Aporte de Asociado 3'!$I137</f>
        <v>0</v>
      </c>
      <c r="H7" s="216">
        <f>'Memoria Aporte de Asociado 4'!$I12+'Memoria Aporte de Asociado 4'!$I137</f>
        <v>0</v>
      </c>
      <c r="I7" s="216">
        <f>'Memoria Aporte de Asociado 5'!$I12+'Memoria Aporte de Asociado 5'!$I137</f>
        <v>0</v>
      </c>
      <c r="J7" s="216">
        <f>'Memoria Aporte de Asociado 6'!$I12+'Memoria Aporte de Asociado 6'!$I137</f>
        <v>0</v>
      </c>
      <c r="K7" s="216">
        <f>'Memoria Aporte de Asociado 7'!$I12+'Memoria Aporte de Asociado 7'!$I137</f>
        <v>0</v>
      </c>
      <c r="L7" s="216">
        <f>'Memoria Aporte de Asociado 8'!$I12+'Memoria Aporte de Asociado 8'!$I137</f>
        <v>0</v>
      </c>
      <c r="M7" s="216">
        <f>'Memoria Aporte de Asociado 9'!$I12+'Memoria Aporte de Asociado 9'!$I137</f>
        <v>0</v>
      </c>
      <c r="N7" s="216">
        <f>'Memoria Aporte de Asociado 10'!$I12+'Memoria Aporte de Asociado 10'!$I137</f>
        <v>0</v>
      </c>
      <c r="O7" s="216">
        <f>'Memoria Aporte de Asociado 11'!$I12+'Memoria Aporte de Asociado 11'!$I137</f>
        <v>0</v>
      </c>
      <c r="P7" s="216">
        <f>'Memoria Aporte de Asociado 12'!$I12+'Memoria Aporte de Asociado 12'!$I137</f>
        <v>0</v>
      </c>
      <c r="Q7" s="216">
        <f>'Memoria Aporte de Asociado 13'!$I12+'Memoria Aporte de Asociado 13'!$I137</f>
        <v>0</v>
      </c>
      <c r="R7" s="216">
        <f>'Memoria Aporte de Asociado 14'!$I12+'Memoria Aporte de Asociado 14'!$I137</f>
        <v>0</v>
      </c>
      <c r="S7" s="216">
        <f>'Memoria Aporte de Asociado 15'!$I12+'Memoria Aporte de Asociado 15'!$I137</f>
        <v>0</v>
      </c>
      <c r="T7" s="216">
        <f>'Memoria Aporte de Asociado 16'!$I12+'Memoria Aporte de Asociado 16'!$I137</f>
        <v>0</v>
      </c>
      <c r="U7" s="216">
        <f>'Memoria Aporte de Asociado 17'!$I12+'Memoria Aporte de Asociado 17'!$I137</f>
        <v>0</v>
      </c>
      <c r="V7" s="216">
        <f>'Memoria Aporte de Asociado 18'!$I12+'Memoria Aporte de Asociado 18'!$I137</f>
        <v>0</v>
      </c>
      <c r="W7" s="217">
        <f t="shared" si="0"/>
        <v>0</v>
      </c>
    </row>
    <row r="8" spans="2:23" x14ac:dyDescent="0.2">
      <c r="B8" s="383"/>
      <c r="C8" s="202" t="str">
        <f>'Memoria Aporte FIA al Ejecutor'!C9</f>
        <v>Equipo Técnico 2: indicar nombre aquí</v>
      </c>
      <c r="D8" s="216">
        <f>'Memoria Aporte del Ejecutor'!I13+'Memoria Aporte del Ejecutor'!I138</f>
        <v>0</v>
      </c>
      <c r="E8" s="216">
        <f>'Memoria Aporte de Asociado 1'!$I13+'Memoria Aporte de Asociado 1'!$I138</f>
        <v>0</v>
      </c>
      <c r="F8" s="216">
        <f>'Memoria Aporte de Asociado 2'!$I13+'Memoria Aporte de Asociado 2'!$I138</f>
        <v>0</v>
      </c>
      <c r="G8" s="216">
        <f>'Memoria Aporte de Asociado 3'!$I13+'Memoria Aporte de Asociado 3'!$I138</f>
        <v>0</v>
      </c>
      <c r="H8" s="216">
        <f>'Memoria Aporte de Asociado 4'!$I13+'Memoria Aporte de Asociado 4'!$I138</f>
        <v>0</v>
      </c>
      <c r="I8" s="216">
        <f>'Memoria Aporte de Asociado 5'!$I13+'Memoria Aporte de Asociado 5'!$I138</f>
        <v>0</v>
      </c>
      <c r="J8" s="216">
        <f>'Memoria Aporte de Asociado 6'!$I13+'Memoria Aporte de Asociado 6'!$I138</f>
        <v>0</v>
      </c>
      <c r="K8" s="216">
        <f>'Memoria Aporte de Asociado 7'!$I13+'Memoria Aporte de Asociado 7'!$I138</f>
        <v>0</v>
      </c>
      <c r="L8" s="216">
        <f>'Memoria Aporte de Asociado 8'!$I13+'Memoria Aporte de Asociado 8'!$I138</f>
        <v>0</v>
      </c>
      <c r="M8" s="216">
        <f>'Memoria Aporte de Asociado 9'!$I13+'Memoria Aporte de Asociado 9'!$I138</f>
        <v>0</v>
      </c>
      <c r="N8" s="216">
        <f>'Memoria Aporte de Asociado 10'!$I13+'Memoria Aporte de Asociado 10'!$I138</f>
        <v>0</v>
      </c>
      <c r="O8" s="216">
        <f>'Memoria Aporte de Asociado 11'!$I13+'Memoria Aporte de Asociado 11'!$I138</f>
        <v>0</v>
      </c>
      <c r="P8" s="216">
        <f>'Memoria Aporte de Asociado 12'!$I13+'Memoria Aporte de Asociado 12'!$I138</f>
        <v>0</v>
      </c>
      <c r="Q8" s="216">
        <f>'Memoria Aporte de Asociado 13'!$I13+'Memoria Aporte de Asociado 13'!$I138</f>
        <v>0</v>
      </c>
      <c r="R8" s="216">
        <f>'Memoria Aporte de Asociado 14'!$I13+'Memoria Aporte de Asociado 14'!$I138</f>
        <v>0</v>
      </c>
      <c r="S8" s="216">
        <f>'Memoria Aporte de Asociado 15'!$I13+'Memoria Aporte de Asociado 15'!$I138</f>
        <v>0</v>
      </c>
      <c r="T8" s="216">
        <f>'Memoria Aporte de Asociado 16'!$I13+'Memoria Aporte de Asociado 16'!$I138</f>
        <v>0</v>
      </c>
      <c r="U8" s="216">
        <f>'Memoria Aporte de Asociado 17'!$I13+'Memoria Aporte de Asociado 17'!$I138</f>
        <v>0</v>
      </c>
      <c r="V8" s="216">
        <f>'Memoria Aporte de Asociado 18'!$I13+'Memoria Aporte de Asociado 18'!$I138</f>
        <v>0</v>
      </c>
      <c r="W8" s="217">
        <f t="shared" si="0"/>
        <v>0</v>
      </c>
    </row>
    <row r="9" spans="2:23" x14ac:dyDescent="0.2">
      <c r="B9" s="383"/>
      <c r="C9" s="202" t="str">
        <f>'Memoria Aporte FIA al Ejecutor'!C10</f>
        <v>Equipo Técnico 3: indicar nombre aquí</v>
      </c>
      <c r="D9" s="216">
        <f>'Memoria Aporte del Ejecutor'!I14+'Memoria Aporte del Ejecutor'!I139</f>
        <v>0</v>
      </c>
      <c r="E9" s="216">
        <f>'Memoria Aporte de Asociado 1'!$I14+'Memoria Aporte de Asociado 1'!$I139</f>
        <v>0</v>
      </c>
      <c r="F9" s="216">
        <f>'Memoria Aporte de Asociado 2'!$I14+'Memoria Aporte de Asociado 2'!$I139</f>
        <v>0</v>
      </c>
      <c r="G9" s="216">
        <f>'Memoria Aporte de Asociado 3'!$I14+'Memoria Aporte de Asociado 3'!$I139</f>
        <v>0</v>
      </c>
      <c r="H9" s="216">
        <f>'Memoria Aporte de Asociado 4'!$I14+'Memoria Aporte de Asociado 4'!$I139</f>
        <v>0</v>
      </c>
      <c r="I9" s="216">
        <f>'Memoria Aporte de Asociado 5'!$I14+'Memoria Aporte de Asociado 5'!$I139</f>
        <v>0</v>
      </c>
      <c r="J9" s="216">
        <f>'Memoria Aporte de Asociado 6'!$I14+'Memoria Aporte de Asociado 6'!$I139</f>
        <v>0</v>
      </c>
      <c r="K9" s="216">
        <f>'Memoria Aporte de Asociado 7'!$I14+'Memoria Aporte de Asociado 7'!$I139</f>
        <v>0</v>
      </c>
      <c r="L9" s="216">
        <f>'Memoria Aporte de Asociado 8'!$I14+'Memoria Aporte de Asociado 8'!$I139</f>
        <v>0</v>
      </c>
      <c r="M9" s="216">
        <f>'Memoria Aporte de Asociado 9'!$I14+'Memoria Aporte de Asociado 9'!$I139</f>
        <v>0</v>
      </c>
      <c r="N9" s="216">
        <f>'Memoria Aporte de Asociado 10'!$I14+'Memoria Aporte de Asociado 10'!$I139</f>
        <v>0</v>
      </c>
      <c r="O9" s="216">
        <f>'Memoria Aporte de Asociado 11'!$I14+'Memoria Aporte de Asociado 11'!$I139</f>
        <v>0</v>
      </c>
      <c r="P9" s="216">
        <f>'Memoria Aporte de Asociado 12'!$I14+'Memoria Aporte de Asociado 12'!$I139</f>
        <v>0</v>
      </c>
      <c r="Q9" s="216">
        <f>'Memoria Aporte de Asociado 13'!$I14+'Memoria Aporte de Asociado 13'!$I139</f>
        <v>0</v>
      </c>
      <c r="R9" s="216">
        <f>'Memoria Aporte de Asociado 14'!$I14+'Memoria Aporte de Asociado 14'!$I139</f>
        <v>0</v>
      </c>
      <c r="S9" s="216">
        <f>'Memoria Aporte de Asociado 15'!$I14+'Memoria Aporte de Asociado 15'!$I139</f>
        <v>0</v>
      </c>
      <c r="T9" s="216">
        <f>'Memoria Aporte de Asociado 16'!$I14+'Memoria Aporte de Asociado 16'!$I139</f>
        <v>0</v>
      </c>
      <c r="U9" s="216">
        <f>'Memoria Aporte de Asociado 17'!$I14+'Memoria Aporte de Asociado 17'!$I139</f>
        <v>0</v>
      </c>
      <c r="V9" s="216">
        <f>'Memoria Aporte de Asociado 18'!$I14+'Memoria Aporte de Asociado 18'!$I139</f>
        <v>0</v>
      </c>
      <c r="W9" s="217">
        <f t="shared" si="0"/>
        <v>0</v>
      </c>
    </row>
    <row r="10" spans="2:23" hidden="1" x14ac:dyDescent="0.2">
      <c r="B10" s="383"/>
      <c r="C10" s="202" t="str">
        <f>'Memoria Aporte FIA al Ejecutor'!C11</f>
        <v>Equipo Técnico 4: indicar nombre aquí</v>
      </c>
      <c r="D10" s="216">
        <f>'Memoria Aporte del Ejecutor'!I15+'Memoria Aporte del Ejecutor'!I140</f>
        <v>0</v>
      </c>
      <c r="E10" s="216">
        <f>'Memoria Aporte de Asociado 1'!$I15+'Memoria Aporte de Asociado 1'!$I140</f>
        <v>0</v>
      </c>
      <c r="F10" s="216">
        <f>'Memoria Aporte de Asociado 1'!$I15+'Memoria Aporte de Asociado 1'!$I140</f>
        <v>0</v>
      </c>
      <c r="G10" s="216">
        <f>'Memoria Aporte de Asociado 3'!$I15+'Memoria Aporte de Asociado 3'!$I140</f>
        <v>0</v>
      </c>
      <c r="H10" s="216">
        <f>'Memoria Aporte de Asociado 4'!$I15+'Memoria Aporte de Asociado 4'!$I140</f>
        <v>0</v>
      </c>
      <c r="I10" s="216">
        <f>'Memoria Aporte de Asociado 5'!$I15+'Memoria Aporte de Asociado 5'!$I140</f>
        <v>0</v>
      </c>
      <c r="J10" s="216">
        <f>'Memoria Aporte de Asociado 6'!$I15+'Memoria Aporte de Asociado 6'!$I140</f>
        <v>0</v>
      </c>
      <c r="K10" s="216">
        <f>'Memoria Aporte de Asociado 7'!$I15+'Memoria Aporte de Asociado 7'!$I140</f>
        <v>0</v>
      </c>
      <c r="L10" s="216">
        <f>'Memoria Aporte de Asociado 8'!$I15+'Memoria Aporte de Asociado 8'!$I140</f>
        <v>0</v>
      </c>
      <c r="M10" s="216">
        <f>'Memoria Aporte de Asociado 9'!$I15+'Memoria Aporte de Asociado 9'!$I140</f>
        <v>0</v>
      </c>
      <c r="N10" s="216">
        <f>'Memoria Aporte de Asociado 10'!$I15+'Memoria Aporte de Asociado 10'!$I140</f>
        <v>0</v>
      </c>
      <c r="O10" s="216">
        <f>'Memoria Aporte de Asociado 11'!$I15+'Memoria Aporte de Asociado 11'!$I140</f>
        <v>0</v>
      </c>
      <c r="P10" s="216">
        <f>'Memoria Aporte de Asociado 12'!$I15+'Memoria Aporte de Asociado 12'!$I140</f>
        <v>0</v>
      </c>
      <c r="Q10" s="216">
        <f>'Memoria Aporte de Asociado 13'!$I15+'Memoria Aporte de Asociado 13'!$I140</f>
        <v>0</v>
      </c>
      <c r="R10" s="216">
        <f>'Memoria Aporte de Asociado 14'!$I15+'Memoria Aporte de Asociado 14'!$I140</f>
        <v>0</v>
      </c>
      <c r="S10" s="216">
        <f>'Memoria Aporte de Asociado 15'!$I15+'Memoria Aporte de Asociado 15'!$I140</f>
        <v>0</v>
      </c>
      <c r="T10" s="216">
        <f>'Memoria Aporte de Asociado 16'!$I15+'Memoria Aporte de Asociado 16'!$I140</f>
        <v>0</v>
      </c>
      <c r="U10" s="216">
        <f>'Memoria Aporte de Asociado 17'!$I15+'Memoria Aporte de Asociado 17'!$I140</f>
        <v>0</v>
      </c>
      <c r="V10" s="216">
        <f>'Memoria Aporte de Asociado 18'!$I15+'Memoria Aporte de Asociado 18'!$I140</f>
        <v>0</v>
      </c>
      <c r="W10" s="217">
        <f t="shared" si="0"/>
        <v>0</v>
      </c>
    </row>
    <row r="11" spans="2:23" hidden="1" x14ac:dyDescent="0.2">
      <c r="B11" s="383"/>
      <c r="C11" s="202" t="str">
        <f>'Memoria Aporte FIA al Ejecutor'!C12</f>
        <v>Equipo Técnico 5: indicar nombre aquí</v>
      </c>
      <c r="D11" s="216">
        <f>'Memoria Aporte del Ejecutor'!I16+'Memoria Aporte del Ejecutor'!I141</f>
        <v>0</v>
      </c>
      <c r="E11" s="216">
        <f>'Memoria Aporte de Asociado 1'!$I16+'Memoria Aporte de Asociado 1'!$I141</f>
        <v>0</v>
      </c>
      <c r="F11" s="216">
        <f>'Memoria Aporte de Asociado 1'!$I16+'Memoria Aporte de Asociado 1'!$I141</f>
        <v>0</v>
      </c>
      <c r="G11" s="216">
        <f>'Memoria Aporte de Asociado 3'!$I16+'Memoria Aporte de Asociado 3'!$I141</f>
        <v>0</v>
      </c>
      <c r="H11" s="216">
        <f>'Memoria Aporte de Asociado 4'!$I16+'Memoria Aporte de Asociado 4'!$I141</f>
        <v>0</v>
      </c>
      <c r="I11" s="216">
        <f>'Memoria Aporte de Asociado 5'!$I16+'Memoria Aporte de Asociado 5'!$I141</f>
        <v>0</v>
      </c>
      <c r="J11" s="216">
        <f>'Memoria Aporte de Asociado 6'!$I16+'Memoria Aporte de Asociado 6'!$I141</f>
        <v>0</v>
      </c>
      <c r="K11" s="216">
        <f>'Memoria Aporte de Asociado 7'!$I16+'Memoria Aporte de Asociado 7'!$I141</f>
        <v>0</v>
      </c>
      <c r="L11" s="216">
        <f>'Memoria Aporte de Asociado 8'!$I16+'Memoria Aporte de Asociado 8'!$I141</f>
        <v>0</v>
      </c>
      <c r="M11" s="216">
        <f>'Memoria Aporte de Asociado 9'!$I16+'Memoria Aporte de Asociado 9'!$I141</f>
        <v>0</v>
      </c>
      <c r="N11" s="216">
        <f>'Memoria Aporte de Asociado 10'!$I16+'Memoria Aporte de Asociado 10'!$I141</f>
        <v>0</v>
      </c>
      <c r="O11" s="216">
        <f>'Memoria Aporte de Asociado 11'!$I16+'Memoria Aporte de Asociado 11'!$I141</f>
        <v>0</v>
      </c>
      <c r="P11" s="216">
        <f>'Memoria Aporte de Asociado 12'!$I16+'Memoria Aporte de Asociado 12'!$I141</f>
        <v>0</v>
      </c>
      <c r="Q11" s="216">
        <f>'Memoria Aporte de Asociado 13'!$I16+'Memoria Aporte de Asociado 13'!$I141</f>
        <v>0</v>
      </c>
      <c r="R11" s="216">
        <f>'Memoria Aporte de Asociado 14'!$I16+'Memoria Aporte de Asociado 14'!$I141</f>
        <v>0</v>
      </c>
      <c r="S11" s="216">
        <f>'Memoria Aporte de Asociado 15'!$I16+'Memoria Aporte de Asociado 15'!$I141</f>
        <v>0</v>
      </c>
      <c r="T11" s="216">
        <f>'Memoria Aporte de Asociado 16'!$I16+'Memoria Aporte de Asociado 16'!$I141</f>
        <v>0</v>
      </c>
      <c r="U11" s="216">
        <f>'Memoria Aporte de Asociado 17'!$I16+'Memoria Aporte de Asociado 17'!$I141</f>
        <v>0</v>
      </c>
      <c r="V11" s="216">
        <f>'Memoria Aporte de Asociado 18'!$I16+'Memoria Aporte de Asociado 18'!$I141</f>
        <v>0</v>
      </c>
      <c r="W11" s="217">
        <f t="shared" si="0"/>
        <v>0</v>
      </c>
    </row>
    <row r="12" spans="2:23" hidden="1" x14ac:dyDescent="0.2">
      <c r="B12" s="383"/>
      <c r="C12" s="202" t="str">
        <f>'Memoria Aporte FIA al Ejecutor'!C13</f>
        <v>Equipo Técnico 6: indicar nombre aquí</v>
      </c>
      <c r="D12" s="216">
        <f>'Memoria Aporte del Ejecutor'!I17+'Memoria Aporte del Ejecutor'!I142</f>
        <v>0</v>
      </c>
      <c r="E12" s="216">
        <f>'Memoria Aporte de Asociado 1'!$I17+'Memoria Aporte de Asociado 1'!$I142</f>
        <v>0</v>
      </c>
      <c r="F12" s="216">
        <f>'Memoria Aporte de Asociado 1'!$I17+'Memoria Aporte de Asociado 1'!$I142</f>
        <v>0</v>
      </c>
      <c r="G12" s="216">
        <f>'Memoria Aporte de Asociado 3'!$I17+'Memoria Aporte de Asociado 3'!$I142</f>
        <v>0</v>
      </c>
      <c r="H12" s="216">
        <f>'Memoria Aporte de Asociado 4'!$I17+'Memoria Aporte de Asociado 4'!$I142</f>
        <v>0</v>
      </c>
      <c r="I12" s="216">
        <f>'Memoria Aporte de Asociado 5'!$I17+'Memoria Aporte de Asociado 5'!$I142</f>
        <v>0</v>
      </c>
      <c r="J12" s="216">
        <f>'Memoria Aporte de Asociado 6'!$I17+'Memoria Aporte de Asociado 6'!$I142</f>
        <v>0</v>
      </c>
      <c r="K12" s="216">
        <f>'Memoria Aporte de Asociado 7'!$I17+'Memoria Aporte de Asociado 7'!$I142</f>
        <v>0</v>
      </c>
      <c r="L12" s="216">
        <f>'Memoria Aporte de Asociado 8'!$I17+'Memoria Aporte de Asociado 8'!$I142</f>
        <v>0</v>
      </c>
      <c r="M12" s="216">
        <f>'Memoria Aporte de Asociado 9'!$I17+'Memoria Aporte de Asociado 9'!$I142</f>
        <v>0</v>
      </c>
      <c r="N12" s="216">
        <f>'Memoria Aporte de Asociado 10'!$I17+'Memoria Aporte de Asociado 10'!$I142</f>
        <v>0</v>
      </c>
      <c r="O12" s="216">
        <f>'Memoria Aporte de Asociado 11'!$I17+'Memoria Aporte de Asociado 11'!$I142</f>
        <v>0</v>
      </c>
      <c r="P12" s="216">
        <f>'Memoria Aporte de Asociado 12'!$I17+'Memoria Aporte de Asociado 12'!$I142</f>
        <v>0</v>
      </c>
      <c r="Q12" s="216">
        <f>'Memoria Aporte de Asociado 13'!$I17+'Memoria Aporte de Asociado 13'!$I142</f>
        <v>0</v>
      </c>
      <c r="R12" s="216">
        <f>'Memoria Aporte de Asociado 14'!$I17+'Memoria Aporte de Asociado 14'!$I142</f>
        <v>0</v>
      </c>
      <c r="S12" s="216">
        <f>'Memoria Aporte de Asociado 15'!$I17+'Memoria Aporte de Asociado 15'!$I142</f>
        <v>0</v>
      </c>
      <c r="T12" s="216">
        <f>'Memoria Aporte de Asociado 16'!$I17+'Memoria Aporte de Asociado 16'!$I142</f>
        <v>0</v>
      </c>
      <c r="U12" s="216">
        <f>'Memoria Aporte de Asociado 17'!$I17+'Memoria Aporte de Asociado 17'!$I142</f>
        <v>0</v>
      </c>
      <c r="V12" s="216">
        <f>'Memoria Aporte de Asociado 18'!$I17+'Memoria Aporte de Asociado 18'!$I142</f>
        <v>0</v>
      </c>
      <c r="W12" s="217">
        <f t="shared" si="0"/>
        <v>0</v>
      </c>
    </row>
    <row r="13" spans="2:23" hidden="1" x14ac:dyDescent="0.2">
      <c r="B13" s="383"/>
      <c r="C13" s="202" t="str">
        <f>'Memoria Aporte FIA al Ejecutor'!C14</f>
        <v>Equipo Técnico 7: indicar nombre aquí</v>
      </c>
      <c r="D13" s="216">
        <f>'Memoria Aporte del Ejecutor'!I18+'Memoria Aporte del Ejecutor'!I143</f>
        <v>0</v>
      </c>
      <c r="E13" s="216">
        <f>'Memoria Aporte de Asociado 1'!$I18+'Memoria Aporte de Asociado 1'!$I143</f>
        <v>0</v>
      </c>
      <c r="F13" s="216">
        <f>'Memoria Aporte de Asociado 1'!$I18+'Memoria Aporte de Asociado 1'!$I143</f>
        <v>0</v>
      </c>
      <c r="G13" s="216">
        <f>'Memoria Aporte de Asociado 3'!$I18+'Memoria Aporte de Asociado 3'!$I143</f>
        <v>0</v>
      </c>
      <c r="H13" s="216">
        <f>'Memoria Aporte de Asociado 4'!$I18+'Memoria Aporte de Asociado 4'!$I143</f>
        <v>0</v>
      </c>
      <c r="I13" s="216">
        <f>'Memoria Aporte de Asociado 5'!$I18+'Memoria Aporte de Asociado 5'!$I143</f>
        <v>0</v>
      </c>
      <c r="J13" s="216">
        <f>'Memoria Aporte de Asociado 6'!$I18+'Memoria Aporte de Asociado 6'!$I143</f>
        <v>0</v>
      </c>
      <c r="K13" s="216">
        <f>'Memoria Aporte de Asociado 7'!$I18+'Memoria Aporte de Asociado 7'!$I143</f>
        <v>0</v>
      </c>
      <c r="L13" s="216">
        <f>'Memoria Aporte de Asociado 8'!$I18+'Memoria Aporte de Asociado 8'!$I143</f>
        <v>0</v>
      </c>
      <c r="M13" s="216">
        <f>'Memoria Aporte de Asociado 9'!$I18+'Memoria Aporte de Asociado 9'!$I143</f>
        <v>0</v>
      </c>
      <c r="N13" s="216">
        <f>'Memoria Aporte de Asociado 10'!$I18+'Memoria Aporte de Asociado 10'!$I143</f>
        <v>0</v>
      </c>
      <c r="O13" s="216">
        <f>'Memoria Aporte de Asociado 11'!$I18+'Memoria Aporte de Asociado 11'!$I143</f>
        <v>0</v>
      </c>
      <c r="P13" s="216">
        <f>'Memoria Aporte de Asociado 12'!$I18+'Memoria Aporte de Asociado 12'!$I143</f>
        <v>0</v>
      </c>
      <c r="Q13" s="216">
        <f>'Memoria Aporte de Asociado 13'!$I18+'Memoria Aporte de Asociado 13'!$I143</f>
        <v>0</v>
      </c>
      <c r="R13" s="216">
        <f>'Memoria Aporte de Asociado 14'!$I18+'Memoria Aporte de Asociado 14'!$I143</f>
        <v>0</v>
      </c>
      <c r="S13" s="216">
        <f>'Memoria Aporte de Asociado 15'!$I18+'Memoria Aporte de Asociado 15'!$I143</f>
        <v>0</v>
      </c>
      <c r="T13" s="216">
        <f>'Memoria Aporte de Asociado 16'!$I18+'Memoria Aporte de Asociado 16'!$I143</f>
        <v>0</v>
      </c>
      <c r="U13" s="216">
        <f>'Memoria Aporte de Asociado 17'!$I18+'Memoria Aporte de Asociado 17'!$I143</f>
        <v>0</v>
      </c>
      <c r="V13" s="216">
        <f>'Memoria Aporte de Asociado 18'!$I18+'Memoria Aporte de Asociado 18'!$I143</f>
        <v>0</v>
      </c>
      <c r="W13" s="217">
        <f t="shared" si="0"/>
        <v>0</v>
      </c>
    </row>
    <row r="14" spans="2:23" hidden="1" x14ac:dyDescent="0.2">
      <c r="B14" s="383"/>
      <c r="C14" s="202" t="str">
        <f>'Memoria Aporte FIA al Ejecutor'!C15</f>
        <v>Equipo Técnico 8: indicar nombre aquí</v>
      </c>
      <c r="D14" s="216">
        <f>'Memoria Aporte del Ejecutor'!I19+'Memoria Aporte del Ejecutor'!I144</f>
        <v>0</v>
      </c>
      <c r="E14" s="216">
        <f>'Memoria Aporte de Asociado 1'!$I19+'Memoria Aporte de Asociado 1'!$I144</f>
        <v>0</v>
      </c>
      <c r="F14" s="216">
        <f>'Memoria Aporte de Asociado 1'!$I19+'Memoria Aporte de Asociado 1'!$I144</f>
        <v>0</v>
      </c>
      <c r="G14" s="216">
        <f>'Memoria Aporte de Asociado 3'!$I19+'Memoria Aporte de Asociado 3'!$I144</f>
        <v>0</v>
      </c>
      <c r="H14" s="216">
        <f>'Memoria Aporte de Asociado 4'!$I19+'Memoria Aporte de Asociado 4'!$I144</f>
        <v>0</v>
      </c>
      <c r="I14" s="216">
        <f>'Memoria Aporte de Asociado 5'!$I19+'Memoria Aporte de Asociado 5'!$I144</f>
        <v>0</v>
      </c>
      <c r="J14" s="216">
        <f>'Memoria Aporte de Asociado 6'!$I19+'Memoria Aporte de Asociado 6'!$I144</f>
        <v>0</v>
      </c>
      <c r="K14" s="216">
        <f>'Memoria Aporte de Asociado 7'!$I19+'Memoria Aporte de Asociado 7'!$I144</f>
        <v>0</v>
      </c>
      <c r="L14" s="216">
        <f>'Memoria Aporte de Asociado 8'!$I19+'Memoria Aporte de Asociado 8'!$I144</f>
        <v>0</v>
      </c>
      <c r="M14" s="216">
        <f>'Memoria Aporte de Asociado 9'!$I19+'Memoria Aporte de Asociado 9'!$I144</f>
        <v>0</v>
      </c>
      <c r="N14" s="216">
        <f>'Memoria Aporte de Asociado 10'!$I19+'Memoria Aporte de Asociado 10'!$I144</f>
        <v>0</v>
      </c>
      <c r="O14" s="216">
        <f>'Memoria Aporte de Asociado 11'!$I19+'Memoria Aporte de Asociado 11'!$I144</f>
        <v>0</v>
      </c>
      <c r="P14" s="216">
        <f>'Memoria Aporte de Asociado 12'!$I19+'Memoria Aporte de Asociado 12'!$I144</f>
        <v>0</v>
      </c>
      <c r="Q14" s="216">
        <f>'Memoria Aporte de Asociado 13'!$I19+'Memoria Aporte de Asociado 13'!$I144</f>
        <v>0</v>
      </c>
      <c r="R14" s="216">
        <f>'Memoria Aporte de Asociado 14'!$I19+'Memoria Aporte de Asociado 14'!$I144</f>
        <v>0</v>
      </c>
      <c r="S14" s="216">
        <f>'Memoria Aporte de Asociado 15'!$I19+'Memoria Aporte de Asociado 15'!$I144</f>
        <v>0</v>
      </c>
      <c r="T14" s="216">
        <f>'Memoria Aporte de Asociado 16'!$I19+'Memoria Aporte de Asociado 16'!$I144</f>
        <v>0</v>
      </c>
      <c r="U14" s="216">
        <f>'Memoria Aporte de Asociado 17'!$I19+'Memoria Aporte de Asociado 17'!$I144</f>
        <v>0</v>
      </c>
      <c r="V14" s="216">
        <f>'Memoria Aporte de Asociado 18'!$I19+'Memoria Aporte de Asociado 18'!$I144</f>
        <v>0</v>
      </c>
      <c r="W14" s="217">
        <f t="shared" si="0"/>
        <v>0</v>
      </c>
    </row>
    <row r="15" spans="2:23" hidden="1" x14ac:dyDescent="0.2">
      <c r="B15" s="383"/>
      <c r="C15" s="202" t="str">
        <f>'Memoria Aporte FIA al Ejecutor'!C16</f>
        <v>Equipo Técnico 9: indicar nombre aquí</v>
      </c>
      <c r="D15" s="216">
        <f>'Memoria Aporte del Ejecutor'!I20+'Memoria Aporte del Ejecutor'!I145</f>
        <v>0</v>
      </c>
      <c r="E15" s="216">
        <f>'Memoria Aporte de Asociado 1'!$I20+'Memoria Aporte de Asociado 1'!$I145</f>
        <v>0</v>
      </c>
      <c r="F15" s="216">
        <f>'Memoria Aporte de Asociado 1'!$I20+'Memoria Aporte de Asociado 1'!$I145</f>
        <v>0</v>
      </c>
      <c r="G15" s="216">
        <f>'Memoria Aporte de Asociado 3'!$I20+'Memoria Aporte de Asociado 3'!$I145</f>
        <v>0</v>
      </c>
      <c r="H15" s="216">
        <f>'Memoria Aporte de Asociado 4'!$I20+'Memoria Aporte de Asociado 4'!$I145</f>
        <v>0</v>
      </c>
      <c r="I15" s="216">
        <f>'Memoria Aporte de Asociado 5'!$I20+'Memoria Aporte de Asociado 5'!$I145</f>
        <v>0</v>
      </c>
      <c r="J15" s="216">
        <f>'Memoria Aporte de Asociado 6'!$I20+'Memoria Aporte de Asociado 6'!$I145</f>
        <v>0</v>
      </c>
      <c r="K15" s="216">
        <f>'Memoria Aporte de Asociado 7'!$I20+'Memoria Aporte de Asociado 7'!$I145</f>
        <v>0</v>
      </c>
      <c r="L15" s="216">
        <f>'Memoria Aporte de Asociado 8'!$I20+'Memoria Aporte de Asociado 8'!$I145</f>
        <v>0</v>
      </c>
      <c r="M15" s="216">
        <f>'Memoria Aporte de Asociado 9'!$I20+'Memoria Aporte de Asociado 9'!$I145</f>
        <v>0</v>
      </c>
      <c r="N15" s="216">
        <f>'Memoria Aporte de Asociado 10'!$I20+'Memoria Aporte de Asociado 10'!$I145</f>
        <v>0</v>
      </c>
      <c r="O15" s="216">
        <f>'Memoria Aporte de Asociado 11'!$I20+'Memoria Aporte de Asociado 11'!$I145</f>
        <v>0</v>
      </c>
      <c r="P15" s="216">
        <f>'Memoria Aporte de Asociado 12'!$I20+'Memoria Aporte de Asociado 12'!$I145</f>
        <v>0</v>
      </c>
      <c r="Q15" s="216">
        <f>'Memoria Aporte de Asociado 13'!$I20+'Memoria Aporte de Asociado 13'!$I145</f>
        <v>0</v>
      </c>
      <c r="R15" s="216">
        <f>'Memoria Aporte de Asociado 14'!$I20+'Memoria Aporte de Asociado 14'!$I145</f>
        <v>0</v>
      </c>
      <c r="S15" s="216">
        <f>'Memoria Aporte de Asociado 15'!$I20+'Memoria Aporte de Asociado 15'!$I145</f>
        <v>0</v>
      </c>
      <c r="T15" s="216">
        <f>'Memoria Aporte de Asociado 16'!$I20+'Memoria Aporte de Asociado 16'!$I145</f>
        <v>0</v>
      </c>
      <c r="U15" s="216">
        <f>'Memoria Aporte de Asociado 17'!$I20+'Memoria Aporte de Asociado 17'!$I145</f>
        <v>0</v>
      </c>
      <c r="V15" s="216">
        <f>'Memoria Aporte de Asociado 18'!$I20+'Memoria Aporte de Asociado 18'!$I145</f>
        <v>0</v>
      </c>
      <c r="W15" s="217">
        <f t="shared" si="0"/>
        <v>0</v>
      </c>
    </row>
    <row r="16" spans="2:23" hidden="1" x14ac:dyDescent="0.2">
      <c r="B16" s="383"/>
      <c r="C16" s="202" t="str">
        <f>'Memoria Aporte FIA al Ejecutor'!C17</f>
        <v>Equipo Técnico 10: indicar nombre aquí</v>
      </c>
      <c r="D16" s="216">
        <f>'Memoria Aporte del Ejecutor'!I21+'Memoria Aporte del Ejecutor'!I146</f>
        <v>0</v>
      </c>
      <c r="E16" s="216">
        <f>'Memoria Aporte de Asociado 1'!$I21+'Memoria Aporte de Asociado 1'!$I146</f>
        <v>0</v>
      </c>
      <c r="F16" s="216">
        <f>'Memoria Aporte de Asociado 1'!$I21+'Memoria Aporte de Asociado 1'!$I146</f>
        <v>0</v>
      </c>
      <c r="G16" s="216">
        <f>'Memoria Aporte de Asociado 3'!$I21+'Memoria Aporte de Asociado 3'!$I146</f>
        <v>0</v>
      </c>
      <c r="H16" s="216">
        <f>'Memoria Aporte de Asociado 4'!$I21+'Memoria Aporte de Asociado 4'!$I146</f>
        <v>0</v>
      </c>
      <c r="I16" s="216">
        <f>'Memoria Aporte de Asociado 5'!$I21+'Memoria Aporte de Asociado 5'!$I146</f>
        <v>0</v>
      </c>
      <c r="J16" s="216">
        <f>'Memoria Aporte de Asociado 6'!$I21+'Memoria Aporte de Asociado 6'!$I146</f>
        <v>0</v>
      </c>
      <c r="K16" s="216">
        <f>'Memoria Aporte de Asociado 7'!$I21+'Memoria Aporte de Asociado 7'!$I146</f>
        <v>0</v>
      </c>
      <c r="L16" s="216">
        <f>'Memoria Aporte de Asociado 8'!$I21+'Memoria Aporte de Asociado 8'!$I146</f>
        <v>0</v>
      </c>
      <c r="M16" s="216">
        <f>'Memoria Aporte de Asociado 9'!$I21+'Memoria Aporte de Asociado 9'!$I146</f>
        <v>0</v>
      </c>
      <c r="N16" s="216">
        <f>'Memoria Aporte de Asociado 10'!$I21+'Memoria Aporte de Asociado 10'!$I146</f>
        <v>0</v>
      </c>
      <c r="O16" s="216">
        <f>'Memoria Aporte de Asociado 11'!$I21+'Memoria Aporte de Asociado 11'!$I146</f>
        <v>0</v>
      </c>
      <c r="P16" s="216">
        <f>'Memoria Aporte de Asociado 12'!$I21+'Memoria Aporte de Asociado 12'!$I146</f>
        <v>0</v>
      </c>
      <c r="Q16" s="216">
        <f>'Memoria Aporte de Asociado 13'!$I21+'Memoria Aporte de Asociado 13'!$I146</f>
        <v>0</v>
      </c>
      <c r="R16" s="216">
        <f>'Memoria Aporte de Asociado 14'!$I21+'Memoria Aporte de Asociado 14'!$I146</f>
        <v>0</v>
      </c>
      <c r="S16" s="216">
        <f>'Memoria Aporte de Asociado 15'!$I21+'Memoria Aporte de Asociado 15'!$I146</f>
        <v>0</v>
      </c>
      <c r="T16" s="216">
        <f>'Memoria Aporte de Asociado 16'!$I21+'Memoria Aporte de Asociado 16'!$I146</f>
        <v>0</v>
      </c>
      <c r="U16" s="216">
        <f>'Memoria Aporte de Asociado 17'!$I21+'Memoria Aporte de Asociado 17'!$I146</f>
        <v>0</v>
      </c>
      <c r="V16" s="216">
        <f>'Memoria Aporte de Asociado 18'!$I21+'Memoria Aporte de Asociado 18'!$I146</f>
        <v>0</v>
      </c>
      <c r="W16" s="217">
        <f t="shared" si="0"/>
        <v>0</v>
      </c>
    </row>
    <row r="17" spans="2:23" hidden="1" x14ac:dyDescent="0.2">
      <c r="B17" s="383"/>
      <c r="C17" s="202" t="str">
        <f>'Memoria Aporte FIA al Ejecutor'!C18</f>
        <v>Equipo Técnico 11: indicar nombre aquí</v>
      </c>
      <c r="D17" s="216">
        <f>'Memoria Aporte del Ejecutor'!I22+'Memoria Aporte del Ejecutor'!I147</f>
        <v>0</v>
      </c>
      <c r="E17" s="216">
        <f>'Memoria Aporte de Asociado 1'!$I22+'Memoria Aporte de Asociado 1'!$I147</f>
        <v>0</v>
      </c>
      <c r="F17" s="216">
        <f>'Memoria Aporte de Asociado 1'!$I22+'Memoria Aporte de Asociado 1'!$I147</f>
        <v>0</v>
      </c>
      <c r="G17" s="216">
        <f>'Memoria Aporte de Asociado 3'!$I22+'Memoria Aporte de Asociado 3'!$I147</f>
        <v>0</v>
      </c>
      <c r="H17" s="216">
        <f>'Memoria Aporte de Asociado 4'!$I22+'Memoria Aporte de Asociado 4'!$I147</f>
        <v>0</v>
      </c>
      <c r="I17" s="216">
        <f>'Memoria Aporte de Asociado 5'!$I22+'Memoria Aporte de Asociado 5'!$I147</f>
        <v>0</v>
      </c>
      <c r="J17" s="216">
        <f>'Memoria Aporte de Asociado 6'!$I22+'Memoria Aporte de Asociado 6'!$I147</f>
        <v>0</v>
      </c>
      <c r="K17" s="216">
        <f>'Memoria Aporte de Asociado 7'!$I22+'Memoria Aporte de Asociado 7'!$I147</f>
        <v>0</v>
      </c>
      <c r="L17" s="216">
        <f>'Memoria Aporte de Asociado 8'!$I22+'Memoria Aporte de Asociado 8'!$I147</f>
        <v>0</v>
      </c>
      <c r="M17" s="216">
        <f>'Memoria Aporte de Asociado 9'!$I22+'Memoria Aporte de Asociado 9'!$I147</f>
        <v>0</v>
      </c>
      <c r="N17" s="216">
        <f>'Memoria Aporte de Asociado 10'!$I22+'Memoria Aporte de Asociado 10'!$I147</f>
        <v>0</v>
      </c>
      <c r="O17" s="216">
        <f>'Memoria Aporte de Asociado 11'!$I22+'Memoria Aporte de Asociado 11'!$I147</f>
        <v>0</v>
      </c>
      <c r="P17" s="216">
        <f>'Memoria Aporte de Asociado 12'!$I22+'Memoria Aporte de Asociado 12'!$I147</f>
        <v>0</v>
      </c>
      <c r="Q17" s="216">
        <f>'Memoria Aporte de Asociado 13'!$I22+'Memoria Aporte de Asociado 13'!$I147</f>
        <v>0</v>
      </c>
      <c r="R17" s="216">
        <f>'Memoria Aporte de Asociado 14'!$I22+'Memoria Aporte de Asociado 14'!$I147</f>
        <v>0</v>
      </c>
      <c r="S17" s="216">
        <f>'Memoria Aporte de Asociado 15'!$I22+'Memoria Aporte de Asociado 15'!$I147</f>
        <v>0</v>
      </c>
      <c r="T17" s="216">
        <f>'Memoria Aporte de Asociado 16'!$I22+'Memoria Aporte de Asociado 16'!$I147</f>
        <v>0</v>
      </c>
      <c r="U17" s="216">
        <f>'Memoria Aporte de Asociado 17'!$I22+'Memoria Aporte de Asociado 17'!$I147</f>
        <v>0</v>
      </c>
      <c r="V17" s="216">
        <f>'Memoria Aporte de Asociado 18'!$I22+'Memoria Aporte de Asociado 18'!$I147</f>
        <v>0</v>
      </c>
      <c r="W17" s="217">
        <f t="shared" si="0"/>
        <v>0</v>
      </c>
    </row>
    <row r="18" spans="2:23" hidden="1" x14ac:dyDescent="0.2">
      <c r="B18" s="383"/>
      <c r="C18" s="202" t="str">
        <f>'Memoria Aporte FIA al Ejecutor'!C19</f>
        <v>Equipo Técnico 12: indicar nombre aquí</v>
      </c>
      <c r="D18" s="216">
        <f>'Memoria Aporte del Ejecutor'!I23+'Memoria Aporte del Ejecutor'!I148</f>
        <v>0</v>
      </c>
      <c r="E18" s="216">
        <f>'Memoria Aporte de Asociado 1'!$I23+'Memoria Aporte de Asociado 1'!$I148</f>
        <v>0</v>
      </c>
      <c r="F18" s="216">
        <f>'Memoria Aporte de Asociado 1'!$I23+'Memoria Aporte de Asociado 1'!$I148</f>
        <v>0</v>
      </c>
      <c r="G18" s="216">
        <f>'Memoria Aporte de Asociado 3'!$I23+'Memoria Aporte de Asociado 3'!$I148</f>
        <v>0</v>
      </c>
      <c r="H18" s="216">
        <f>'Memoria Aporte de Asociado 4'!$I23+'Memoria Aporte de Asociado 4'!$I148</f>
        <v>0</v>
      </c>
      <c r="I18" s="216">
        <f>'Memoria Aporte de Asociado 5'!$I23+'Memoria Aporte de Asociado 5'!$I148</f>
        <v>0</v>
      </c>
      <c r="J18" s="216">
        <f>'Memoria Aporte de Asociado 6'!$I23+'Memoria Aporte de Asociado 6'!$I148</f>
        <v>0</v>
      </c>
      <c r="K18" s="216">
        <f>'Memoria Aporte de Asociado 7'!$I23+'Memoria Aporte de Asociado 7'!$I148</f>
        <v>0</v>
      </c>
      <c r="L18" s="216">
        <f>'Memoria Aporte de Asociado 8'!$I23+'Memoria Aporte de Asociado 8'!$I148</f>
        <v>0</v>
      </c>
      <c r="M18" s="216">
        <f>'Memoria Aporte de Asociado 9'!$I23+'Memoria Aporte de Asociado 9'!$I148</f>
        <v>0</v>
      </c>
      <c r="N18" s="216">
        <f>'Memoria Aporte de Asociado 10'!$I23+'Memoria Aporte de Asociado 10'!$I148</f>
        <v>0</v>
      </c>
      <c r="O18" s="216">
        <f>'Memoria Aporte de Asociado 11'!$I23+'Memoria Aporte de Asociado 11'!$I148</f>
        <v>0</v>
      </c>
      <c r="P18" s="216">
        <f>'Memoria Aporte de Asociado 12'!$I23+'Memoria Aporte de Asociado 12'!$I148</f>
        <v>0</v>
      </c>
      <c r="Q18" s="216">
        <f>'Memoria Aporte de Asociado 13'!$I23+'Memoria Aporte de Asociado 13'!$I148</f>
        <v>0</v>
      </c>
      <c r="R18" s="216">
        <f>'Memoria Aporte de Asociado 14'!$I23+'Memoria Aporte de Asociado 14'!$I148</f>
        <v>0</v>
      </c>
      <c r="S18" s="216">
        <f>'Memoria Aporte de Asociado 15'!$I23+'Memoria Aporte de Asociado 15'!$I148</f>
        <v>0</v>
      </c>
      <c r="T18" s="216">
        <f>'Memoria Aporte de Asociado 16'!$I23+'Memoria Aporte de Asociado 16'!$I148</f>
        <v>0</v>
      </c>
      <c r="U18" s="216">
        <f>'Memoria Aporte de Asociado 17'!$I23+'Memoria Aporte de Asociado 17'!$I148</f>
        <v>0</v>
      </c>
      <c r="V18" s="216">
        <f>'Memoria Aporte de Asociado 18'!$I23+'Memoria Aporte de Asociado 18'!$I148</f>
        <v>0</v>
      </c>
      <c r="W18" s="217">
        <f t="shared" si="0"/>
        <v>0</v>
      </c>
    </row>
    <row r="19" spans="2:23" hidden="1" x14ac:dyDescent="0.2">
      <c r="B19" s="383"/>
      <c r="C19" s="202" t="str">
        <f>'Memoria Aporte FIA al Ejecutor'!C20</f>
        <v>Equipo Técnico 13: indicar nombre aquí</v>
      </c>
      <c r="D19" s="216">
        <f>'Memoria Aporte del Ejecutor'!I24+'Memoria Aporte del Ejecutor'!I149</f>
        <v>0</v>
      </c>
      <c r="E19" s="216">
        <f>'Memoria Aporte de Asociado 1'!$I24+'Memoria Aporte de Asociado 1'!$I149</f>
        <v>0</v>
      </c>
      <c r="F19" s="216">
        <f>'Memoria Aporte de Asociado 1'!$I24+'Memoria Aporte de Asociado 1'!$I149</f>
        <v>0</v>
      </c>
      <c r="G19" s="216">
        <f>'Memoria Aporte de Asociado 3'!$I24+'Memoria Aporte de Asociado 3'!$I149</f>
        <v>0</v>
      </c>
      <c r="H19" s="216">
        <f>'Memoria Aporte de Asociado 4'!$I24+'Memoria Aporte de Asociado 4'!$I149</f>
        <v>0</v>
      </c>
      <c r="I19" s="216">
        <f>'Memoria Aporte de Asociado 5'!$I24+'Memoria Aporte de Asociado 5'!$I149</f>
        <v>0</v>
      </c>
      <c r="J19" s="216">
        <f>'Memoria Aporte de Asociado 6'!$I24+'Memoria Aporte de Asociado 6'!$I149</f>
        <v>0</v>
      </c>
      <c r="K19" s="216">
        <f>'Memoria Aporte de Asociado 7'!$I24+'Memoria Aporte de Asociado 7'!$I149</f>
        <v>0</v>
      </c>
      <c r="L19" s="216">
        <f>'Memoria Aporte de Asociado 8'!$I24+'Memoria Aporte de Asociado 8'!$I149</f>
        <v>0</v>
      </c>
      <c r="M19" s="216">
        <f>'Memoria Aporte de Asociado 9'!$I24+'Memoria Aporte de Asociado 9'!$I149</f>
        <v>0</v>
      </c>
      <c r="N19" s="216">
        <f>'Memoria Aporte de Asociado 10'!$I24+'Memoria Aporte de Asociado 10'!$I149</f>
        <v>0</v>
      </c>
      <c r="O19" s="216">
        <f>'Memoria Aporte de Asociado 11'!$I24+'Memoria Aporte de Asociado 11'!$I149</f>
        <v>0</v>
      </c>
      <c r="P19" s="216">
        <f>'Memoria Aporte de Asociado 12'!$I24+'Memoria Aporte de Asociado 12'!$I149</f>
        <v>0</v>
      </c>
      <c r="Q19" s="216">
        <f>'Memoria Aporte de Asociado 13'!$I24+'Memoria Aporte de Asociado 13'!$I149</f>
        <v>0</v>
      </c>
      <c r="R19" s="216">
        <f>'Memoria Aporte de Asociado 14'!$I24+'Memoria Aporte de Asociado 14'!$I149</f>
        <v>0</v>
      </c>
      <c r="S19" s="216">
        <f>'Memoria Aporte de Asociado 15'!$I24+'Memoria Aporte de Asociado 15'!$I149</f>
        <v>0</v>
      </c>
      <c r="T19" s="216">
        <f>'Memoria Aporte de Asociado 16'!$I24+'Memoria Aporte de Asociado 16'!$I149</f>
        <v>0</v>
      </c>
      <c r="U19" s="216">
        <f>'Memoria Aporte de Asociado 17'!$I24+'Memoria Aporte de Asociado 17'!$I149</f>
        <v>0</v>
      </c>
      <c r="V19" s="216">
        <f>'Memoria Aporte de Asociado 18'!$I24+'Memoria Aporte de Asociado 18'!$I149</f>
        <v>0</v>
      </c>
      <c r="W19" s="217">
        <f t="shared" si="0"/>
        <v>0</v>
      </c>
    </row>
    <row r="20" spans="2:23" hidden="1" x14ac:dyDescent="0.2">
      <c r="B20" s="383"/>
      <c r="C20" s="202" t="str">
        <f>'Memoria Aporte FIA al Ejecutor'!C21</f>
        <v>Equipo Técnico 14: indicar nombre aquí</v>
      </c>
      <c r="D20" s="216">
        <f>'Memoria Aporte del Ejecutor'!I25+'Memoria Aporte del Ejecutor'!I150</f>
        <v>0</v>
      </c>
      <c r="E20" s="216">
        <f>'Memoria Aporte de Asociado 1'!$I25+'Memoria Aporte de Asociado 1'!$I150</f>
        <v>0</v>
      </c>
      <c r="F20" s="216">
        <f>'Memoria Aporte de Asociado 1'!$I25+'Memoria Aporte de Asociado 1'!$I150</f>
        <v>0</v>
      </c>
      <c r="G20" s="216">
        <f>'Memoria Aporte de Asociado 3'!$I25+'Memoria Aporte de Asociado 3'!$I150</f>
        <v>0</v>
      </c>
      <c r="H20" s="216">
        <f>'Memoria Aporte de Asociado 4'!$I25+'Memoria Aporte de Asociado 4'!$I150</f>
        <v>0</v>
      </c>
      <c r="I20" s="216">
        <f>'Memoria Aporte de Asociado 5'!$I25+'Memoria Aporte de Asociado 5'!$I150</f>
        <v>0</v>
      </c>
      <c r="J20" s="216">
        <f>'Memoria Aporte de Asociado 6'!$I25+'Memoria Aporte de Asociado 6'!$I150</f>
        <v>0</v>
      </c>
      <c r="K20" s="216">
        <f>'Memoria Aporte de Asociado 7'!$I25+'Memoria Aporte de Asociado 7'!$I150</f>
        <v>0</v>
      </c>
      <c r="L20" s="216">
        <f>'Memoria Aporte de Asociado 8'!$I25+'Memoria Aporte de Asociado 8'!$I150</f>
        <v>0</v>
      </c>
      <c r="M20" s="216">
        <f>'Memoria Aporte de Asociado 9'!$I25+'Memoria Aporte de Asociado 9'!$I150</f>
        <v>0</v>
      </c>
      <c r="N20" s="216">
        <f>'Memoria Aporte de Asociado 10'!$I25+'Memoria Aporte de Asociado 10'!$I150</f>
        <v>0</v>
      </c>
      <c r="O20" s="216">
        <f>'Memoria Aporte de Asociado 11'!$I25+'Memoria Aporte de Asociado 11'!$I150</f>
        <v>0</v>
      </c>
      <c r="P20" s="216">
        <f>'Memoria Aporte de Asociado 12'!$I25+'Memoria Aporte de Asociado 12'!$I150</f>
        <v>0</v>
      </c>
      <c r="Q20" s="216">
        <f>'Memoria Aporte de Asociado 13'!$I25+'Memoria Aporte de Asociado 13'!$I150</f>
        <v>0</v>
      </c>
      <c r="R20" s="216">
        <f>'Memoria Aporte de Asociado 14'!$I25+'Memoria Aporte de Asociado 14'!$I150</f>
        <v>0</v>
      </c>
      <c r="S20" s="216">
        <f>'Memoria Aporte de Asociado 15'!$I25+'Memoria Aporte de Asociado 15'!$I150</f>
        <v>0</v>
      </c>
      <c r="T20" s="216">
        <f>'Memoria Aporte de Asociado 16'!$I25+'Memoria Aporte de Asociado 16'!$I150</f>
        <v>0</v>
      </c>
      <c r="U20" s="216">
        <f>'Memoria Aporte de Asociado 17'!$I25+'Memoria Aporte de Asociado 17'!$I150</f>
        <v>0</v>
      </c>
      <c r="V20" s="216">
        <f>'Memoria Aporte de Asociado 18'!$I25+'Memoria Aporte de Asociado 18'!$I150</f>
        <v>0</v>
      </c>
      <c r="W20" s="217">
        <f t="shared" si="0"/>
        <v>0</v>
      </c>
    </row>
    <row r="21" spans="2:23" hidden="1" x14ac:dyDescent="0.2">
      <c r="B21" s="383"/>
      <c r="C21" s="202" t="str">
        <f>'Memoria Aporte FIA al Ejecutor'!C22</f>
        <v>Equipo Técnico 15: indicar nombre aquí</v>
      </c>
      <c r="D21" s="216">
        <f>'Memoria Aporte del Ejecutor'!I26+'Memoria Aporte del Ejecutor'!I151</f>
        <v>0</v>
      </c>
      <c r="E21" s="216">
        <f>'Memoria Aporte de Asociado 1'!$I26+'Memoria Aporte de Asociado 1'!$I151</f>
        <v>0</v>
      </c>
      <c r="F21" s="216">
        <f>'Memoria Aporte de Asociado 1'!$I26+'Memoria Aporte de Asociado 1'!$I151</f>
        <v>0</v>
      </c>
      <c r="G21" s="216">
        <f>'Memoria Aporte de Asociado 3'!$I26+'Memoria Aporte de Asociado 3'!$I151</f>
        <v>0</v>
      </c>
      <c r="H21" s="216">
        <f>'Memoria Aporte de Asociado 4'!$I26+'Memoria Aporte de Asociado 4'!$I151</f>
        <v>0</v>
      </c>
      <c r="I21" s="216">
        <f>'Memoria Aporte de Asociado 5'!$I26+'Memoria Aporte de Asociado 5'!$I151</f>
        <v>0</v>
      </c>
      <c r="J21" s="216">
        <f>'Memoria Aporte de Asociado 6'!$I26+'Memoria Aporte de Asociado 6'!$I151</f>
        <v>0</v>
      </c>
      <c r="K21" s="216">
        <f>'Memoria Aporte de Asociado 7'!$I26+'Memoria Aporte de Asociado 7'!$I151</f>
        <v>0</v>
      </c>
      <c r="L21" s="216">
        <f>'Memoria Aporte de Asociado 8'!$I26+'Memoria Aporte de Asociado 8'!$I151</f>
        <v>0</v>
      </c>
      <c r="M21" s="216">
        <f>'Memoria Aporte de Asociado 9'!$I26+'Memoria Aporte de Asociado 9'!$I151</f>
        <v>0</v>
      </c>
      <c r="N21" s="216">
        <f>'Memoria Aporte de Asociado 10'!$I26+'Memoria Aporte de Asociado 10'!$I151</f>
        <v>0</v>
      </c>
      <c r="O21" s="216">
        <f>'Memoria Aporte de Asociado 11'!$I26+'Memoria Aporte de Asociado 11'!$I151</f>
        <v>0</v>
      </c>
      <c r="P21" s="216">
        <f>'Memoria Aporte de Asociado 12'!$I26+'Memoria Aporte de Asociado 12'!$I151</f>
        <v>0</v>
      </c>
      <c r="Q21" s="216">
        <f>'Memoria Aporte de Asociado 13'!$I26+'Memoria Aporte de Asociado 13'!$I151</f>
        <v>0</v>
      </c>
      <c r="R21" s="216">
        <f>'Memoria Aporte de Asociado 14'!$I26+'Memoria Aporte de Asociado 14'!$I151</f>
        <v>0</v>
      </c>
      <c r="S21" s="216">
        <f>'Memoria Aporte de Asociado 15'!$I26+'Memoria Aporte de Asociado 15'!$I151</f>
        <v>0</v>
      </c>
      <c r="T21" s="216">
        <f>'Memoria Aporte de Asociado 16'!$I26+'Memoria Aporte de Asociado 16'!$I151</f>
        <v>0</v>
      </c>
      <c r="U21" s="216">
        <f>'Memoria Aporte de Asociado 17'!$I26+'Memoria Aporte de Asociado 17'!$I151</f>
        <v>0</v>
      </c>
      <c r="V21" s="216">
        <f>'Memoria Aporte de Asociado 18'!$I26+'Memoria Aporte de Asociado 18'!$I151</f>
        <v>0</v>
      </c>
      <c r="W21" s="217">
        <f t="shared" si="0"/>
        <v>0</v>
      </c>
    </row>
    <row r="22" spans="2:23" hidden="1" x14ac:dyDescent="0.2">
      <c r="B22" s="383"/>
      <c r="C22" s="202" t="str">
        <f>'Memoria Aporte FIA al Ejecutor'!C23</f>
        <v>Equipo Técnico 16: indicar nombre aquí</v>
      </c>
      <c r="D22" s="216">
        <f>'Memoria Aporte del Ejecutor'!I27+'Memoria Aporte del Ejecutor'!I152</f>
        <v>0</v>
      </c>
      <c r="E22" s="216">
        <f>'Memoria Aporte de Asociado 1'!$I27+'Memoria Aporte de Asociado 1'!$I152</f>
        <v>0</v>
      </c>
      <c r="F22" s="216">
        <f>'Memoria Aporte de Asociado 1'!$I27+'Memoria Aporte de Asociado 1'!$I152</f>
        <v>0</v>
      </c>
      <c r="G22" s="216">
        <f>'Memoria Aporte de Asociado 3'!$I27+'Memoria Aporte de Asociado 3'!$I152</f>
        <v>0</v>
      </c>
      <c r="H22" s="216">
        <f>'Memoria Aporte de Asociado 4'!$I27+'Memoria Aporte de Asociado 4'!$I152</f>
        <v>0</v>
      </c>
      <c r="I22" s="216">
        <f>'Memoria Aporte de Asociado 5'!$I27+'Memoria Aporte de Asociado 5'!$I152</f>
        <v>0</v>
      </c>
      <c r="J22" s="216">
        <f>'Memoria Aporte de Asociado 6'!$I27+'Memoria Aporte de Asociado 6'!$I152</f>
        <v>0</v>
      </c>
      <c r="K22" s="216">
        <f>'Memoria Aporte de Asociado 7'!$I27+'Memoria Aporte de Asociado 7'!$I152</f>
        <v>0</v>
      </c>
      <c r="L22" s="216">
        <f>'Memoria Aporte de Asociado 8'!$I27+'Memoria Aporte de Asociado 8'!$I152</f>
        <v>0</v>
      </c>
      <c r="M22" s="216">
        <f>'Memoria Aporte de Asociado 9'!$I27+'Memoria Aporte de Asociado 9'!$I152</f>
        <v>0</v>
      </c>
      <c r="N22" s="216">
        <f>'Memoria Aporte de Asociado 10'!$I27+'Memoria Aporte de Asociado 10'!$I152</f>
        <v>0</v>
      </c>
      <c r="O22" s="216">
        <f>'Memoria Aporte de Asociado 11'!$I27+'Memoria Aporte de Asociado 11'!$I152</f>
        <v>0</v>
      </c>
      <c r="P22" s="216">
        <f>'Memoria Aporte de Asociado 12'!$I27+'Memoria Aporte de Asociado 12'!$I152</f>
        <v>0</v>
      </c>
      <c r="Q22" s="216">
        <f>'Memoria Aporte de Asociado 13'!$I27+'Memoria Aporte de Asociado 13'!$I152</f>
        <v>0</v>
      </c>
      <c r="R22" s="216">
        <f>'Memoria Aporte de Asociado 14'!$I27+'Memoria Aporte de Asociado 14'!$I152</f>
        <v>0</v>
      </c>
      <c r="S22" s="216">
        <f>'Memoria Aporte de Asociado 15'!$I27+'Memoria Aporte de Asociado 15'!$I152</f>
        <v>0</v>
      </c>
      <c r="T22" s="216">
        <f>'Memoria Aporte de Asociado 16'!$I27+'Memoria Aporte de Asociado 16'!$I152</f>
        <v>0</v>
      </c>
      <c r="U22" s="216">
        <f>'Memoria Aporte de Asociado 17'!$I27+'Memoria Aporte de Asociado 17'!$I152</f>
        <v>0</v>
      </c>
      <c r="V22" s="216">
        <f>'Memoria Aporte de Asociado 18'!$I27+'Memoria Aporte de Asociado 18'!$I152</f>
        <v>0</v>
      </c>
      <c r="W22" s="217">
        <f t="shared" si="0"/>
        <v>0</v>
      </c>
    </row>
    <row r="23" spans="2:23" hidden="1" x14ac:dyDescent="0.2">
      <c r="B23" s="383"/>
      <c r="C23" s="202" t="str">
        <f>'Memoria Aporte FIA al Ejecutor'!C24</f>
        <v>Equipo Técnico 17: indicar nombre aquí</v>
      </c>
      <c r="D23" s="216">
        <f>'Memoria Aporte del Ejecutor'!I28+'Memoria Aporte del Ejecutor'!I153</f>
        <v>0</v>
      </c>
      <c r="E23" s="216">
        <f>'Memoria Aporte de Asociado 1'!$I28+'Memoria Aporte de Asociado 1'!$I153</f>
        <v>0</v>
      </c>
      <c r="F23" s="216">
        <f>'Memoria Aporte de Asociado 1'!$I28+'Memoria Aporte de Asociado 1'!$I153</f>
        <v>0</v>
      </c>
      <c r="G23" s="216">
        <f>'Memoria Aporte de Asociado 3'!$I28+'Memoria Aporte de Asociado 3'!$I153</f>
        <v>0</v>
      </c>
      <c r="H23" s="216">
        <f>'Memoria Aporte de Asociado 4'!$I28+'Memoria Aporte de Asociado 4'!$I153</f>
        <v>0</v>
      </c>
      <c r="I23" s="216">
        <f>'Memoria Aporte de Asociado 5'!$I28+'Memoria Aporte de Asociado 5'!$I153</f>
        <v>0</v>
      </c>
      <c r="J23" s="216">
        <f>'Memoria Aporte de Asociado 6'!$I28+'Memoria Aporte de Asociado 6'!$I153</f>
        <v>0</v>
      </c>
      <c r="K23" s="216">
        <f>'Memoria Aporte de Asociado 7'!$I28+'Memoria Aporte de Asociado 7'!$I153</f>
        <v>0</v>
      </c>
      <c r="L23" s="216">
        <f>'Memoria Aporte de Asociado 8'!$I28+'Memoria Aporte de Asociado 8'!$I153</f>
        <v>0</v>
      </c>
      <c r="M23" s="216">
        <f>'Memoria Aporte de Asociado 9'!$I28+'Memoria Aporte de Asociado 9'!$I153</f>
        <v>0</v>
      </c>
      <c r="N23" s="216">
        <f>'Memoria Aporte de Asociado 10'!$I28+'Memoria Aporte de Asociado 10'!$I153</f>
        <v>0</v>
      </c>
      <c r="O23" s="216">
        <f>'Memoria Aporte de Asociado 11'!$I28+'Memoria Aporte de Asociado 11'!$I153</f>
        <v>0</v>
      </c>
      <c r="P23" s="216">
        <f>'Memoria Aporte de Asociado 12'!$I28+'Memoria Aporte de Asociado 12'!$I153</f>
        <v>0</v>
      </c>
      <c r="Q23" s="216">
        <f>'Memoria Aporte de Asociado 13'!$I28+'Memoria Aporte de Asociado 13'!$I153</f>
        <v>0</v>
      </c>
      <c r="R23" s="216">
        <f>'Memoria Aporte de Asociado 14'!$I28+'Memoria Aporte de Asociado 14'!$I153</f>
        <v>0</v>
      </c>
      <c r="S23" s="216">
        <f>'Memoria Aporte de Asociado 15'!$I28+'Memoria Aporte de Asociado 15'!$I153</f>
        <v>0</v>
      </c>
      <c r="T23" s="216">
        <f>'Memoria Aporte de Asociado 16'!$I28+'Memoria Aporte de Asociado 16'!$I153</f>
        <v>0</v>
      </c>
      <c r="U23" s="216">
        <f>'Memoria Aporte de Asociado 17'!$I28+'Memoria Aporte de Asociado 17'!$I153</f>
        <v>0</v>
      </c>
      <c r="V23" s="216">
        <f>'Memoria Aporte de Asociado 18'!$I28+'Memoria Aporte de Asociado 18'!$I153</f>
        <v>0</v>
      </c>
      <c r="W23" s="217">
        <f t="shared" si="0"/>
        <v>0</v>
      </c>
    </row>
    <row r="24" spans="2:23" hidden="1" x14ac:dyDescent="0.2">
      <c r="B24" s="383"/>
      <c r="C24" s="202" t="str">
        <f>'Memoria Aporte FIA al Ejecutor'!C25</f>
        <v>Equipo Técnico 18: indicar nombre aquí</v>
      </c>
      <c r="D24" s="216">
        <f>'Memoria Aporte del Ejecutor'!I29+'Memoria Aporte del Ejecutor'!I154</f>
        <v>0</v>
      </c>
      <c r="E24" s="216">
        <f>'Memoria Aporte de Asociado 1'!$I29+'Memoria Aporte de Asociado 1'!$I154</f>
        <v>0</v>
      </c>
      <c r="F24" s="216">
        <f>'Memoria Aporte de Asociado 1'!$I29+'Memoria Aporte de Asociado 1'!$I154</f>
        <v>0</v>
      </c>
      <c r="G24" s="216">
        <f>'Memoria Aporte de Asociado 3'!$I29+'Memoria Aporte de Asociado 3'!$I154</f>
        <v>0</v>
      </c>
      <c r="H24" s="216">
        <f>'Memoria Aporte de Asociado 4'!$I29+'Memoria Aporte de Asociado 4'!$I154</f>
        <v>0</v>
      </c>
      <c r="I24" s="216">
        <f>'Memoria Aporte de Asociado 5'!$I29+'Memoria Aporte de Asociado 5'!$I154</f>
        <v>0</v>
      </c>
      <c r="J24" s="216">
        <f>'Memoria Aporte de Asociado 6'!$I29+'Memoria Aporte de Asociado 6'!$I154</f>
        <v>0</v>
      </c>
      <c r="K24" s="216">
        <f>'Memoria Aporte de Asociado 7'!$I29+'Memoria Aporte de Asociado 7'!$I154</f>
        <v>0</v>
      </c>
      <c r="L24" s="216">
        <f>'Memoria Aporte de Asociado 8'!$I29+'Memoria Aporte de Asociado 8'!$I154</f>
        <v>0</v>
      </c>
      <c r="M24" s="216">
        <f>'Memoria Aporte de Asociado 9'!$I29+'Memoria Aporte de Asociado 9'!$I154</f>
        <v>0</v>
      </c>
      <c r="N24" s="216">
        <f>'Memoria Aporte de Asociado 10'!$I29+'Memoria Aporte de Asociado 10'!$I154</f>
        <v>0</v>
      </c>
      <c r="O24" s="216">
        <f>'Memoria Aporte de Asociado 11'!$I29+'Memoria Aporte de Asociado 11'!$I154</f>
        <v>0</v>
      </c>
      <c r="P24" s="216">
        <f>'Memoria Aporte de Asociado 12'!$I29+'Memoria Aporte de Asociado 12'!$I154</f>
        <v>0</v>
      </c>
      <c r="Q24" s="216">
        <f>'Memoria Aporte de Asociado 13'!$I29+'Memoria Aporte de Asociado 13'!$I154</f>
        <v>0</v>
      </c>
      <c r="R24" s="216">
        <f>'Memoria Aporte de Asociado 14'!$I29+'Memoria Aporte de Asociado 14'!$I154</f>
        <v>0</v>
      </c>
      <c r="S24" s="216">
        <f>'Memoria Aporte de Asociado 15'!$I29+'Memoria Aporte de Asociado 15'!$I154</f>
        <v>0</v>
      </c>
      <c r="T24" s="216">
        <f>'Memoria Aporte de Asociado 16'!$I29+'Memoria Aporte de Asociado 16'!$I154</f>
        <v>0</v>
      </c>
      <c r="U24" s="216">
        <f>'Memoria Aporte de Asociado 17'!$I29+'Memoria Aporte de Asociado 17'!$I154</f>
        <v>0</v>
      </c>
      <c r="V24" s="216">
        <f>'Memoria Aporte de Asociado 18'!$I29+'Memoria Aporte de Asociado 18'!$I154</f>
        <v>0</v>
      </c>
      <c r="W24" s="217">
        <f t="shared" si="0"/>
        <v>0</v>
      </c>
    </row>
    <row r="25" spans="2:23" hidden="1" x14ac:dyDescent="0.2">
      <c r="B25" s="383"/>
      <c r="C25" s="202" t="str">
        <f>'Memoria Aporte FIA al Ejecutor'!C26</f>
        <v>Equipo Técnico 19: indicar nombre aquí</v>
      </c>
      <c r="D25" s="216">
        <f>'Memoria Aporte del Ejecutor'!I30+'Memoria Aporte del Ejecutor'!I155</f>
        <v>0</v>
      </c>
      <c r="E25" s="216">
        <f>'Memoria Aporte de Asociado 1'!$I30+'Memoria Aporte de Asociado 1'!$I155</f>
        <v>0</v>
      </c>
      <c r="F25" s="216">
        <f>'Memoria Aporte de Asociado 1'!$I30+'Memoria Aporte de Asociado 1'!$I155</f>
        <v>0</v>
      </c>
      <c r="G25" s="216">
        <f>'Memoria Aporte de Asociado 3'!$I30+'Memoria Aporte de Asociado 3'!$I155</f>
        <v>0</v>
      </c>
      <c r="H25" s="216">
        <f>'Memoria Aporte de Asociado 4'!$I30+'Memoria Aporte de Asociado 4'!$I155</f>
        <v>0</v>
      </c>
      <c r="I25" s="216">
        <f>'Memoria Aporte de Asociado 5'!$I30+'Memoria Aporte de Asociado 5'!$I155</f>
        <v>0</v>
      </c>
      <c r="J25" s="216">
        <f>'Memoria Aporte de Asociado 6'!$I30+'Memoria Aporte de Asociado 6'!$I155</f>
        <v>0</v>
      </c>
      <c r="K25" s="216">
        <f>'Memoria Aporte de Asociado 7'!$I30+'Memoria Aporte de Asociado 7'!$I155</f>
        <v>0</v>
      </c>
      <c r="L25" s="216">
        <f>'Memoria Aporte de Asociado 8'!$I30+'Memoria Aporte de Asociado 8'!$I155</f>
        <v>0</v>
      </c>
      <c r="M25" s="216">
        <f>'Memoria Aporte de Asociado 9'!$I30+'Memoria Aporte de Asociado 9'!$I155</f>
        <v>0</v>
      </c>
      <c r="N25" s="216">
        <f>'Memoria Aporte de Asociado 10'!$I30+'Memoria Aporte de Asociado 10'!$I155</f>
        <v>0</v>
      </c>
      <c r="O25" s="216">
        <f>'Memoria Aporte de Asociado 11'!$I30+'Memoria Aporte de Asociado 11'!$I155</f>
        <v>0</v>
      </c>
      <c r="P25" s="216">
        <f>'Memoria Aporte de Asociado 12'!$I30+'Memoria Aporte de Asociado 12'!$I155</f>
        <v>0</v>
      </c>
      <c r="Q25" s="216">
        <f>'Memoria Aporte de Asociado 13'!$I30+'Memoria Aporte de Asociado 13'!$I155</f>
        <v>0</v>
      </c>
      <c r="R25" s="216">
        <f>'Memoria Aporte de Asociado 14'!$I30+'Memoria Aporte de Asociado 14'!$I155</f>
        <v>0</v>
      </c>
      <c r="S25" s="216">
        <f>'Memoria Aporte de Asociado 15'!$I30+'Memoria Aporte de Asociado 15'!$I155</f>
        <v>0</v>
      </c>
      <c r="T25" s="216">
        <f>'Memoria Aporte de Asociado 16'!$I30+'Memoria Aporte de Asociado 16'!$I155</f>
        <v>0</v>
      </c>
      <c r="U25" s="216">
        <f>'Memoria Aporte de Asociado 17'!$I30+'Memoria Aporte de Asociado 17'!$I155</f>
        <v>0</v>
      </c>
      <c r="V25" s="216">
        <f>'Memoria Aporte de Asociado 18'!$I30+'Memoria Aporte de Asociado 18'!$I155</f>
        <v>0</v>
      </c>
      <c r="W25" s="217">
        <f t="shared" si="0"/>
        <v>0</v>
      </c>
    </row>
    <row r="26" spans="2:23" ht="36" hidden="1" customHeight="1" x14ac:dyDescent="0.2">
      <c r="B26" s="383"/>
      <c r="C26" s="202" t="str">
        <f>'Memoria Aporte FIA al Ejecutor'!C27</f>
        <v>Equipo Técnico 20: indicar nombre aquí</v>
      </c>
      <c r="D26" s="216">
        <f>'Memoria Aporte del Ejecutor'!I31+'Memoria Aporte del Ejecutor'!I156</f>
        <v>0</v>
      </c>
      <c r="E26" s="216">
        <f>'Memoria Aporte de Asociado 1'!$I31+'Memoria Aporte de Asociado 1'!$I156</f>
        <v>0</v>
      </c>
      <c r="F26" s="216">
        <f>'Memoria Aporte de Asociado 1'!$I31+'Memoria Aporte de Asociado 1'!$I156</f>
        <v>0</v>
      </c>
      <c r="G26" s="216">
        <f>'Memoria Aporte de Asociado 3'!$I31+'Memoria Aporte de Asociado 3'!$I156</f>
        <v>0</v>
      </c>
      <c r="H26" s="216">
        <f>'Memoria Aporte de Asociado 4'!$I31+'Memoria Aporte de Asociado 4'!$I156</f>
        <v>0</v>
      </c>
      <c r="I26" s="216">
        <f>'Memoria Aporte de Asociado 5'!$I31+'Memoria Aporte de Asociado 5'!$I156</f>
        <v>0</v>
      </c>
      <c r="J26" s="216">
        <f>'Memoria Aporte de Asociado 6'!$I31+'Memoria Aporte de Asociado 6'!$I156</f>
        <v>0</v>
      </c>
      <c r="K26" s="216">
        <f>'Memoria Aporte de Asociado 7'!$I31+'Memoria Aporte de Asociado 7'!$I156</f>
        <v>0</v>
      </c>
      <c r="L26" s="216">
        <f>'Memoria Aporte de Asociado 8'!$I31+'Memoria Aporte de Asociado 8'!$I156</f>
        <v>0</v>
      </c>
      <c r="M26" s="216">
        <f>'Memoria Aporte de Asociado 9'!$I31+'Memoria Aporte de Asociado 9'!$I156</f>
        <v>0</v>
      </c>
      <c r="N26" s="216">
        <f>'Memoria Aporte de Asociado 10'!$I31+'Memoria Aporte de Asociado 10'!$I156</f>
        <v>0</v>
      </c>
      <c r="O26" s="216">
        <f>'Memoria Aporte de Asociado 11'!$I31+'Memoria Aporte de Asociado 11'!$I156</f>
        <v>0</v>
      </c>
      <c r="P26" s="216">
        <f>'Memoria Aporte de Asociado 12'!$I31+'Memoria Aporte de Asociado 12'!$I156</f>
        <v>0</v>
      </c>
      <c r="Q26" s="216">
        <f>'Memoria Aporte de Asociado 13'!$I31+'Memoria Aporte de Asociado 13'!$I156</f>
        <v>0</v>
      </c>
      <c r="R26" s="216">
        <f>'Memoria Aporte de Asociado 14'!$I31+'Memoria Aporte de Asociado 14'!$I156</f>
        <v>0</v>
      </c>
      <c r="S26" s="216">
        <f>'Memoria Aporte de Asociado 15'!$I31+'Memoria Aporte de Asociado 15'!$I156</f>
        <v>0</v>
      </c>
      <c r="T26" s="216">
        <f>'Memoria Aporte de Asociado 16'!$I31+'Memoria Aporte de Asociado 16'!$I156</f>
        <v>0</v>
      </c>
      <c r="U26" s="216">
        <f>'Memoria Aporte de Asociado 17'!$I31+'Memoria Aporte de Asociado 17'!$I156</f>
        <v>0</v>
      </c>
      <c r="V26" s="216">
        <f>'Memoria Aporte de Asociado 18'!$I31+'Memoria Aporte de Asociado 18'!$I156</f>
        <v>0</v>
      </c>
      <c r="W26" s="217">
        <f t="shared" si="0"/>
        <v>0</v>
      </c>
    </row>
    <row r="27" spans="2:23" x14ac:dyDescent="0.2">
      <c r="B27" s="383"/>
      <c r="C27" s="202" t="s">
        <v>110</v>
      </c>
      <c r="D27" s="216">
        <f>'Memoria Aporte del Ejecutor'!I32+'Memoria Aporte del Ejecutor'!I157</f>
        <v>0</v>
      </c>
      <c r="E27" s="216">
        <f>'Memoria Aporte de Asociado 1'!$I32+'Memoria Aporte de Asociado 1'!$I157</f>
        <v>0</v>
      </c>
      <c r="F27" s="216">
        <f>'Memoria Aporte de Asociado 2'!$I32+'Memoria Aporte de Asociado 2'!$I157</f>
        <v>0</v>
      </c>
      <c r="G27" s="216">
        <f>'Memoria Aporte de Asociado 3'!$I32+'Memoria Aporte de Asociado 3'!$I157</f>
        <v>0</v>
      </c>
      <c r="H27" s="216">
        <f>'Memoria Aporte de Asociado 4'!$I32+'Memoria Aporte de Asociado 4'!$I157</f>
        <v>0</v>
      </c>
      <c r="I27" s="216">
        <f>'Memoria Aporte de Asociado 5'!$I32+'Memoria Aporte de Asociado 5'!$I157</f>
        <v>0</v>
      </c>
      <c r="J27" s="216">
        <f>'Memoria Aporte de Asociado 6'!$I32+'Memoria Aporte de Asociado 6'!$I157</f>
        <v>0</v>
      </c>
      <c r="K27" s="216">
        <f>'Memoria Aporte de Asociado 7'!$I32+'Memoria Aporte de Asociado 7'!$I157</f>
        <v>0</v>
      </c>
      <c r="L27" s="216">
        <f>'Memoria Aporte de Asociado 8'!$I32+'Memoria Aporte de Asociado 8'!$I157</f>
        <v>0</v>
      </c>
      <c r="M27" s="216">
        <f>'Memoria Aporte de Asociado 9'!$I32+'Memoria Aporte de Asociado 9'!$I157</f>
        <v>0</v>
      </c>
      <c r="N27" s="216">
        <f>'Memoria Aporte de Asociado 10'!$I32+'Memoria Aporte de Asociado 10'!$I157</f>
        <v>0</v>
      </c>
      <c r="O27" s="216">
        <f>'Memoria Aporte de Asociado 11'!$I32+'Memoria Aporte de Asociado 11'!$I157</f>
        <v>0</v>
      </c>
      <c r="P27" s="216">
        <f>'Memoria Aporte de Asociado 12'!$I32+'Memoria Aporte de Asociado 12'!$I157</f>
        <v>0</v>
      </c>
      <c r="Q27" s="216">
        <f>'Memoria Aporte de Asociado 13'!$I32+'Memoria Aporte de Asociado 13'!$I157</f>
        <v>0</v>
      </c>
      <c r="R27" s="216">
        <f>'Memoria Aporte de Asociado 14'!$I32+'Memoria Aporte de Asociado 14'!$I157</f>
        <v>0</v>
      </c>
      <c r="S27" s="216">
        <f>'Memoria Aporte de Asociado 15'!$I32+'Memoria Aporte de Asociado 15'!$I157</f>
        <v>0</v>
      </c>
      <c r="T27" s="216">
        <f>'Memoria Aporte de Asociado 16'!$I32+'Memoria Aporte de Asociado 16'!$I157</f>
        <v>0</v>
      </c>
      <c r="U27" s="216">
        <f>'Memoria Aporte de Asociado 17'!$I32+'Memoria Aporte de Asociado 17'!$I157</f>
        <v>0</v>
      </c>
      <c r="V27" s="216">
        <f>'Memoria Aporte de Asociado 18'!$I32+'Memoria Aporte de Asociado 18'!$I157</f>
        <v>0</v>
      </c>
      <c r="W27" s="217">
        <f t="shared" si="0"/>
        <v>0</v>
      </c>
    </row>
    <row r="28" spans="2:23" x14ac:dyDescent="0.2">
      <c r="B28" s="383"/>
      <c r="C28" s="202" t="s">
        <v>3</v>
      </c>
      <c r="D28" s="216">
        <f>'Memoria Aporte del Ejecutor'!I37+'Memoria Aporte del Ejecutor'!I162</f>
        <v>0</v>
      </c>
      <c r="E28" s="216">
        <f>'Memoria Aporte de Asociado 1'!$I$37+'Memoria Aporte de Asociado 1'!$I$162</f>
        <v>0</v>
      </c>
      <c r="F28" s="216">
        <f>'Memoria Aporte de Asociado 2'!$I$37+'Memoria Aporte de Asociado 2'!$I$162</f>
        <v>0</v>
      </c>
      <c r="G28" s="216">
        <f>'Memoria Aporte de Asociado 3'!$I$37+'Memoria Aporte de Asociado 3'!$I$162</f>
        <v>0</v>
      </c>
      <c r="H28" s="216">
        <f>'Memoria Aporte de Asociado 4'!$I$37+'Memoria Aporte de Asociado 4'!$I$162</f>
        <v>0</v>
      </c>
      <c r="I28" s="216">
        <f>'Memoria Aporte de Asociado 5'!$I$37+'Memoria Aporte de Asociado 5'!$I$162</f>
        <v>0</v>
      </c>
      <c r="J28" s="216">
        <f>'Memoria Aporte de Asociado 6'!$I$37+'Memoria Aporte de Asociado 6'!$I$162</f>
        <v>0</v>
      </c>
      <c r="K28" s="216">
        <f>'Memoria Aporte de Asociado 7'!$I$37+'Memoria Aporte de Asociado 7'!$I$162</f>
        <v>0</v>
      </c>
      <c r="L28" s="216">
        <f>'Memoria Aporte de Asociado 8'!$I$37+'Memoria Aporte de Asociado 8'!$I$162</f>
        <v>0</v>
      </c>
      <c r="M28" s="216">
        <f>'Memoria Aporte de Asociado 9'!$I$37+'Memoria Aporte de Asociado 9'!$I$162</f>
        <v>0</v>
      </c>
      <c r="N28" s="216">
        <f>'Memoria Aporte de Asociado 10'!$I$37+'Memoria Aporte de Asociado 10'!$I$162</f>
        <v>0</v>
      </c>
      <c r="O28" s="216">
        <f>'Memoria Aporte de Asociado 11'!$I$37+'Memoria Aporte de Asociado 11'!$I$162</f>
        <v>0</v>
      </c>
      <c r="P28" s="216">
        <f>'Memoria Aporte de Asociado 12'!$I$37+'Memoria Aporte de Asociado 12'!$I$162</f>
        <v>0</v>
      </c>
      <c r="Q28" s="216">
        <f>'Memoria Aporte de Asociado 13'!$I$37+'Memoria Aporte de Asociado 13'!$I$162</f>
        <v>0</v>
      </c>
      <c r="R28" s="216">
        <f>'Memoria Aporte de Asociado 14'!$I$37+'Memoria Aporte de Asociado 14'!$I$162</f>
        <v>0</v>
      </c>
      <c r="S28" s="216">
        <f>'Memoria Aporte de Asociado 15'!$I$37+'Memoria Aporte de Asociado 15'!$I$162</f>
        <v>0</v>
      </c>
      <c r="T28" s="216">
        <f>'Memoria Aporte de Asociado 16'!$I$37+'Memoria Aporte de Asociado 16'!$I$162</f>
        <v>0</v>
      </c>
      <c r="U28" s="216">
        <f>'Memoria Aporte de Asociado 17'!$I$37+'Memoria Aporte de Asociado 17'!$I$162</f>
        <v>0</v>
      </c>
      <c r="V28" s="216">
        <f>'Memoria Aporte de Asociado 18'!$I$37+'Memoria Aporte de Asociado 18'!$I$162</f>
        <v>0</v>
      </c>
      <c r="W28" s="217">
        <f t="shared" si="0"/>
        <v>0</v>
      </c>
    </row>
    <row r="29" spans="2:23" x14ac:dyDescent="0.2">
      <c r="B29" s="384"/>
      <c r="C29" s="202" t="s">
        <v>27</v>
      </c>
      <c r="D29" s="216">
        <f>'Memoria Aporte del Ejecutor'!I42+'Memoria Aporte del Ejecutor'!I167</f>
        <v>0</v>
      </c>
      <c r="E29" s="216">
        <f>'Memoria Aporte de Asociado 1'!$I$42+'Memoria Aporte de Asociado 1'!$I$167</f>
        <v>0</v>
      </c>
      <c r="F29" s="216">
        <f>'Memoria Aporte de Asociado 2'!$I$42+'Memoria Aporte de Asociado 2'!$I$167</f>
        <v>0</v>
      </c>
      <c r="G29" s="216">
        <f>'Memoria Aporte de Asociado 3'!$I$42+'Memoria Aporte de Asociado 3'!$I$167</f>
        <v>0</v>
      </c>
      <c r="H29" s="216">
        <f>'Memoria Aporte de Asociado 4'!$I$42+'Memoria Aporte de Asociado 4'!$I$167</f>
        <v>0</v>
      </c>
      <c r="I29" s="216">
        <f>'Memoria Aporte de Asociado 5'!$I$42+'Memoria Aporte de Asociado 5'!$I$167</f>
        <v>0</v>
      </c>
      <c r="J29" s="216">
        <f>'Memoria Aporte de Asociado 6'!$I$42+'Memoria Aporte de Asociado 6'!$I$167</f>
        <v>0</v>
      </c>
      <c r="K29" s="216">
        <f>'Memoria Aporte de Asociado 7'!$I$42+'Memoria Aporte de Asociado 7'!$I$167</f>
        <v>0</v>
      </c>
      <c r="L29" s="216">
        <f>'Memoria Aporte de Asociado 8'!$I$42+'Memoria Aporte de Asociado 8'!$I$167</f>
        <v>0</v>
      </c>
      <c r="M29" s="216">
        <f>'Memoria Aporte de Asociado 9'!$I$42+'Memoria Aporte de Asociado 9'!$I$167</f>
        <v>0</v>
      </c>
      <c r="N29" s="216">
        <f>'Memoria Aporte de Asociado 10'!$I$42+'Memoria Aporte de Asociado 10'!$I$167</f>
        <v>0</v>
      </c>
      <c r="O29" s="216">
        <f>'Memoria Aporte de Asociado 11'!$I$42+'Memoria Aporte de Asociado 11'!$I$167</f>
        <v>0</v>
      </c>
      <c r="P29" s="216">
        <f>'Memoria Aporte de Asociado 12'!$I$42+'Memoria Aporte de Asociado 12'!$I$167</f>
        <v>0</v>
      </c>
      <c r="Q29" s="216">
        <f>'Memoria Aporte de Asociado 13'!$I$42+'Memoria Aporte de Asociado 13'!$I$167</f>
        <v>0</v>
      </c>
      <c r="R29" s="216">
        <f>'Memoria Aporte de Asociado 14'!$I$42+'Memoria Aporte de Asociado 14'!$I$167</f>
        <v>0</v>
      </c>
      <c r="S29" s="216">
        <f>'Memoria Aporte de Asociado 15'!$I$42+'Memoria Aporte de Asociado 15'!$I$167</f>
        <v>0</v>
      </c>
      <c r="T29" s="216">
        <f>'Memoria Aporte de Asociado 16'!$I$42+'Memoria Aporte de Asociado 16'!$I$167</f>
        <v>0</v>
      </c>
      <c r="U29" s="216">
        <f>'Memoria Aporte de Asociado 17'!$I$42+'Memoria Aporte de Asociado 17'!$I$167</f>
        <v>0</v>
      </c>
      <c r="V29" s="216">
        <f>'Memoria Aporte de Asociado 18'!$I$42+'Memoria Aporte de Asociado 18'!$I$167</f>
        <v>0</v>
      </c>
      <c r="W29" s="217">
        <f t="shared" si="0"/>
        <v>0</v>
      </c>
    </row>
    <row r="30" spans="2:23" x14ac:dyDescent="0.2">
      <c r="B30" s="366" t="s">
        <v>28</v>
      </c>
      <c r="C30" s="367"/>
      <c r="D30" s="216">
        <f>'Memoria Aporte del Ejecutor'!I64+'Memoria Aporte del Ejecutor'!I189</f>
        <v>0</v>
      </c>
      <c r="E30" s="216">
        <f>'Memoria Aporte de Asociado 1'!$I$64+'Memoria Aporte de Asociado 1'!$I$189</f>
        <v>0</v>
      </c>
      <c r="F30" s="216">
        <f>'Memoria Aporte de Asociado 2'!$I$64+'Memoria Aporte de Asociado 2'!$I$189</f>
        <v>0</v>
      </c>
      <c r="G30" s="216">
        <f>'Memoria Aporte de Asociado 3'!$I$64+'Memoria Aporte de Asociado 3'!$I$189</f>
        <v>0</v>
      </c>
      <c r="H30" s="216">
        <f>'Memoria Aporte de Asociado 4'!$I$64+'Memoria Aporte de Asociado 4'!$I$189</f>
        <v>0</v>
      </c>
      <c r="I30" s="216">
        <f>'Memoria Aporte de Asociado 5'!$I$64+'Memoria Aporte de Asociado 5'!$I$189</f>
        <v>0</v>
      </c>
      <c r="J30" s="216">
        <f>'Memoria Aporte de Asociado 6'!$I$64+'Memoria Aporte de Asociado 6'!$I$189</f>
        <v>0</v>
      </c>
      <c r="K30" s="216">
        <f>'Memoria Aporte de Asociado 7'!$I$64+'Memoria Aporte de Asociado 7'!$I$189</f>
        <v>0</v>
      </c>
      <c r="L30" s="216">
        <f>'Memoria Aporte de Asociado 8'!$I$64+'Memoria Aporte de Asociado 8'!$I$189</f>
        <v>0</v>
      </c>
      <c r="M30" s="216">
        <f>'Memoria Aporte de Asociado 9'!$I$64+'Memoria Aporte de Asociado 9'!$I$189</f>
        <v>0</v>
      </c>
      <c r="N30" s="216">
        <f>'Memoria Aporte de Asociado 10'!$I$64+'Memoria Aporte de Asociado 10'!$I$189</f>
        <v>0</v>
      </c>
      <c r="O30" s="216">
        <f>'Memoria Aporte de Asociado 11'!$I$64+'Memoria Aporte de Asociado 11'!$I$189</f>
        <v>0</v>
      </c>
      <c r="P30" s="216">
        <f>'Memoria Aporte de Asociado 12'!$I$64+'Memoria Aporte de Asociado 12'!$I$189</f>
        <v>0</v>
      </c>
      <c r="Q30" s="216">
        <f>'Memoria Aporte de Asociado 13'!$I$64+'Memoria Aporte de Asociado 13'!$I$189</f>
        <v>0</v>
      </c>
      <c r="R30" s="216">
        <f>'Memoria Aporte de Asociado 14'!$I$64+'Memoria Aporte de Asociado 14'!$I$189</f>
        <v>0</v>
      </c>
      <c r="S30" s="216">
        <f>'Memoria Aporte de Asociado 15'!$I$64+'Memoria Aporte de Asociado 15'!$I$189</f>
        <v>0</v>
      </c>
      <c r="T30" s="216">
        <f>'Memoria Aporte de Asociado 16'!$I$64+'Memoria Aporte de Asociado 16'!$I$189</f>
        <v>0</v>
      </c>
      <c r="U30" s="216">
        <f>'Memoria Aporte de Asociado 17'!$I$64+'Memoria Aporte de Asociado 17'!$I$189</f>
        <v>0</v>
      </c>
      <c r="V30" s="216">
        <f>'Memoria Aporte de Asociado 18'!$I$64+'Memoria Aporte de Asociado 18'!$I$189</f>
        <v>0</v>
      </c>
      <c r="W30" s="217">
        <f t="shared" si="0"/>
        <v>0</v>
      </c>
    </row>
    <row r="31" spans="2:23" x14ac:dyDescent="0.2">
      <c r="B31" s="366" t="s">
        <v>29</v>
      </c>
      <c r="C31" s="367"/>
      <c r="D31" s="216">
        <f>'Memoria Aporte del Ejecutor'!I70+'Memoria Aporte del Ejecutor'!I195</f>
        <v>0</v>
      </c>
      <c r="E31" s="216">
        <f>'Memoria Aporte de Asociado 1'!$I$70+'Memoria Aporte de Asociado 1'!$I$195</f>
        <v>0</v>
      </c>
      <c r="F31" s="216">
        <f>'Memoria Aporte de Asociado 2'!$I$70+'Memoria Aporte de Asociado 2'!$I$195</f>
        <v>0</v>
      </c>
      <c r="G31" s="216">
        <f>'Memoria Aporte de Asociado 3'!$I$70+'Memoria Aporte de Asociado 3'!$I$195</f>
        <v>0</v>
      </c>
      <c r="H31" s="216">
        <f>'Memoria Aporte de Asociado 4'!$I$70+'Memoria Aporte de Asociado 4'!$I$195</f>
        <v>0</v>
      </c>
      <c r="I31" s="216">
        <f>'Memoria Aporte de Asociado 5'!$I$70+'Memoria Aporte de Asociado 5'!$I$195</f>
        <v>0</v>
      </c>
      <c r="J31" s="216">
        <f>'Memoria Aporte de Asociado 6'!$I$70+'Memoria Aporte de Asociado 6'!$I$195</f>
        <v>0</v>
      </c>
      <c r="K31" s="216">
        <f>'Memoria Aporte de Asociado 7'!$I$70+'Memoria Aporte de Asociado 7'!$I$195</f>
        <v>0</v>
      </c>
      <c r="L31" s="216">
        <f>'Memoria Aporte de Asociado 8'!$I$70+'Memoria Aporte de Asociado 8'!$I$195</f>
        <v>0</v>
      </c>
      <c r="M31" s="216">
        <f>'Memoria Aporte de Asociado 9'!$I$70+'Memoria Aporte de Asociado 9'!$I$195</f>
        <v>0</v>
      </c>
      <c r="N31" s="216">
        <f>'Memoria Aporte de Asociado 10'!$I$70+'Memoria Aporte de Asociado 10'!$I$195</f>
        <v>0</v>
      </c>
      <c r="O31" s="216">
        <f>'Memoria Aporte de Asociado 11'!$I$70+'Memoria Aporte de Asociado 11'!$I$195</f>
        <v>0</v>
      </c>
      <c r="P31" s="216">
        <f>'Memoria Aporte de Asociado 12'!$I$70+'Memoria Aporte de Asociado 12'!$I$195</f>
        <v>0</v>
      </c>
      <c r="Q31" s="216">
        <f>'Memoria Aporte de Asociado 13'!$I$70+'Memoria Aporte de Asociado 13'!$I$195</f>
        <v>0</v>
      </c>
      <c r="R31" s="216">
        <f>'Memoria Aporte de Asociado 14'!$I$70+'Memoria Aporte de Asociado 14'!$I$195</f>
        <v>0</v>
      </c>
      <c r="S31" s="216">
        <f>'Memoria Aporte de Asociado 15'!$I$70+'Memoria Aporte de Asociado 15'!$I$195</f>
        <v>0</v>
      </c>
      <c r="T31" s="216">
        <f>'Memoria Aporte de Asociado 16'!$I$70+'Memoria Aporte de Asociado 16'!$I$195</f>
        <v>0</v>
      </c>
      <c r="U31" s="216">
        <f>'Memoria Aporte de Asociado 17'!$I$70+'Memoria Aporte de Asociado 17'!$I$195</f>
        <v>0</v>
      </c>
      <c r="V31" s="216">
        <f>'Memoria Aporte de Asociado 18'!$I$70+'Memoria Aporte de Asociado 18'!$I$195</f>
        <v>0</v>
      </c>
      <c r="W31" s="217">
        <f t="shared" si="0"/>
        <v>0</v>
      </c>
    </row>
    <row r="32" spans="2:23" x14ac:dyDescent="0.2">
      <c r="B32" s="366" t="s">
        <v>30</v>
      </c>
      <c r="C32" s="367"/>
      <c r="D32" s="104">
        <f>'Memoria Aporte del Ejecutor'!I78+'Memoria Aporte del Ejecutor'!I203</f>
        <v>0</v>
      </c>
      <c r="E32" s="216">
        <f>'Memoria Aporte de Asociado 1'!$I$78+'Memoria Aporte de Asociado 1'!$I$203</f>
        <v>0</v>
      </c>
      <c r="F32" s="216">
        <f>'Memoria Aporte de Asociado 2'!$I$78+'Memoria Aporte de Asociado 2'!$I$203</f>
        <v>0</v>
      </c>
      <c r="G32" s="216">
        <f>'Memoria Aporte de Asociado 3'!$I$78+'Memoria Aporte de Asociado 3'!$I$203</f>
        <v>0</v>
      </c>
      <c r="H32" s="216">
        <f>'Memoria Aporte de Asociado 4'!$I$78+'Memoria Aporte de Asociado 4'!$I$203</f>
        <v>0</v>
      </c>
      <c r="I32" s="216">
        <f>'Memoria Aporte de Asociado 5'!$I$78+'Memoria Aporte de Asociado 5'!$I$203</f>
        <v>0</v>
      </c>
      <c r="J32" s="216">
        <f>'Memoria Aporte de Asociado 6'!$I$78+'Memoria Aporte de Asociado 6'!$I$203</f>
        <v>0</v>
      </c>
      <c r="K32" s="216">
        <f>'Memoria Aporte de Asociado 7'!$I$78+'Memoria Aporte de Asociado 7'!$I$203</f>
        <v>0</v>
      </c>
      <c r="L32" s="216">
        <f>'Memoria Aporte de Asociado 8'!$I$78+'Memoria Aporte de Asociado 8'!$I$203</f>
        <v>0</v>
      </c>
      <c r="M32" s="216">
        <f>'Memoria Aporte de Asociado 9'!$I$78+'Memoria Aporte de Asociado 9'!$I$203</f>
        <v>0</v>
      </c>
      <c r="N32" s="216">
        <f>'Memoria Aporte de Asociado 10'!$I$78+'Memoria Aporte de Asociado 10'!$I$203</f>
        <v>0</v>
      </c>
      <c r="O32" s="216">
        <f>'Memoria Aporte de Asociado 11'!$I$78+'Memoria Aporte de Asociado 11'!$I$203</f>
        <v>0</v>
      </c>
      <c r="P32" s="216">
        <f>'Memoria Aporte de Asociado 12'!$I$78+'Memoria Aporte de Asociado 12'!$I$203</f>
        <v>0</v>
      </c>
      <c r="Q32" s="216">
        <f>'Memoria Aporte de Asociado 13'!$I$78+'Memoria Aporte de Asociado 13'!$I$203</f>
        <v>0</v>
      </c>
      <c r="R32" s="216">
        <f>'Memoria Aporte de Asociado 14'!$I$78+'Memoria Aporte de Asociado 14'!$I$203</f>
        <v>0</v>
      </c>
      <c r="S32" s="216">
        <f>'Memoria Aporte de Asociado 15'!$I$78+'Memoria Aporte de Asociado 15'!$I$203</f>
        <v>0</v>
      </c>
      <c r="T32" s="216">
        <f>'Memoria Aporte de Asociado 16'!$I$78+'Memoria Aporte de Asociado 16'!$I$203</f>
        <v>0</v>
      </c>
      <c r="U32" s="216">
        <f>'Memoria Aporte de Asociado 17'!$I$78+'Memoria Aporte de Asociado 17'!$I$203</f>
        <v>0</v>
      </c>
      <c r="V32" s="216">
        <f>'Memoria Aporte de Asociado 18'!$I$78+'Memoria Aporte de Asociado 18'!$I$203</f>
        <v>0</v>
      </c>
      <c r="W32" s="217">
        <f t="shared" si="0"/>
        <v>0</v>
      </c>
    </row>
    <row r="33" spans="2:23" x14ac:dyDescent="0.2">
      <c r="B33" s="366" t="s">
        <v>31</v>
      </c>
      <c r="C33" s="367"/>
      <c r="D33" s="216">
        <f>'Memoria Aporte del Ejecutor'!I88+'Memoria Aporte del Ejecutor'!I213</f>
        <v>0</v>
      </c>
      <c r="E33" s="216">
        <f>'Memoria Aporte de Asociado 1'!$I$88+'Memoria Aporte de Asociado 1'!$I$213</f>
        <v>0</v>
      </c>
      <c r="F33" s="216">
        <f>'Memoria Aporte de Asociado 2'!$I$88+'Memoria Aporte de Asociado 2'!$I$213</f>
        <v>0</v>
      </c>
      <c r="G33" s="216">
        <f>'Memoria Aporte de Asociado 3'!$I$88+'Memoria Aporte de Asociado 3'!$I$213</f>
        <v>0</v>
      </c>
      <c r="H33" s="216">
        <f>'Memoria Aporte de Asociado 4'!$I$88+'Memoria Aporte de Asociado 4'!$I$213</f>
        <v>0</v>
      </c>
      <c r="I33" s="216">
        <f>'Memoria Aporte de Asociado 5'!$I$88+'Memoria Aporte de Asociado 5'!$I$213</f>
        <v>0</v>
      </c>
      <c r="J33" s="216">
        <f>'Memoria Aporte de Asociado 6'!$I$88+'Memoria Aporte de Asociado 6'!$I$213</f>
        <v>0</v>
      </c>
      <c r="K33" s="216">
        <f>'Memoria Aporte de Asociado 7'!$I$88+'Memoria Aporte de Asociado 7'!$I$213</f>
        <v>0</v>
      </c>
      <c r="L33" s="216">
        <f>'Memoria Aporte de Asociado 8'!$I$88+'Memoria Aporte de Asociado 8'!$I$213</f>
        <v>0</v>
      </c>
      <c r="M33" s="216">
        <f>'Memoria Aporte de Asociado 9'!$I$88+'Memoria Aporte de Asociado 9'!$I$213</f>
        <v>0</v>
      </c>
      <c r="N33" s="216">
        <f>'Memoria Aporte de Asociado 10'!$I$88+'Memoria Aporte de Asociado 10'!$I$213</f>
        <v>0</v>
      </c>
      <c r="O33" s="216">
        <f>'Memoria Aporte de Asociado 11'!$I$88+'Memoria Aporte de Asociado 11'!$I$213</f>
        <v>0</v>
      </c>
      <c r="P33" s="216">
        <f>'Memoria Aporte de Asociado 12'!$I$88+'Memoria Aporte de Asociado 12'!$I$213</f>
        <v>0</v>
      </c>
      <c r="Q33" s="216">
        <f>'Memoria Aporte de Asociado 13'!$I$88+'Memoria Aporte de Asociado 13'!$I$213</f>
        <v>0</v>
      </c>
      <c r="R33" s="216">
        <f>'Memoria Aporte de Asociado 14'!$I$88+'Memoria Aporte de Asociado 14'!$I$213</f>
        <v>0</v>
      </c>
      <c r="S33" s="216">
        <f>'Memoria Aporte de Asociado 15'!$I$88+'Memoria Aporte de Asociado 15'!$I$213</f>
        <v>0</v>
      </c>
      <c r="T33" s="216">
        <f>'Memoria Aporte de Asociado 16'!$I$88+'Memoria Aporte de Asociado 16'!$I$213</f>
        <v>0</v>
      </c>
      <c r="U33" s="216">
        <f>'Memoria Aporte de Asociado 17'!$I$88+'Memoria Aporte de Asociado 17'!$I$213</f>
        <v>0</v>
      </c>
      <c r="V33" s="216">
        <f>'Memoria Aporte de Asociado 18'!$I$88+'Memoria Aporte de Asociado 18'!$I$213</f>
        <v>0</v>
      </c>
      <c r="W33" s="217">
        <f t="shared" si="0"/>
        <v>0</v>
      </c>
    </row>
    <row r="34" spans="2:23" x14ac:dyDescent="0.2">
      <c r="B34" s="366" t="s">
        <v>32</v>
      </c>
      <c r="C34" s="367"/>
      <c r="D34" s="216">
        <f>'Memoria Aporte del Ejecutor'!I96+'Memoria Aporte del Ejecutor'!I221</f>
        <v>0</v>
      </c>
      <c r="E34" s="216">
        <f>'Memoria Aporte de Asociado 1'!$I$96+'Memoria Aporte de Asociado 1'!$I$221</f>
        <v>0</v>
      </c>
      <c r="F34" s="216">
        <f>'Memoria Aporte de Asociado 2'!$I$96+'Memoria Aporte de Asociado 2'!$I$221</f>
        <v>0</v>
      </c>
      <c r="G34" s="216">
        <f>'Memoria Aporte de Asociado 3'!$I$96+'Memoria Aporte de Asociado 3'!$I$221</f>
        <v>0</v>
      </c>
      <c r="H34" s="216">
        <f>'Memoria Aporte de Asociado 4'!$I$96+'Memoria Aporte de Asociado 4'!$I$221</f>
        <v>0</v>
      </c>
      <c r="I34" s="216">
        <f>'Memoria Aporte de Asociado 5'!$I$96+'Memoria Aporte de Asociado 5'!$I$221</f>
        <v>0</v>
      </c>
      <c r="J34" s="216">
        <f>'Memoria Aporte de Asociado 6'!$I$96+'Memoria Aporte de Asociado 6'!$I$221</f>
        <v>0</v>
      </c>
      <c r="K34" s="216">
        <f>'Memoria Aporte de Asociado 7'!$I$96+'Memoria Aporte de Asociado 7'!$I$221</f>
        <v>0</v>
      </c>
      <c r="L34" s="216">
        <f>'Memoria Aporte de Asociado 8'!$I$96+'Memoria Aporte de Asociado 8'!$I$221</f>
        <v>0</v>
      </c>
      <c r="M34" s="216">
        <f>'Memoria Aporte de Asociado 9'!$I$96+'Memoria Aporte de Asociado 9'!$I$221</f>
        <v>0</v>
      </c>
      <c r="N34" s="216">
        <f>'Memoria Aporte de Asociado 10'!$I$96+'Memoria Aporte de Asociado 10'!$I$221</f>
        <v>0</v>
      </c>
      <c r="O34" s="216">
        <f>'Memoria Aporte de Asociado 11'!$I$96+'Memoria Aporte de Asociado 11'!$I$221</f>
        <v>0</v>
      </c>
      <c r="P34" s="216">
        <f>'Memoria Aporte de Asociado 12'!$I$96+'Memoria Aporte de Asociado 12'!$I$221</f>
        <v>0</v>
      </c>
      <c r="Q34" s="216">
        <f>'Memoria Aporte de Asociado 13'!$I$96+'Memoria Aporte de Asociado 13'!$I$221</f>
        <v>0</v>
      </c>
      <c r="R34" s="216">
        <f>'Memoria Aporte de Asociado 14'!$I$96+'Memoria Aporte de Asociado 14'!$I$221</f>
        <v>0</v>
      </c>
      <c r="S34" s="216">
        <f>'Memoria Aporte de Asociado 15'!$I$96+'Memoria Aporte de Asociado 15'!$I$221</f>
        <v>0</v>
      </c>
      <c r="T34" s="216">
        <f>'Memoria Aporte de Asociado 16'!$I$96+'Memoria Aporte de Asociado 16'!$I$221</f>
        <v>0</v>
      </c>
      <c r="U34" s="216">
        <f>'Memoria Aporte de Asociado 17'!$I$96+'Memoria Aporte de Asociado 17'!$I$221</f>
        <v>0</v>
      </c>
      <c r="V34" s="216">
        <f>'Memoria Aporte de Asociado 18'!$I$96+'Memoria Aporte de Asociado 18'!$I$221</f>
        <v>0</v>
      </c>
      <c r="W34" s="217">
        <f t="shared" si="0"/>
        <v>0</v>
      </c>
    </row>
    <row r="35" spans="2:23" x14ac:dyDescent="0.2">
      <c r="B35" s="364" t="s">
        <v>33</v>
      </c>
      <c r="C35" s="365"/>
      <c r="D35" s="216">
        <f>'Memoria Aporte del Ejecutor'!I104+'Memoria Aporte del Ejecutor'!I229</f>
        <v>0</v>
      </c>
      <c r="E35" s="216">
        <f>'Memoria Aporte de Asociado 1'!$I$104+'Memoria Aporte de Asociado 1'!$I$229</f>
        <v>0</v>
      </c>
      <c r="F35" s="216">
        <f>'Memoria Aporte de Asociado 2'!$I$104+'Memoria Aporte de Asociado 2'!$I$229</f>
        <v>0</v>
      </c>
      <c r="G35" s="216">
        <f>'Memoria Aporte de Asociado 3'!$I$104+'Memoria Aporte de Asociado 3'!$I$229</f>
        <v>0</v>
      </c>
      <c r="H35" s="216">
        <f>'Memoria Aporte de Asociado 4'!$I$104+'Memoria Aporte de Asociado 4'!$I$229</f>
        <v>0</v>
      </c>
      <c r="I35" s="216">
        <f>'Memoria Aporte de Asociado 5'!$I$104+'Memoria Aporte de Asociado 5'!$I$229</f>
        <v>0</v>
      </c>
      <c r="J35" s="216">
        <f>'Memoria Aporte de Asociado 6'!$I$104+'Memoria Aporte de Asociado 6'!$I$229</f>
        <v>0</v>
      </c>
      <c r="K35" s="216">
        <f>'Memoria Aporte de Asociado 7'!$I$104+'Memoria Aporte de Asociado 7'!$I$229</f>
        <v>0</v>
      </c>
      <c r="L35" s="216">
        <f>'Memoria Aporte de Asociado 8'!$I$104+'Memoria Aporte de Asociado 8'!$I$229</f>
        <v>0</v>
      </c>
      <c r="M35" s="216">
        <f>'Memoria Aporte de Asociado 9'!$I$104+'Memoria Aporte de Asociado 9'!$I$229</f>
        <v>0</v>
      </c>
      <c r="N35" s="216">
        <f>'Memoria Aporte de Asociado 10'!$I$104+'Memoria Aporte de Asociado 10'!$I$229</f>
        <v>0</v>
      </c>
      <c r="O35" s="216">
        <f>'Memoria Aporte de Asociado 11'!$I$104+'Memoria Aporte de Asociado 11'!$I$229</f>
        <v>0</v>
      </c>
      <c r="P35" s="216">
        <f>'Memoria Aporte de Asociado 12'!$I$104+'Memoria Aporte de Asociado 12'!$I$229</f>
        <v>0</v>
      </c>
      <c r="Q35" s="216">
        <f>'Memoria Aporte de Asociado 13'!$I$104+'Memoria Aporte de Asociado 13'!$I$229</f>
        <v>0</v>
      </c>
      <c r="R35" s="216">
        <f>'Memoria Aporte de Asociado 14'!$I$104+'Memoria Aporte de Asociado 14'!$I$229</f>
        <v>0</v>
      </c>
      <c r="S35" s="216">
        <f>'Memoria Aporte de Asociado 15'!$I$104+'Memoria Aporte de Asociado 15'!$I$229</f>
        <v>0</v>
      </c>
      <c r="T35" s="216">
        <f>'Memoria Aporte de Asociado 16'!$I$104+'Memoria Aporte de Asociado 16'!$I$229</f>
        <v>0</v>
      </c>
      <c r="U35" s="216">
        <f>'Memoria Aporte de Asociado 17'!$I$104+'Memoria Aporte de Asociado 17'!$I$229</f>
        <v>0</v>
      </c>
      <c r="V35" s="216">
        <f>'Memoria Aporte de Asociado 18'!$I$104+'Memoria Aporte de Asociado 18'!$I$229</f>
        <v>0</v>
      </c>
      <c r="W35" s="217">
        <f t="shared" si="0"/>
        <v>0</v>
      </c>
    </row>
    <row r="36" spans="2:23" x14ac:dyDescent="0.2">
      <c r="B36" s="364" t="s">
        <v>34</v>
      </c>
      <c r="C36" s="365"/>
      <c r="D36" s="216">
        <f>'Memoria Aporte del Ejecutor'!I109+'Memoria Aporte del Ejecutor'!I234</f>
        <v>0</v>
      </c>
      <c r="E36" s="216">
        <f>'Memoria Aporte de Asociado 1'!$I$109+'Memoria Aporte de Asociado 1'!$I$234</f>
        <v>0</v>
      </c>
      <c r="F36" s="216">
        <f>'Memoria Aporte de Asociado 2'!$I$109+'Memoria Aporte de Asociado 2'!$I$234</f>
        <v>0</v>
      </c>
      <c r="G36" s="216">
        <f>'Memoria Aporte de Asociado 3'!$I$109+'Memoria Aporte de Asociado 3'!$I$234</f>
        <v>0</v>
      </c>
      <c r="H36" s="216">
        <f>'Memoria Aporte de Asociado 4'!$I$109+'Memoria Aporte de Asociado 4'!$I$234</f>
        <v>0</v>
      </c>
      <c r="I36" s="216">
        <f>'Memoria Aporte de Asociado 5'!$I$109+'Memoria Aporte de Asociado 5'!$I$234</f>
        <v>0</v>
      </c>
      <c r="J36" s="216">
        <f>'Memoria Aporte de Asociado 6'!$I$109+'Memoria Aporte de Asociado 6'!$I$234</f>
        <v>0</v>
      </c>
      <c r="K36" s="216">
        <f>'Memoria Aporte de Asociado 7'!$I$109+'Memoria Aporte de Asociado 7'!$I$234</f>
        <v>0</v>
      </c>
      <c r="L36" s="216">
        <f>'Memoria Aporte de Asociado 8'!$I$109+'Memoria Aporte de Asociado 8'!$I$234</f>
        <v>0</v>
      </c>
      <c r="M36" s="216">
        <f>'Memoria Aporte de Asociado 9'!$I$109+'Memoria Aporte de Asociado 9'!$I$234</f>
        <v>0</v>
      </c>
      <c r="N36" s="216">
        <f>'Memoria Aporte de Asociado 10'!$I$109+'Memoria Aporte de Asociado 10'!$I$234</f>
        <v>0</v>
      </c>
      <c r="O36" s="216">
        <f>'Memoria Aporte de Asociado 11'!$I$109+'Memoria Aporte de Asociado 11'!$I$234</f>
        <v>0</v>
      </c>
      <c r="P36" s="216">
        <f>'Memoria Aporte de Asociado 12'!$I$109+'Memoria Aporte de Asociado 12'!$I$234</f>
        <v>0</v>
      </c>
      <c r="Q36" s="216">
        <f>'Memoria Aporte de Asociado 13'!$I$109+'Memoria Aporte de Asociado 13'!$I$234</f>
        <v>0</v>
      </c>
      <c r="R36" s="216">
        <f>'Memoria Aporte de Asociado 14'!$I$109+'Memoria Aporte de Asociado 14'!$I$234</f>
        <v>0</v>
      </c>
      <c r="S36" s="216">
        <f>'Memoria Aporte de Asociado 15'!$I$109+'Memoria Aporte de Asociado 15'!$I$234</f>
        <v>0</v>
      </c>
      <c r="T36" s="216">
        <f>'Memoria Aporte de Asociado 16'!$I$109+'Memoria Aporte de Asociado 16'!$I$234</f>
        <v>0</v>
      </c>
      <c r="U36" s="216">
        <f>'Memoria Aporte de Asociado 17'!$I$109+'Memoria Aporte de Asociado 17'!$I$234</f>
        <v>0</v>
      </c>
      <c r="V36" s="216">
        <f>'Memoria Aporte de Asociado 18'!$I$109+'Memoria Aporte de Asociado 18'!$I$234</f>
        <v>0</v>
      </c>
      <c r="W36" s="217">
        <f t="shared" si="0"/>
        <v>0</v>
      </c>
    </row>
    <row r="37" spans="2:23" x14ac:dyDescent="0.2">
      <c r="B37" s="364" t="s">
        <v>35</v>
      </c>
      <c r="C37" s="365"/>
      <c r="D37" s="216">
        <f>'Memoria Aporte del Ejecutor'!I118+'Memoria Aporte del Ejecutor'!I243</f>
        <v>0</v>
      </c>
      <c r="E37" s="216">
        <f>'Memoria Aporte de Asociado 1'!$I$118+'Memoria Aporte de Asociado 1'!$I$243</f>
        <v>0</v>
      </c>
      <c r="F37" s="216">
        <f>'Memoria Aporte de Asociado 2'!$I$118+'Memoria Aporte de Asociado 2'!$I$243</f>
        <v>0</v>
      </c>
      <c r="G37" s="216">
        <f>'Memoria Aporte de Asociado 3'!$I$118+'Memoria Aporte de Asociado 3'!$I$243</f>
        <v>0</v>
      </c>
      <c r="H37" s="216">
        <f>'Memoria Aporte de Asociado 4'!$I$118+'Memoria Aporte de Asociado 4'!$I$243</f>
        <v>0</v>
      </c>
      <c r="I37" s="216">
        <f>'Memoria Aporte de Asociado 5'!$I$118+'Memoria Aporte de Asociado 5'!$I$243</f>
        <v>0</v>
      </c>
      <c r="J37" s="216">
        <f>'Memoria Aporte de Asociado 6'!$I$118+'Memoria Aporte de Asociado 6'!$I$243</f>
        <v>0</v>
      </c>
      <c r="K37" s="216">
        <f>'Memoria Aporte de Asociado 7'!$I$118+'Memoria Aporte de Asociado 7'!$I$243</f>
        <v>0</v>
      </c>
      <c r="L37" s="216">
        <f>'Memoria Aporte de Asociado 8'!$I$118+'Memoria Aporte de Asociado 8'!$I$243</f>
        <v>0</v>
      </c>
      <c r="M37" s="216">
        <f>'Memoria Aporte de Asociado 9'!$I$118+'Memoria Aporte de Asociado 9'!$I$243</f>
        <v>0</v>
      </c>
      <c r="N37" s="216">
        <f>'Memoria Aporte de Asociado 10'!$I$118+'Memoria Aporte de Asociado 10'!$I$243</f>
        <v>0</v>
      </c>
      <c r="O37" s="216">
        <f>'Memoria Aporte de Asociado 11'!$I$118+'Memoria Aporte de Asociado 11'!$I$243</f>
        <v>0</v>
      </c>
      <c r="P37" s="216">
        <f>'Memoria Aporte de Asociado 12'!$I$118+'Memoria Aporte de Asociado 12'!$I$243</f>
        <v>0</v>
      </c>
      <c r="Q37" s="216">
        <f>'Memoria Aporte de Asociado 13'!$I$118+'Memoria Aporte de Asociado 13'!$I$243</f>
        <v>0</v>
      </c>
      <c r="R37" s="216">
        <f>'Memoria Aporte de Asociado 14'!$I$118+'Memoria Aporte de Asociado 14'!$I$243</f>
        <v>0</v>
      </c>
      <c r="S37" s="216">
        <f>'Memoria Aporte de Asociado 15'!$I$118+'Memoria Aporte de Asociado 15'!$I$243</f>
        <v>0</v>
      </c>
      <c r="T37" s="216">
        <f>'Memoria Aporte de Asociado 16'!$I$118+'Memoria Aporte de Asociado 16'!$I$243</f>
        <v>0</v>
      </c>
      <c r="U37" s="216">
        <f>'Memoria Aporte de Asociado 17'!$I$118+'Memoria Aporte de Asociado 17'!$I$243</f>
        <v>0</v>
      </c>
      <c r="V37" s="216">
        <f>'Memoria Aporte de Asociado 18'!$I$118+'Memoria Aporte de Asociado 18'!$I$243</f>
        <v>0</v>
      </c>
      <c r="W37" s="217">
        <f t="shared" si="0"/>
        <v>0</v>
      </c>
    </row>
    <row r="38" spans="2:23" x14ac:dyDescent="0.2">
      <c r="B38" s="364" t="s">
        <v>36</v>
      </c>
      <c r="C38" s="365"/>
      <c r="D38" s="216">
        <f>'Memoria Aporte del Ejecutor'!I121+'Memoria Aporte del Ejecutor'!I246</f>
        <v>0</v>
      </c>
      <c r="E38" s="216">
        <f>'Memoria Aporte de Asociado 1'!$I$121+'Memoria Aporte de Asociado 1'!$I$246</f>
        <v>0</v>
      </c>
      <c r="F38" s="216">
        <f>'Memoria Aporte de Asociado 1'!$I$121+'Memoria Aporte de Asociado 1'!$I$246</f>
        <v>0</v>
      </c>
      <c r="G38" s="216">
        <f>'Memoria Aporte de Asociado 3'!$I$121+'Memoria Aporte de Asociado 3'!$I$246</f>
        <v>0</v>
      </c>
      <c r="H38" s="216">
        <f>'Memoria Aporte de Asociado 4'!$I$121+'Memoria Aporte de Asociado 4'!$I$246</f>
        <v>0</v>
      </c>
      <c r="I38" s="216">
        <f>'Memoria Aporte de Asociado 5'!$I$121+'Memoria Aporte de Asociado 5'!$I$246</f>
        <v>0</v>
      </c>
      <c r="J38" s="216">
        <f>'Memoria Aporte de Asociado 6'!$I$121+'Memoria Aporte de Asociado 6'!$I$246</f>
        <v>0</v>
      </c>
      <c r="K38" s="216">
        <f>'Memoria Aporte de Asociado 7'!$I$121+'Memoria Aporte de Asociado 7'!$I$246</f>
        <v>0</v>
      </c>
      <c r="L38" s="216">
        <f>'Memoria Aporte de Asociado 8'!$I$121+'Memoria Aporte de Asociado 8'!$I$246</f>
        <v>0</v>
      </c>
      <c r="M38" s="216">
        <f>'Memoria Aporte de Asociado 9'!$I$121+'Memoria Aporte de Asociado 9'!$I$246</f>
        <v>0</v>
      </c>
      <c r="N38" s="216">
        <f>'Memoria Aporte de Asociado 10'!$I$121+'Memoria Aporte de Asociado 10'!$I$246</f>
        <v>0</v>
      </c>
      <c r="O38" s="216">
        <f>'Memoria Aporte de Asociado 11'!$I$121+'Memoria Aporte de Asociado 11'!$I$246</f>
        <v>0</v>
      </c>
      <c r="P38" s="216">
        <f>'Memoria Aporte de Asociado 12'!$I$121+'Memoria Aporte de Asociado 12'!$I$246</f>
        <v>0</v>
      </c>
      <c r="Q38" s="216">
        <f>'Memoria Aporte de Asociado 13'!$I$121+'Memoria Aporte de Asociado 13'!$I$246</f>
        <v>0</v>
      </c>
      <c r="R38" s="216">
        <f>'Memoria Aporte de Asociado 14'!$I$121+'Memoria Aporte de Asociado 14'!$I$246</f>
        <v>0</v>
      </c>
      <c r="S38" s="216">
        <f>'Memoria Aporte de Asociado 15'!$I$121+'Memoria Aporte de Asociado 15'!$I$246</f>
        <v>0</v>
      </c>
      <c r="T38" s="216">
        <f>'Memoria Aporte de Asociado 16'!$I$121+'Memoria Aporte de Asociado 16'!$I$246</f>
        <v>0</v>
      </c>
      <c r="U38" s="216">
        <f>'Memoria Aporte de Asociado 17'!$I$121+'Memoria Aporte de Asociado 17'!$I$246</f>
        <v>0</v>
      </c>
      <c r="V38" s="216">
        <f>'Memoria Aporte de Asociado 18'!$I$121+'Memoria Aporte de Asociado 18'!$I$246</f>
        <v>0</v>
      </c>
      <c r="W38" s="217">
        <f t="shared" si="0"/>
        <v>0</v>
      </c>
    </row>
    <row r="39" spans="2:23" x14ac:dyDescent="0.2">
      <c r="B39" s="364" t="s">
        <v>37</v>
      </c>
      <c r="C39" s="365"/>
      <c r="D39" s="216">
        <f>'Memoria Aporte del Ejecutor'!I124+'Memoria Aporte del Ejecutor'!I249</f>
        <v>0</v>
      </c>
      <c r="E39" s="216">
        <f>'Memoria Aporte de Asociado 1'!$I$124+'Memoria Aporte de Asociado 1'!$I$249</f>
        <v>0</v>
      </c>
      <c r="F39" s="216">
        <f>'Memoria Aporte de Asociado 2'!$I$124+'Memoria Aporte de Asociado 2'!$I$249</f>
        <v>0</v>
      </c>
      <c r="G39" s="216">
        <f>'Memoria Aporte de Asociado 3'!$I$124+'Memoria Aporte de Asociado 3'!$I$249</f>
        <v>0</v>
      </c>
      <c r="H39" s="216">
        <f>'Memoria Aporte de Asociado 4'!$I$124+'Memoria Aporte de Asociado 4'!$I$249</f>
        <v>0</v>
      </c>
      <c r="I39" s="216">
        <f>'Memoria Aporte de Asociado 5'!$I$124+'Memoria Aporte de Asociado 5'!$I$249</f>
        <v>0</v>
      </c>
      <c r="J39" s="216">
        <f>'Memoria Aporte de Asociado 6'!$I$124+'Memoria Aporte de Asociado 6'!$I$249</f>
        <v>0</v>
      </c>
      <c r="K39" s="216">
        <f>'Memoria Aporte de Asociado 7'!$I$124+'Memoria Aporte de Asociado 7'!$I$249</f>
        <v>0</v>
      </c>
      <c r="L39" s="216">
        <f>'Memoria Aporte de Asociado 8'!$I$124+'Memoria Aporte de Asociado 8'!$I$249</f>
        <v>0</v>
      </c>
      <c r="M39" s="216">
        <f>'Memoria Aporte de Asociado 9'!$I$124+'Memoria Aporte de Asociado 9'!$I$249</f>
        <v>0</v>
      </c>
      <c r="N39" s="216">
        <f>'Memoria Aporte de Asociado 10'!$I$124+'Memoria Aporte de Asociado 10'!$I$249</f>
        <v>0</v>
      </c>
      <c r="O39" s="216">
        <f>'Memoria Aporte de Asociado 11'!$I$124+'Memoria Aporte de Asociado 11'!$I$249</f>
        <v>0</v>
      </c>
      <c r="P39" s="216">
        <f>'Memoria Aporte de Asociado 12'!$I$124+'Memoria Aporte de Asociado 12'!$I$249</f>
        <v>0</v>
      </c>
      <c r="Q39" s="216">
        <f>'Memoria Aporte de Asociado 13'!$I$124+'Memoria Aporte de Asociado 13'!$I$249</f>
        <v>0</v>
      </c>
      <c r="R39" s="216">
        <f>'Memoria Aporte de Asociado 14'!$I$124+'Memoria Aporte de Asociado 14'!$I$249</f>
        <v>0</v>
      </c>
      <c r="S39" s="216">
        <f>'Memoria Aporte de Asociado 15'!$I$124+'Memoria Aporte de Asociado 15'!$I$249</f>
        <v>0</v>
      </c>
      <c r="T39" s="216">
        <f>'Memoria Aporte de Asociado 16'!$I$124+'Memoria Aporte de Asociado 16'!$I$249</f>
        <v>0</v>
      </c>
      <c r="U39" s="216">
        <f>'Memoria Aporte de Asociado 17'!$I$124+'Memoria Aporte de Asociado 17'!$I$249</f>
        <v>0</v>
      </c>
      <c r="V39" s="216">
        <f>'Memoria Aporte de Asociado 18'!$I$124+'Memoria Aporte de Asociado 18'!$I$249</f>
        <v>0</v>
      </c>
      <c r="W39" s="217">
        <f t="shared" si="0"/>
        <v>0</v>
      </c>
    </row>
    <row r="40" spans="2:23" x14ac:dyDescent="0.2">
      <c r="B40" s="372" t="s">
        <v>24</v>
      </c>
      <c r="C40" s="372"/>
      <c r="D40" s="203">
        <f>SUM(D5:D39)</f>
        <v>0</v>
      </c>
      <c r="E40" s="203">
        <f t="shared" ref="E40:V40" si="1">SUM(E5:E39)</f>
        <v>0</v>
      </c>
      <c r="F40" s="203">
        <f>SUM(F5:F39)</f>
        <v>0</v>
      </c>
      <c r="G40" s="203">
        <f t="shared" si="1"/>
        <v>0</v>
      </c>
      <c r="H40" s="203">
        <f t="shared" si="1"/>
        <v>0</v>
      </c>
      <c r="I40" s="203">
        <f t="shared" si="1"/>
        <v>0</v>
      </c>
      <c r="J40" s="203">
        <f t="shared" si="1"/>
        <v>0</v>
      </c>
      <c r="K40" s="203">
        <f t="shared" si="1"/>
        <v>0</v>
      </c>
      <c r="L40" s="203">
        <f t="shared" si="1"/>
        <v>0</v>
      </c>
      <c r="M40" s="203">
        <f t="shared" si="1"/>
        <v>0</v>
      </c>
      <c r="N40" s="203">
        <f t="shared" si="1"/>
        <v>0</v>
      </c>
      <c r="O40" s="203">
        <f t="shared" si="1"/>
        <v>0</v>
      </c>
      <c r="P40" s="203">
        <f t="shared" si="1"/>
        <v>0</v>
      </c>
      <c r="Q40" s="203">
        <f t="shared" si="1"/>
        <v>0</v>
      </c>
      <c r="R40" s="203">
        <f t="shared" si="1"/>
        <v>0</v>
      </c>
      <c r="S40" s="203">
        <f t="shared" si="1"/>
        <v>0</v>
      </c>
      <c r="T40" s="203">
        <f t="shared" si="1"/>
        <v>0</v>
      </c>
      <c r="U40" s="203">
        <f t="shared" si="1"/>
        <v>0</v>
      </c>
      <c r="V40" s="203">
        <f t="shared" si="1"/>
        <v>0</v>
      </c>
      <c r="W40" s="203">
        <f>SUM(W5:W39)</f>
        <v>0</v>
      </c>
    </row>
  </sheetData>
  <sheetProtection algorithmName="SHA-512" hashValue="uL7ShQiD9jtv8QLxmEpaHHkoaEjQGMSkArgL3CaxTn2q2D4FpbHPncjZWc0d6UjdWnYWyCKBnR7anzG5xyNF/w==" saltValue="/W8nynw4Mc8Wi34x7pQNqw==" spinCount="100000" sheet="1" objects="1" scenarios="1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8"/>
  <sheetViews>
    <sheetView showGridLines="0" workbookViewId="0">
      <selection activeCell="D5" sqref="D5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164</v>
      </c>
      <c r="C4" s="43">
        <v>150000000</v>
      </c>
    </row>
    <row r="5" spans="2:3" ht="15" x14ac:dyDescent="0.2">
      <c r="B5" s="42" t="s">
        <v>165</v>
      </c>
      <c r="C5" s="44">
        <v>0.9</v>
      </c>
    </row>
    <row r="6" spans="2:3" ht="23.25" customHeight="1" x14ac:dyDescent="0.2">
      <c r="B6" s="42" t="s">
        <v>163</v>
      </c>
      <c r="C6" s="45" t="s">
        <v>161</v>
      </c>
    </row>
    <row r="7" spans="2:3" ht="25.5" customHeight="1" x14ac:dyDescent="0.2">
      <c r="B7" s="42" t="s">
        <v>162</v>
      </c>
      <c r="C7" s="44">
        <v>0.1</v>
      </c>
    </row>
    <row r="8" spans="2:3" x14ac:dyDescent="0.2">
      <c r="B8" s="42" t="s">
        <v>201</v>
      </c>
      <c r="C8" s="45">
        <v>0.05</v>
      </c>
    </row>
  </sheetData>
  <sheetProtection algorithmName="SHA-512" hashValue="ABexl/CgJaVvZ41qfUDVPjFNm2/L6bPm9Wy6STwOBf7FDT9XHb+pFNz9evxJjwFrnjwcepA4ccPPUpA0aU8a0A==" saltValue="NFO6PL3UmBrM5WdbLImAgA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54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136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3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10"/>
      <c r="C36" s="313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11"/>
      <c r="C37" s="315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6" t="s">
        <v>5</v>
      </c>
      <c r="C38" s="317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8"/>
      <c r="C39" s="319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20"/>
      <c r="C59" s="321"/>
      <c r="D59" s="115"/>
      <c r="E59" s="163"/>
      <c r="F59" s="164"/>
      <c r="G59" s="164"/>
      <c r="H59" s="109">
        <f t="shared" si="0"/>
        <v>0</v>
      </c>
      <c r="I59" s="307">
        <f>SUM(H38:H59)</f>
        <v>0</v>
      </c>
      <c r="J59" s="308"/>
      <c r="L59" s="97"/>
      <c r="M59" s="100"/>
    </row>
    <row r="60" spans="2:13" x14ac:dyDescent="0.2">
      <c r="B60" s="322" t="s">
        <v>6</v>
      </c>
      <c r="C60" s="323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4"/>
      <c r="C61" s="325"/>
      <c r="D61" s="102"/>
      <c r="E61" s="222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4"/>
      <c r="C64" s="325"/>
      <c r="D64" s="102"/>
      <c r="E64" s="222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6"/>
      <c r="C65" s="327"/>
      <c r="D65" s="108"/>
      <c r="E65" s="154"/>
      <c r="F65" s="155"/>
      <c r="G65" s="155"/>
      <c r="H65" s="109">
        <f t="shared" si="0"/>
        <v>0</v>
      </c>
      <c r="I65" s="307">
        <f>SUM(H60:H65)</f>
        <v>0</v>
      </c>
      <c r="J65" s="308"/>
      <c r="L65" s="97"/>
      <c r="M65" s="106"/>
    </row>
    <row r="66" spans="2:13" x14ac:dyDescent="0.2">
      <c r="B66" s="316" t="s">
        <v>7</v>
      </c>
      <c r="C66" s="317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8"/>
      <c r="C67" s="319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8"/>
      <c r="C72" s="319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20"/>
      <c r="C73" s="321"/>
      <c r="D73" s="115"/>
      <c r="E73" s="163"/>
      <c r="F73" s="164"/>
      <c r="G73" s="164"/>
      <c r="H73" s="109">
        <f t="shared" si="0"/>
        <v>0</v>
      </c>
      <c r="I73" s="307">
        <f>SUM(H66:H73)</f>
        <v>0</v>
      </c>
      <c r="J73" s="308"/>
      <c r="L73" s="97"/>
      <c r="M73" s="100"/>
    </row>
    <row r="74" spans="2:13" x14ac:dyDescent="0.2">
      <c r="B74" s="316" t="s">
        <v>8</v>
      </c>
      <c r="C74" s="317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224"/>
      <c r="G94" s="224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20"/>
      <c r="C101" s="321"/>
      <c r="D101" s="122"/>
      <c r="E101" s="144"/>
      <c r="F101" s="173"/>
      <c r="G101" s="173"/>
      <c r="H101" s="109">
        <f t="shared" si="0"/>
        <v>0</v>
      </c>
      <c r="I101" s="307">
        <f>SUM(H74:H101)</f>
        <v>0</v>
      </c>
      <c r="J101" s="308"/>
      <c r="L101" s="97"/>
      <c r="M101" s="100"/>
    </row>
    <row r="102" spans="2:13" x14ac:dyDescent="0.2">
      <c r="B102" s="322" t="s">
        <v>20</v>
      </c>
      <c r="C102" s="323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4"/>
      <c r="C103" s="325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4"/>
      <c r="C108" s="325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6"/>
      <c r="C109" s="327"/>
      <c r="D109" s="115"/>
      <c r="E109" s="163"/>
      <c r="F109" s="164"/>
      <c r="G109" s="164"/>
      <c r="H109" s="124">
        <f t="shared" si="0"/>
        <v>0</v>
      </c>
      <c r="I109" s="307">
        <f>SUM(H102:H109)</f>
        <v>0</v>
      </c>
      <c r="J109" s="308"/>
      <c r="L109" s="97"/>
      <c r="M109" s="100"/>
    </row>
    <row r="110" spans="2:13" x14ac:dyDescent="0.2">
      <c r="B110" s="322" t="s">
        <v>9</v>
      </c>
      <c r="C110" s="323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4"/>
      <c r="C116" s="325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6"/>
      <c r="C117" s="327"/>
      <c r="D117" s="122"/>
      <c r="E117" s="225"/>
      <c r="F117" s="173"/>
      <c r="G117" s="173"/>
      <c r="H117" s="124">
        <f t="shared" si="0"/>
        <v>0</v>
      </c>
      <c r="I117" s="307">
        <f>SUM(H110:H117)</f>
        <v>0</v>
      </c>
      <c r="J117" s="308"/>
      <c r="L117" s="97"/>
      <c r="M117" s="100"/>
    </row>
    <row r="118" spans="2:13" x14ac:dyDescent="0.2">
      <c r="B118" s="322" t="s">
        <v>10</v>
      </c>
      <c r="C118" s="323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4"/>
      <c r="C121" s="325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6"/>
      <c r="C122" s="327"/>
      <c r="D122" s="115"/>
      <c r="E122" s="163"/>
      <c r="F122" s="164"/>
      <c r="G122" s="164"/>
      <c r="H122" s="124">
        <f t="shared" si="0"/>
        <v>0</v>
      </c>
      <c r="I122" s="307">
        <f>SUM(H118:H122)</f>
        <v>0</v>
      </c>
      <c r="J122" s="308"/>
      <c r="L122" s="97"/>
      <c r="M122" s="100"/>
    </row>
    <row r="123" spans="2:13" x14ac:dyDescent="0.2">
      <c r="B123" s="322" t="s">
        <v>11</v>
      </c>
      <c r="C123" s="323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4"/>
      <c r="C124" s="325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6"/>
      <c r="C131" s="327"/>
      <c r="D131" s="122"/>
      <c r="E131" s="144"/>
      <c r="F131" s="173"/>
      <c r="G131" s="173"/>
      <c r="H131" s="124">
        <f t="shared" si="0"/>
        <v>0</v>
      </c>
      <c r="I131" s="307">
        <f>SUM(H123:H131)</f>
        <v>0</v>
      </c>
      <c r="J131" s="308"/>
      <c r="L131" s="97"/>
      <c r="M131" s="100"/>
    </row>
    <row r="132" spans="2:13" x14ac:dyDescent="0.2">
      <c r="B132" s="322" t="s">
        <v>0</v>
      </c>
      <c r="C132" s="323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4"/>
      <c r="C133" s="325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6"/>
      <c r="C134" s="327"/>
      <c r="D134" s="115"/>
      <c r="E134" s="163"/>
      <c r="F134" s="164"/>
      <c r="G134" s="164"/>
      <c r="H134" s="124">
        <f t="shared" si="0"/>
        <v>0</v>
      </c>
      <c r="I134" s="307">
        <f>SUM(H132:H134)</f>
        <v>0</v>
      </c>
      <c r="J134" s="308"/>
      <c r="L134" s="97"/>
      <c r="M134" s="100"/>
    </row>
    <row r="135" spans="2:13" x14ac:dyDescent="0.2">
      <c r="B135" s="328" t="s">
        <v>4</v>
      </c>
      <c r="C135" s="329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30"/>
      <c r="C136" s="331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32"/>
      <c r="C137" s="333"/>
      <c r="D137" s="122"/>
      <c r="E137" s="144"/>
      <c r="F137" s="173"/>
      <c r="G137" s="173"/>
      <c r="H137" s="124">
        <f>F137*G137</f>
        <v>0</v>
      </c>
      <c r="I137" s="307">
        <f>SUM(H135:H137)</f>
        <v>0</v>
      </c>
      <c r="J137" s="308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07">
        <f>SUM(J37+I59+I65+I73+I101+I109+I117+I122+I131+I134+I137)</f>
        <v>0</v>
      </c>
      <c r="J139" s="308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umNuSozBx3FI083q539nHLQfMoZA1iHxj3nsp6fyuSbx+St6fMPuEhWXgZA6kEQHDaVmAeiZC4ISFRMky6hHLw==" saltValue="dZHqdoAP250P3TJatt69ww==" spinCount="100000" sheet="1" formatColumns="0" formatRows="0"/>
  <protectedRanges>
    <protectedRange sqref="L6:L139" name="Rango1"/>
  </protectedRanges>
  <mergeCells count="27">
    <mergeCell ref="I139:J139"/>
    <mergeCell ref="B123:C131"/>
    <mergeCell ref="I131:J131"/>
    <mergeCell ref="B132:C134"/>
    <mergeCell ref="I134:J134"/>
    <mergeCell ref="B135:C137"/>
    <mergeCell ref="I137:J137"/>
    <mergeCell ref="B60:C65"/>
    <mergeCell ref="I65:J65"/>
    <mergeCell ref="B66:C73"/>
    <mergeCell ref="I73:J73"/>
    <mergeCell ref="B74:C101"/>
    <mergeCell ref="I101:J101"/>
    <mergeCell ref="I122:J122"/>
    <mergeCell ref="I117:J117"/>
    <mergeCell ref="B102:C109"/>
    <mergeCell ref="I109:J109"/>
    <mergeCell ref="B110:C117"/>
    <mergeCell ref="B118:C122"/>
    <mergeCell ref="B2:J2"/>
    <mergeCell ref="D3:J3"/>
    <mergeCell ref="I59:J59"/>
    <mergeCell ref="B3:C3"/>
    <mergeCell ref="B6:B37"/>
    <mergeCell ref="C29:C33"/>
    <mergeCell ref="C34:C37"/>
    <mergeCell ref="B38:C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53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135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43"/>
      <c r="E39" s="226"/>
      <c r="F39" s="227"/>
      <c r="G39" s="227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228"/>
      <c r="G60" s="228"/>
      <c r="H60" s="110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41"/>
      <c r="E61" s="229"/>
      <c r="F61" s="232"/>
      <c r="G61" s="229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30"/>
      <c r="F62" s="233"/>
      <c r="G62" s="230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233"/>
      <c r="G63" s="230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233"/>
      <c r="G64" s="230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233"/>
      <c r="G65" s="230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4"/>
      <c r="H66" s="110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227"/>
      <c r="G67" s="227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94"/>
      <c r="G74" s="9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225"/>
      <c r="F102" s="234"/>
      <c r="G102" s="225"/>
      <c r="H102" s="109">
        <f>F102*G102</f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164"/>
      <c r="G110" s="163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6"/>
      <c r="C118" s="327"/>
      <c r="D118" s="122"/>
      <c r="E118" s="225"/>
      <c r="F118" s="234"/>
      <c r="G118" s="225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235"/>
      <c r="G119" s="231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228"/>
      <c r="G123" s="228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44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227"/>
      <c r="G133" s="227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228"/>
      <c r="G135" s="228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44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OpRQFgNaQ7bnBEXZCiYYRd1Z07zMhHbCQeLqJNvxtxA/jQx2vx5paQsvaHSttOF8Q6wvq6IrPR3OE0ZWqDvqbA==" saltValue="r2YfzykPAlRe9y6eemlGAw==" spinCount="100000" sheet="1" formatColumns="0" formatRows="0"/>
  <protectedRanges>
    <protectedRange sqref="L6:L140" name="Rango1"/>
  </protectedRanges>
  <mergeCells count="27">
    <mergeCell ref="B133:C135"/>
    <mergeCell ref="I135:J135"/>
    <mergeCell ref="B136:C138"/>
    <mergeCell ref="I138:J138"/>
    <mergeCell ref="I140:J140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F14" sqref="F14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6" t="s">
        <v>171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119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10"/>
      <c r="C35" s="313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10"/>
      <c r="C36" s="313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10"/>
      <c r="C37" s="313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1"/>
      <c r="C38" s="315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6" t="s">
        <v>5</v>
      </c>
      <c r="C39" s="317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8"/>
      <c r="C40" s="319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8"/>
      <c r="C41" s="319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8"/>
      <c r="C42" s="319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8"/>
      <c r="C43" s="319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8"/>
      <c r="C44" s="319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20"/>
      <c r="C60" s="321"/>
      <c r="D60" s="115"/>
      <c r="E60" s="163"/>
      <c r="F60" s="94"/>
      <c r="G60" s="94"/>
      <c r="H60" s="109">
        <f t="shared" si="0"/>
        <v>0</v>
      </c>
      <c r="I60" s="307">
        <f>SUM(H39:H60)</f>
        <v>0</v>
      </c>
      <c r="J60" s="308"/>
      <c r="L60" s="97"/>
      <c r="M60" s="100"/>
    </row>
    <row r="61" spans="2:13" x14ac:dyDescent="0.2">
      <c r="B61" s="322" t="s">
        <v>6</v>
      </c>
      <c r="C61" s="323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4"/>
      <c r="C62" s="325"/>
      <c r="D62" s="102"/>
      <c r="E62" s="222"/>
      <c r="F62" s="152"/>
      <c r="G62" s="22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4"/>
      <c r="C63" s="325"/>
      <c r="D63" s="102"/>
      <c r="E63" s="222"/>
      <c r="F63" s="152"/>
      <c r="G63" s="22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4"/>
      <c r="C64" s="325"/>
      <c r="D64" s="102"/>
      <c r="E64" s="222"/>
      <c r="F64" s="152"/>
      <c r="G64" s="22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4"/>
      <c r="C65" s="325"/>
      <c r="D65" s="102"/>
      <c r="E65" s="222"/>
      <c r="F65" s="152"/>
      <c r="G65" s="22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6"/>
      <c r="C66" s="327"/>
      <c r="D66" s="108"/>
      <c r="E66" s="154"/>
      <c r="F66" s="155"/>
      <c r="G66" s="154"/>
      <c r="H66" s="109">
        <f t="shared" si="0"/>
        <v>0</v>
      </c>
      <c r="I66" s="307">
        <f>SUM(H61:H66)</f>
        <v>0</v>
      </c>
      <c r="J66" s="308"/>
      <c r="L66" s="97"/>
      <c r="M66" s="106"/>
    </row>
    <row r="67" spans="2:13" x14ac:dyDescent="0.2">
      <c r="B67" s="316" t="s">
        <v>7</v>
      </c>
      <c r="C67" s="317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8"/>
      <c r="C69" s="319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8"/>
      <c r="C70" s="319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8"/>
      <c r="C71" s="319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8"/>
      <c r="C72" s="319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20"/>
      <c r="C74" s="321"/>
      <c r="D74" s="115"/>
      <c r="E74" s="163"/>
      <c r="F74" s="94"/>
      <c r="G74" s="94"/>
      <c r="H74" s="109">
        <f t="shared" si="0"/>
        <v>0</v>
      </c>
      <c r="I74" s="307">
        <f>SUM(H67:H74)</f>
        <v>0</v>
      </c>
      <c r="J74" s="308"/>
      <c r="L74" s="97"/>
      <c r="M74" s="100"/>
    </row>
    <row r="75" spans="2:13" x14ac:dyDescent="0.2">
      <c r="B75" s="316" t="s">
        <v>8</v>
      </c>
      <c r="C75" s="317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119"/>
      <c r="E76" s="177"/>
      <c r="F76" s="224"/>
      <c r="G76" s="223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119"/>
      <c r="E77" s="177"/>
      <c r="F77" s="224"/>
      <c r="G77" s="223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119"/>
      <c r="E78" s="177"/>
      <c r="F78" s="224"/>
      <c r="G78" s="223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119"/>
      <c r="E79" s="177"/>
      <c r="F79" s="224"/>
      <c r="G79" s="223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119"/>
      <c r="E80" s="177"/>
      <c r="F80" s="224"/>
      <c r="G80" s="223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224"/>
      <c r="G81" s="22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224"/>
      <c r="G82" s="22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224"/>
      <c r="G83" s="22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224"/>
      <c r="G84" s="22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8"/>
      <c r="C85" s="319"/>
      <c r="D85" s="119"/>
      <c r="E85" s="177"/>
      <c r="F85" s="224"/>
      <c r="G85" s="22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8"/>
      <c r="C86" s="319"/>
      <c r="D86" s="120"/>
      <c r="E86" s="103"/>
      <c r="F86" s="224"/>
      <c r="G86" s="22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20"/>
      <c r="E87" s="103"/>
      <c r="F87" s="224"/>
      <c r="G87" s="22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20"/>
      <c r="E88" s="103"/>
      <c r="F88" s="224"/>
      <c r="G88" s="22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20"/>
      <c r="E89" s="103"/>
      <c r="F89" s="224"/>
      <c r="G89" s="22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20"/>
      <c r="E90" s="103"/>
      <c r="F90" s="224"/>
      <c r="G90" s="22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20"/>
      <c r="E91" s="103"/>
      <c r="F91" s="224"/>
      <c r="G91" s="22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224"/>
      <c r="G92" s="22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224"/>
      <c r="G93" s="22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1"/>
      <c r="E94" s="223"/>
      <c r="F94" s="224"/>
      <c r="G94" s="223"/>
      <c r="H94" s="95">
        <f t="shared" si="0"/>
        <v>0</v>
      </c>
      <c r="I94" s="104"/>
      <c r="J94" s="96"/>
      <c r="L94" s="97"/>
      <c r="M94" s="100"/>
    </row>
    <row r="95" spans="2:13" x14ac:dyDescent="0.2">
      <c r="B95" s="318"/>
      <c r="C95" s="319"/>
      <c r="D95" s="121"/>
      <c r="E95" s="223"/>
      <c r="F95" s="224"/>
      <c r="G95" s="22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1"/>
      <c r="E96" s="223"/>
      <c r="F96" s="224"/>
      <c r="G96" s="22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1"/>
      <c r="E97" s="223"/>
      <c r="F97" s="224"/>
      <c r="G97" s="22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1"/>
      <c r="E98" s="223"/>
      <c r="F98" s="224"/>
      <c r="G98" s="22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21"/>
      <c r="E101" s="223"/>
      <c r="F101" s="224"/>
      <c r="G101" s="22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20"/>
      <c r="C102" s="321"/>
      <c r="D102" s="122"/>
      <c r="E102" s="144"/>
      <c r="F102" s="173"/>
      <c r="G102" s="144"/>
      <c r="H102" s="109">
        <f t="shared" si="0"/>
        <v>0</v>
      </c>
      <c r="I102" s="307">
        <f>SUM(H75:H102)</f>
        <v>0</v>
      </c>
      <c r="J102" s="308"/>
      <c r="L102" s="97"/>
      <c r="M102" s="100"/>
    </row>
    <row r="103" spans="2:13" x14ac:dyDescent="0.2">
      <c r="B103" s="322" t="s">
        <v>20</v>
      </c>
      <c r="C103" s="323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4"/>
      <c r="C104" s="325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4"/>
      <c r="C105" s="325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4"/>
      <c r="C106" s="325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4"/>
      <c r="C107" s="325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4"/>
      <c r="C108" s="325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6"/>
      <c r="C110" s="327"/>
      <c r="D110" s="115"/>
      <c r="E110" s="163"/>
      <c r="F110" s="94"/>
      <c r="G110" s="94"/>
      <c r="H110" s="124">
        <f t="shared" si="0"/>
        <v>0</v>
      </c>
      <c r="I110" s="307">
        <f>SUM(H103:H110)</f>
        <v>0</v>
      </c>
      <c r="J110" s="308"/>
      <c r="L110" s="97"/>
      <c r="M110" s="100"/>
    </row>
    <row r="111" spans="2:13" x14ac:dyDescent="0.2">
      <c r="B111" s="322" t="s">
        <v>9</v>
      </c>
      <c r="C111" s="323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6"/>
      <c r="C118" s="327"/>
      <c r="D118" s="122"/>
      <c r="E118" s="225"/>
      <c r="F118" s="234"/>
      <c r="G118" s="225"/>
      <c r="H118" s="124">
        <f t="shared" si="0"/>
        <v>0</v>
      </c>
      <c r="I118" s="307">
        <f>SUM(H111:H118)</f>
        <v>0</v>
      </c>
      <c r="J118" s="308"/>
      <c r="L118" s="97"/>
      <c r="M118" s="100"/>
    </row>
    <row r="119" spans="2:13" x14ac:dyDescent="0.2">
      <c r="B119" s="322" t="s">
        <v>10</v>
      </c>
      <c r="C119" s="323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15"/>
      <c r="E123" s="163"/>
      <c r="F123" s="94"/>
      <c r="G123" s="94"/>
      <c r="H123" s="124">
        <f t="shared" si="0"/>
        <v>0</v>
      </c>
      <c r="I123" s="307">
        <f>SUM(H119:H123)</f>
        <v>0</v>
      </c>
      <c r="J123" s="308"/>
      <c r="L123" s="97"/>
      <c r="M123" s="100"/>
    </row>
    <row r="124" spans="2:13" x14ac:dyDescent="0.2">
      <c r="B124" s="322" t="s">
        <v>11</v>
      </c>
      <c r="C124" s="323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4"/>
      <c r="C127" s="325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4"/>
      <c r="C128" s="325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4"/>
      <c r="C129" s="325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6"/>
      <c r="C132" s="327"/>
      <c r="D132" s="122"/>
      <c r="E132" s="144"/>
      <c r="F132" s="173"/>
      <c r="G132" s="144"/>
      <c r="H132" s="124">
        <f t="shared" si="0"/>
        <v>0</v>
      </c>
      <c r="I132" s="307">
        <f>SUM(H124:H132)</f>
        <v>0</v>
      </c>
      <c r="J132" s="308"/>
      <c r="L132" s="97"/>
      <c r="M132" s="100"/>
    </row>
    <row r="133" spans="2:13" x14ac:dyDescent="0.2">
      <c r="B133" s="322" t="s">
        <v>0</v>
      </c>
      <c r="C133" s="323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6"/>
      <c r="C135" s="327"/>
      <c r="D135" s="115"/>
      <c r="E135" s="163"/>
      <c r="F135" s="94"/>
      <c r="G135" s="94"/>
      <c r="H135" s="124">
        <f t="shared" si="0"/>
        <v>0</v>
      </c>
      <c r="I135" s="307">
        <f>SUM(H133:H135)</f>
        <v>0</v>
      </c>
      <c r="J135" s="308"/>
      <c r="L135" s="97"/>
      <c r="M135" s="100"/>
    </row>
    <row r="136" spans="2:13" x14ac:dyDescent="0.2">
      <c r="B136" s="328" t="s">
        <v>4</v>
      </c>
      <c r="C136" s="329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2"/>
      <c r="C138" s="333"/>
      <c r="D138" s="122"/>
      <c r="E138" s="144"/>
      <c r="F138" s="173"/>
      <c r="G138" s="144"/>
      <c r="H138" s="124">
        <f>F138*G138</f>
        <v>0</v>
      </c>
      <c r="I138" s="307">
        <f>SUM(H136:H138)</f>
        <v>0</v>
      </c>
      <c r="J138" s="308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7">
        <f>SUM(J38+I60+I66+I74+I102+I110+I118+I123+I132+I135+I138)</f>
        <v>0</v>
      </c>
      <c r="J140" s="308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Jb4JkVPyW/j5StZOYdHXXUB7kNFYgmFbnMjSPMNVHpiKAx7ODZG4vEtnvaFneK/zw/VjVsnWkR4jAoAGaIO32w==" saltValue="gHT+mXr/n68u8WJS+RX3Pg==" spinCount="100000" sheet="1" formatColumns="0" formatRows="0"/>
  <protectedRanges>
    <protectedRange sqref="L6:L140" name="Rango1"/>
  </protectedRanges>
  <mergeCells count="27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2:J2"/>
    <mergeCell ref="D3:J3"/>
    <mergeCell ref="B39:C60"/>
    <mergeCell ref="I60:J60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C6" sqref="C6"/>
      <selection pane="bottomLeft" activeCell="C6" sqref="C6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6" t="s">
        <v>172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120</v>
      </c>
      <c r="C3" s="335"/>
      <c r="D3" s="306" t="s">
        <v>57</v>
      </c>
      <c r="E3" s="306"/>
      <c r="F3" s="306"/>
      <c r="G3" s="306"/>
      <c r="H3" s="306"/>
      <c r="I3" s="306"/>
      <c r="J3" s="30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10"/>
      <c r="C34" s="312" t="s">
        <v>200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10"/>
      <c r="C39" s="312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10"/>
      <c r="C42" s="313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1"/>
      <c r="C43" s="315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6" t="s">
        <v>5</v>
      </c>
      <c r="C44" s="317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8"/>
      <c r="C64" s="319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15"/>
      <c r="E65" s="163"/>
      <c r="F65" s="164"/>
      <c r="G65" s="164"/>
      <c r="H65" s="109">
        <f t="shared" si="0"/>
        <v>0</v>
      </c>
      <c r="I65" s="307">
        <f>SUM(H44:H65)</f>
        <v>0</v>
      </c>
      <c r="J65" s="308"/>
      <c r="L65" s="97"/>
      <c r="M65" s="100"/>
    </row>
    <row r="66" spans="2:13" x14ac:dyDescent="0.2">
      <c r="B66" s="322" t="s">
        <v>6</v>
      </c>
      <c r="C66" s="323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4"/>
      <c r="C67" s="325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4"/>
      <c r="C68" s="325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4"/>
      <c r="C69" s="325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4"/>
      <c r="C70" s="325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6"/>
      <c r="C71" s="327"/>
      <c r="D71" s="108"/>
      <c r="E71" s="154"/>
      <c r="F71" s="155"/>
      <c r="G71" s="155"/>
      <c r="H71" s="109">
        <f t="shared" si="0"/>
        <v>0</v>
      </c>
      <c r="I71" s="307">
        <f>SUM(H66:H71)</f>
        <v>0</v>
      </c>
      <c r="J71" s="308"/>
      <c r="L71" s="97"/>
      <c r="M71" s="106"/>
    </row>
    <row r="72" spans="2:13" x14ac:dyDescent="0.2">
      <c r="B72" s="316" t="s">
        <v>7</v>
      </c>
      <c r="C72" s="317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8"/>
      <c r="C74" s="319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20"/>
      <c r="C79" s="321"/>
      <c r="D79" s="115"/>
      <c r="E79" s="163"/>
      <c r="F79" s="164"/>
      <c r="G79" s="164"/>
      <c r="H79" s="109">
        <f t="shared" si="0"/>
        <v>0</v>
      </c>
      <c r="I79" s="307">
        <f>SUM(H72:H79)</f>
        <v>0</v>
      </c>
      <c r="J79" s="308"/>
      <c r="L79" s="97"/>
      <c r="M79" s="100"/>
    </row>
    <row r="80" spans="2:13" x14ac:dyDescent="0.2">
      <c r="B80" s="316" t="s">
        <v>8</v>
      </c>
      <c r="C80" s="317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20"/>
      <c r="C107" s="321"/>
      <c r="D107" s="122"/>
      <c r="E107" s="144"/>
      <c r="F107" s="173"/>
      <c r="G107" s="173"/>
      <c r="H107" s="109">
        <f t="shared" si="0"/>
        <v>0</v>
      </c>
      <c r="I107" s="307">
        <f>SUM(H80:H107)</f>
        <v>0</v>
      </c>
      <c r="J107" s="308"/>
      <c r="L107" s="97"/>
      <c r="M107" s="100"/>
    </row>
    <row r="108" spans="2:13" x14ac:dyDescent="0.2">
      <c r="B108" s="322" t="s">
        <v>20</v>
      </c>
      <c r="C108" s="323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4"/>
      <c r="C109" s="325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4"/>
      <c r="C110" s="325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4"/>
      <c r="C114" s="325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6"/>
      <c r="C115" s="327"/>
      <c r="D115" s="115"/>
      <c r="E115" s="163"/>
      <c r="F115" s="164"/>
      <c r="G115" s="164"/>
      <c r="H115" s="124">
        <f t="shared" si="0"/>
        <v>0</v>
      </c>
      <c r="I115" s="307">
        <f>SUM(H108:H115)</f>
        <v>0</v>
      </c>
      <c r="J115" s="308"/>
      <c r="L115" s="97"/>
      <c r="M115" s="100"/>
    </row>
    <row r="116" spans="2:13" x14ac:dyDescent="0.2">
      <c r="B116" s="322" t="s">
        <v>9</v>
      </c>
      <c r="C116" s="323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22"/>
      <c r="E123" s="225"/>
      <c r="F123" s="173"/>
      <c r="G123" s="173"/>
      <c r="H123" s="124">
        <f t="shared" si="0"/>
        <v>0</v>
      </c>
      <c r="I123" s="307">
        <f>SUM(H116:H123)</f>
        <v>0</v>
      </c>
      <c r="J123" s="308"/>
      <c r="L123" s="97"/>
      <c r="M123" s="100"/>
    </row>
    <row r="124" spans="2:13" x14ac:dyDescent="0.2">
      <c r="B124" s="322" t="s">
        <v>10</v>
      </c>
      <c r="C124" s="323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15"/>
      <c r="E128" s="163"/>
      <c r="F128" s="164"/>
      <c r="G128" s="164"/>
      <c r="H128" s="124">
        <f t="shared" si="0"/>
        <v>0</v>
      </c>
      <c r="I128" s="307">
        <f>SUM(H124:H128)</f>
        <v>0</v>
      </c>
      <c r="J128" s="308"/>
      <c r="L128" s="97"/>
      <c r="M128" s="100"/>
    </row>
    <row r="129" spans="2:13" x14ac:dyDescent="0.2">
      <c r="B129" s="322" t="s">
        <v>11</v>
      </c>
      <c r="C129" s="323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4"/>
      <c r="C132" s="325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4"/>
      <c r="C133" s="325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4"/>
      <c r="C134" s="325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6"/>
      <c r="C137" s="327"/>
      <c r="D137" s="122"/>
      <c r="E137" s="144"/>
      <c r="F137" s="173"/>
      <c r="G137" s="173"/>
      <c r="H137" s="124">
        <f t="shared" si="0"/>
        <v>0</v>
      </c>
      <c r="I137" s="307">
        <f>SUM(H129:H137)</f>
        <v>0</v>
      </c>
      <c r="J137" s="308"/>
      <c r="L137" s="97"/>
      <c r="M137" s="100"/>
    </row>
    <row r="138" spans="2:13" x14ac:dyDescent="0.2">
      <c r="B138" s="322" t="s">
        <v>0</v>
      </c>
      <c r="C138" s="323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4"/>
      <c r="C139" s="325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6"/>
      <c r="C140" s="327"/>
      <c r="D140" s="115"/>
      <c r="E140" s="163"/>
      <c r="F140" s="164"/>
      <c r="G140" s="164"/>
      <c r="H140" s="124">
        <f t="shared" si="0"/>
        <v>0</v>
      </c>
      <c r="I140" s="307">
        <f>SUM(H138:H140)</f>
        <v>0</v>
      </c>
      <c r="J140" s="308"/>
      <c r="L140" s="97"/>
      <c r="M140" s="100"/>
    </row>
    <row r="141" spans="2:13" x14ac:dyDescent="0.2">
      <c r="B141" s="328" t="s">
        <v>4</v>
      </c>
      <c r="C141" s="329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30"/>
      <c r="C142" s="331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2"/>
      <c r="C143" s="333"/>
      <c r="D143" s="122"/>
      <c r="E143" s="144"/>
      <c r="F143" s="173"/>
      <c r="G143" s="173"/>
      <c r="H143" s="124">
        <f>F143*G143</f>
        <v>0</v>
      </c>
      <c r="I143" s="307">
        <f>SUM(H141:H143)</f>
        <v>0</v>
      </c>
      <c r="J143" s="308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7">
        <f>SUM(J43+I65+I71+I79+I107+I115+I123+I128+I137+I140+I143)</f>
        <v>0</v>
      </c>
      <c r="J145" s="308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FydhoKH9ng0J4uZbTwt9DsZnz6t2hw+RUOoPXmNhv4SjwifBTEQNTcWo3eoemIhlTp/MUeGEL493ecBBphXqYQ==" saltValue="vb1vi6hT2BYKNIh1RK0UXw==" spinCount="100000" sheet="1" formatColumns="0" formatRows="0"/>
  <protectedRanges>
    <protectedRange sqref="L6:L145" name="Rango1"/>
  </protectedRanges>
  <mergeCells count="28">
    <mergeCell ref="B44:C65"/>
    <mergeCell ref="I65:J65"/>
    <mergeCell ref="B3:C3"/>
    <mergeCell ref="B6:B43"/>
    <mergeCell ref="C29:C33"/>
    <mergeCell ref="C39:C43"/>
    <mergeCell ref="B66:C71"/>
    <mergeCell ref="I71:J71"/>
    <mergeCell ref="B72:C79"/>
    <mergeCell ref="I79:J79"/>
    <mergeCell ref="B80:C107"/>
    <mergeCell ref="I107:J107"/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C6" sqref="C6"/>
      <selection pane="bottomLeft" activeCell="C6" sqref="C6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6" t="s">
        <v>174</v>
      </c>
      <c r="C2" s="306"/>
      <c r="D2" s="306"/>
      <c r="E2" s="306"/>
      <c r="F2" s="306"/>
      <c r="G2" s="306"/>
      <c r="H2" s="306"/>
      <c r="I2" s="306"/>
      <c r="J2" s="306"/>
      <c r="K2" s="88"/>
      <c r="M2" s="78"/>
    </row>
    <row r="3" spans="2:13" ht="18" x14ac:dyDescent="0.2">
      <c r="B3" s="334" t="s">
        <v>121</v>
      </c>
      <c r="C3" s="335"/>
      <c r="D3" s="336" t="s">
        <v>57</v>
      </c>
      <c r="E3" s="337"/>
      <c r="F3" s="337"/>
      <c r="G3" s="337"/>
      <c r="H3" s="337"/>
      <c r="I3" s="337"/>
      <c r="J3" s="337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10"/>
      <c r="C34" s="312" t="s">
        <v>200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10"/>
      <c r="C39" s="312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10"/>
      <c r="C42" s="313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1"/>
      <c r="C43" s="315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6" t="s">
        <v>5</v>
      </c>
      <c r="C44" s="317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8"/>
      <c r="C45" s="319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8"/>
      <c r="C46" s="319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8"/>
      <c r="C47" s="319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8"/>
      <c r="C48" s="319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8"/>
      <c r="C49" s="319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8"/>
      <c r="C64" s="319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15"/>
      <c r="E65" s="163"/>
      <c r="F65" s="164"/>
      <c r="G65" s="164"/>
      <c r="H65" s="109">
        <f t="shared" si="0"/>
        <v>0</v>
      </c>
      <c r="I65" s="307">
        <f>SUM(H44:H65)</f>
        <v>0</v>
      </c>
      <c r="J65" s="308"/>
      <c r="L65" s="97"/>
      <c r="M65" s="100"/>
    </row>
    <row r="66" spans="2:13" x14ac:dyDescent="0.2">
      <c r="B66" s="322" t="s">
        <v>6</v>
      </c>
      <c r="C66" s="323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4"/>
      <c r="C67" s="325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4"/>
      <c r="C68" s="325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4"/>
      <c r="C69" s="325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4"/>
      <c r="C70" s="325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6"/>
      <c r="C71" s="327"/>
      <c r="D71" s="108"/>
      <c r="E71" s="154"/>
      <c r="F71" s="155"/>
      <c r="G71" s="155"/>
      <c r="H71" s="109">
        <f t="shared" si="0"/>
        <v>0</v>
      </c>
      <c r="I71" s="307">
        <f>SUM(H66:H71)</f>
        <v>0</v>
      </c>
      <c r="J71" s="308"/>
      <c r="L71" s="97"/>
      <c r="M71" s="106"/>
    </row>
    <row r="72" spans="2:13" x14ac:dyDescent="0.2">
      <c r="B72" s="316" t="s">
        <v>7</v>
      </c>
      <c r="C72" s="317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8"/>
      <c r="C73" s="319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8"/>
      <c r="C74" s="319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8"/>
      <c r="C75" s="319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8"/>
      <c r="C76" s="319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8"/>
      <c r="C77" s="319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20"/>
      <c r="C79" s="321"/>
      <c r="D79" s="115"/>
      <c r="E79" s="163"/>
      <c r="F79" s="164"/>
      <c r="G79" s="164"/>
      <c r="H79" s="109">
        <f t="shared" si="0"/>
        <v>0</v>
      </c>
      <c r="I79" s="307">
        <f>SUM(H72:H79)</f>
        <v>0</v>
      </c>
      <c r="J79" s="308"/>
      <c r="L79" s="97"/>
      <c r="M79" s="100"/>
    </row>
    <row r="80" spans="2:13" x14ac:dyDescent="0.2">
      <c r="B80" s="316" t="s">
        <v>8</v>
      </c>
      <c r="C80" s="317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8"/>
      <c r="C83" s="319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8"/>
      <c r="C84" s="319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8"/>
      <c r="C85" s="319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8"/>
      <c r="C91" s="319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8"/>
      <c r="C100" s="319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20"/>
      <c r="C107" s="321"/>
      <c r="D107" s="122"/>
      <c r="E107" s="144"/>
      <c r="F107" s="173"/>
      <c r="G107" s="173"/>
      <c r="H107" s="109">
        <f t="shared" si="0"/>
        <v>0</v>
      </c>
      <c r="I107" s="307">
        <f>SUM(H80:H107)</f>
        <v>0</v>
      </c>
      <c r="J107" s="308"/>
      <c r="L107" s="97"/>
      <c r="M107" s="100"/>
    </row>
    <row r="108" spans="2:13" x14ac:dyDescent="0.2">
      <c r="B108" s="322" t="s">
        <v>20</v>
      </c>
      <c r="C108" s="323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4"/>
      <c r="C109" s="325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4"/>
      <c r="C110" s="325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4"/>
      <c r="C111" s="325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4"/>
      <c r="C112" s="325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4"/>
      <c r="C113" s="325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4"/>
      <c r="C114" s="325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6"/>
      <c r="C115" s="327"/>
      <c r="D115" s="115"/>
      <c r="E115" s="163"/>
      <c r="F115" s="164"/>
      <c r="G115" s="164"/>
      <c r="H115" s="124">
        <f t="shared" si="0"/>
        <v>0</v>
      </c>
      <c r="I115" s="307">
        <f>SUM(H108:H115)</f>
        <v>0</v>
      </c>
      <c r="J115" s="308"/>
      <c r="L115" s="97"/>
      <c r="M115" s="100"/>
    </row>
    <row r="116" spans="2:13" x14ac:dyDescent="0.2">
      <c r="B116" s="322" t="s">
        <v>9</v>
      </c>
      <c r="C116" s="323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4"/>
      <c r="C119" s="325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4"/>
      <c r="C120" s="325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4"/>
      <c r="C121" s="325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6"/>
      <c r="C123" s="327"/>
      <c r="D123" s="122"/>
      <c r="E123" s="225"/>
      <c r="F123" s="173"/>
      <c r="G123" s="173"/>
      <c r="H123" s="124">
        <f t="shared" si="0"/>
        <v>0</v>
      </c>
      <c r="I123" s="307">
        <f>SUM(H116:H123)</f>
        <v>0</v>
      </c>
      <c r="J123" s="308"/>
      <c r="L123" s="97"/>
      <c r="M123" s="100"/>
    </row>
    <row r="124" spans="2:13" x14ac:dyDescent="0.2">
      <c r="B124" s="322" t="s">
        <v>10</v>
      </c>
      <c r="C124" s="323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15"/>
      <c r="E128" s="163"/>
      <c r="F128" s="164"/>
      <c r="G128" s="164"/>
      <c r="H128" s="124">
        <f t="shared" si="0"/>
        <v>0</v>
      </c>
      <c r="I128" s="307">
        <f>SUM(H124:H128)</f>
        <v>0</v>
      </c>
      <c r="J128" s="308"/>
      <c r="L128" s="97"/>
      <c r="M128" s="100"/>
    </row>
    <row r="129" spans="2:13" x14ac:dyDescent="0.2">
      <c r="B129" s="322" t="s">
        <v>11</v>
      </c>
      <c r="C129" s="323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4"/>
      <c r="C132" s="325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4"/>
      <c r="C133" s="325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4"/>
      <c r="C134" s="325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6"/>
      <c r="C137" s="327"/>
      <c r="D137" s="122"/>
      <c r="E137" s="144"/>
      <c r="F137" s="173"/>
      <c r="G137" s="173"/>
      <c r="H137" s="124">
        <f t="shared" si="0"/>
        <v>0</v>
      </c>
      <c r="I137" s="307">
        <f>SUM(H129:H137)</f>
        <v>0</v>
      </c>
      <c r="J137" s="308"/>
      <c r="L137" s="97"/>
      <c r="M137" s="100"/>
    </row>
    <row r="138" spans="2:13" x14ac:dyDescent="0.2">
      <c r="B138" s="322" t="s">
        <v>0</v>
      </c>
      <c r="C138" s="323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4"/>
      <c r="C139" s="325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6"/>
      <c r="C140" s="327"/>
      <c r="D140" s="115"/>
      <c r="E140" s="163"/>
      <c r="F140" s="164"/>
      <c r="G140" s="164"/>
      <c r="H140" s="124">
        <f t="shared" si="0"/>
        <v>0</v>
      </c>
      <c r="I140" s="307">
        <f>SUM(H138:H140)</f>
        <v>0</v>
      </c>
      <c r="J140" s="308"/>
      <c r="L140" s="97"/>
      <c r="M140" s="100"/>
    </row>
    <row r="141" spans="2:13" x14ac:dyDescent="0.2">
      <c r="B141" s="328" t="s">
        <v>4</v>
      </c>
      <c r="C141" s="329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30"/>
      <c r="C142" s="331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2"/>
      <c r="C143" s="333"/>
      <c r="D143" s="122"/>
      <c r="E143" s="144"/>
      <c r="F143" s="173"/>
      <c r="G143" s="173"/>
      <c r="H143" s="124">
        <f>F143*G143</f>
        <v>0</v>
      </c>
      <c r="I143" s="307">
        <f>SUM(H141:H143)</f>
        <v>0</v>
      </c>
      <c r="J143" s="308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7">
        <f>SUM(J43+I65+I71+I79+I107+I115+I123+I128+I137+I140+I143)</f>
        <v>0</v>
      </c>
      <c r="J145" s="308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9c1GN99mD9MBKHiybcrg2UGw/LqDXP3/D80Z5zFb95qbZjQXo9OqDnK3KPZmRRs//1eugctuv9piloQAUw17/g==" saltValue="iNLP6QH3z/Gs016ppn4IXA==" spinCount="100000" sheet="1" formatColumns="0" formatRows="0"/>
  <protectedRanges>
    <protectedRange sqref="L6:L145" name="Rango1"/>
  </protectedRanges>
  <mergeCells count="28">
    <mergeCell ref="B2:J2"/>
    <mergeCell ref="D3:J3"/>
    <mergeCell ref="B44:C65"/>
    <mergeCell ref="I65:J65"/>
    <mergeCell ref="B3:C3"/>
    <mergeCell ref="B6:B43"/>
    <mergeCell ref="C29:C33"/>
    <mergeCell ref="C39:C43"/>
    <mergeCell ref="C34:C38"/>
    <mergeCell ref="B66:C71"/>
    <mergeCell ref="I71:J71"/>
    <mergeCell ref="B72:C79"/>
    <mergeCell ref="I79:J79"/>
    <mergeCell ref="B80:C107"/>
    <mergeCell ref="I107:J107"/>
    <mergeCell ref="B108:C115"/>
    <mergeCell ref="I115:J115"/>
    <mergeCell ref="B116:C123"/>
    <mergeCell ref="I123:J123"/>
    <mergeCell ref="B124:C128"/>
    <mergeCell ref="I128:J128"/>
    <mergeCell ref="I145:J145"/>
    <mergeCell ref="B129:C137"/>
    <mergeCell ref="I137:J137"/>
    <mergeCell ref="B138:C140"/>
    <mergeCell ref="I140:J140"/>
    <mergeCell ref="B141:C143"/>
    <mergeCell ref="I143:J1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6" activePane="bottomLeft" state="frozenSplit"/>
      <selection activeCell="C6" sqref="C6"/>
      <selection pane="bottomLeft" activeCell="C6" sqref="C6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6" t="s">
        <v>173</v>
      </c>
      <c r="C2" s="337"/>
      <c r="D2" s="337"/>
      <c r="E2" s="337"/>
      <c r="F2" s="337"/>
      <c r="G2" s="337"/>
      <c r="H2" s="337"/>
      <c r="I2" s="337"/>
      <c r="J2" s="337"/>
      <c r="K2" s="88"/>
      <c r="M2" s="78"/>
    </row>
    <row r="3" spans="2:13" ht="18" x14ac:dyDescent="0.2">
      <c r="B3" s="334" t="s">
        <v>122</v>
      </c>
      <c r="C3" s="335"/>
      <c r="D3" s="336" t="s">
        <v>57</v>
      </c>
      <c r="E3" s="337"/>
      <c r="F3" s="337"/>
      <c r="G3" s="337"/>
      <c r="H3" s="337"/>
      <c r="I3" s="337"/>
      <c r="J3" s="337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9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x14ac:dyDescent="0.2">
      <c r="B7" s="310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10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10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10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10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10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10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10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10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10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10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10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10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10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10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10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10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10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10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10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10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10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10"/>
      <c r="C29" s="312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10"/>
      <c r="C30" s="313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10"/>
      <c r="C31" s="313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10"/>
      <c r="C32" s="313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10"/>
      <c r="C33" s="314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10"/>
      <c r="C34" s="312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10"/>
      <c r="C35" s="313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10"/>
      <c r="C36" s="313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10"/>
      <c r="C37" s="313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10"/>
      <c r="C38" s="314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10"/>
      <c r="C39" s="312" t="s">
        <v>200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10"/>
      <c r="C40" s="313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10"/>
      <c r="C41" s="313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10"/>
      <c r="C42" s="313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10"/>
      <c r="C43" s="314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10"/>
      <c r="C44" s="312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10"/>
      <c r="C45" s="313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10"/>
      <c r="C46" s="313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10"/>
      <c r="C47" s="313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11"/>
      <c r="C48" s="315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6" t="s">
        <v>5</v>
      </c>
      <c r="C49" s="317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8"/>
      <c r="C50" s="319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8"/>
      <c r="C51" s="319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8"/>
      <c r="C52" s="319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8"/>
      <c r="C53" s="319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8"/>
      <c r="C54" s="319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8"/>
      <c r="C55" s="319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8"/>
      <c r="C56" s="319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8"/>
      <c r="C57" s="319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8"/>
      <c r="C58" s="319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8"/>
      <c r="C59" s="319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8"/>
      <c r="C60" s="319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8"/>
      <c r="C61" s="319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8"/>
      <c r="C62" s="319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8"/>
      <c r="C63" s="319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8"/>
      <c r="C64" s="319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8"/>
      <c r="C65" s="319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8"/>
      <c r="C66" s="319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8"/>
      <c r="C67" s="319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8"/>
      <c r="C68" s="319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8"/>
      <c r="C69" s="319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15"/>
      <c r="E70" s="163"/>
      <c r="F70" s="164"/>
      <c r="G70" s="164"/>
      <c r="H70" s="109">
        <f t="shared" si="0"/>
        <v>0</v>
      </c>
      <c r="I70" s="307">
        <f>SUM(H49:H70)</f>
        <v>0</v>
      </c>
      <c r="J70" s="308"/>
      <c r="L70" s="97"/>
      <c r="M70" s="100"/>
    </row>
    <row r="71" spans="2:13" x14ac:dyDescent="0.2">
      <c r="B71" s="322" t="s">
        <v>6</v>
      </c>
      <c r="C71" s="323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4"/>
      <c r="C72" s="325"/>
      <c r="D72" s="102"/>
      <c r="E72" s="222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4"/>
      <c r="C73" s="325"/>
      <c r="D73" s="102"/>
      <c r="E73" s="222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4"/>
      <c r="C74" s="325"/>
      <c r="D74" s="102"/>
      <c r="E74" s="222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4"/>
      <c r="C75" s="325"/>
      <c r="D75" s="102"/>
      <c r="E75" s="222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6"/>
      <c r="C76" s="327"/>
      <c r="D76" s="108"/>
      <c r="E76" s="154"/>
      <c r="F76" s="155"/>
      <c r="G76" s="155"/>
      <c r="H76" s="109">
        <f t="shared" si="0"/>
        <v>0</v>
      </c>
      <c r="I76" s="307">
        <f>SUM(H71:H76)</f>
        <v>0</v>
      </c>
      <c r="J76" s="308"/>
      <c r="L76" s="97"/>
      <c r="M76" s="106"/>
    </row>
    <row r="77" spans="2:13" x14ac:dyDescent="0.2">
      <c r="B77" s="316" t="s">
        <v>7</v>
      </c>
      <c r="C77" s="317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8"/>
      <c r="C78" s="319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8"/>
      <c r="C79" s="319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8"/>
      <c r="C80" s="319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8"/>
      <c r="C81" s="319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8"/>
      <c r="C82" s="319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8"/>
      <c r="C83" s="319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20"/>
      <c r="C84" s="321"/>
      <c r="D84" s="115"/>
      <c r="E84" s="163"/>
      <c r="F84" s="164"/>
      <c r="G84" s="164"/>
      <c r="H84" s="109">
        <f t="shared" si="0"/>
        <v>0</v>
      </c>
      <c r="I84" s="307">
        <f>SUM(H77:H84)</f>
        <v>0</v>
      </c>
      <c r="J84" s="308"/>
      <c r="L84" s="97"/>
      <c r="M84" s="100"/>
    </row>
    <row r="85" spans="2:13" x14ac:dyDescent="0.2">
      <c r="B85" s="316" t="s">
        <v>8</v>
      </c>
      <c r="C85" s="317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8"/>
      <c r="C86" s="319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8"/>
      <c r="C87" s="319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8"/>
      <c r="C88" s="319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8"/>
      <c r="C89" s="319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8"/>
      <c r="C90" s="319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8"/>
      <c r="C91" s="319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8"/>
      <c r="C92" s="319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8"/>
      <c r="C93" s="319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8"/>
      <c r="C94" s="319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8"/>
      <c r="C95" s="319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8"/>
      <c r="C96" s="319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8"/>
      <c r="C97" s="319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8"/>
      <c r="C98" s="319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8"/>
      <c r="C99" s="319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8"/>
      <c r="C100" s="319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8"/>
      <c r="C101" s="319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8"/>
      <c r="C102" s="319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8"/>
      <c r="C103" s="319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8"/>
      <c r="C104" s="319"/>
      <c r="D104" s="121"/>
      <c r="E104" s="223"/>
      <c r="F104" s="224"/>
      <c r="G104" s="22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8"/>
      <c r="C105" s="319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8"/>
      <c r="C106" s="319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8"/>
      <c r="C107" s="319"/>
      <c r="D107" s="121"/>
      <c r="E107" s="223"/>
      <c r="F107" s="224"/>
      <c r="G107" s="22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8"/>
      <c r="C108" s="319"/>
      <c r="D108" s="121"/>
      <c r="E108" s="223"/>
      <c r="F108" s="224"/>
      <c r="G108" s="224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8"/>
      <c r="C109" s="319"/>
      <c r="D109" s="121"/>
      <c r="E109" s="223"/>
      <c r="F109" s="224"/>
      <c r="G109" s="224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8"/>
      <c r="C110" s="319"/>
      <c r="D110" s="121"/>
      <c r="E110" s="223"/>
      <c r="F110" s="224"/>
      <c r="G110" s="224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8"/>
      <c r="C111" s="319"/>
      <c r="D111" s="121"/>
      <c r="E111" s="223"/>
      <c r="F111" s="224"/>
      <c r="G111" s="224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20"/>
      <c r="C112" s="321"/>
      <c r="D112" s="122"/>
      <c r="E112" s="144"/>
      <c r="F112" s="173"/>
      <c r="G112" s="173"/>
      <c r="H112" s="109">
        <f t="shared" si="0"/>
        <v>0</v>
      </c>
      <c r="I112" s="307">
        <f>SUM(H85:H112)</f>
        <v>0</v>
      </c>
      <c r="J112" s="308"/>
      <c r="L112" s="97"/>
      <c r="M112" s="100"/>
    </row>
    <row r="113" spans="2:13" x14ac:dyDescent="0.2">
      <c r="B113" s="322" t="s">
        <v>20</v>
      </c>
      <c r="C113" s="323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4"/>
      <c r="C114" s="325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4"/>
      <c r="C115" s="325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4"/>
      <c r="C116" s="325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4"/>
      <c r="C117" s="325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4"/>
      <c r="C118" s="325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4"/>
      <c r="C119" s="325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6"/>
      <c r="C120" s="327"/>
      <c r="D120" s="115"/>
      <c r="E120" s="163"/>
      <c r="F120" s="164"/>
      <c r="G120" s="164"/>
      <c r="H120" s="124">
        <f t="shared" si="0"/>
        <v>0</v>
      </c>
      <c r="I120" s="307">
        <f>SUM(H113:H120)</f>
        <v>0</v>
      </c>
      <c r="J120" s="308"/>
      <c r="L120" s="97"/>
      <c r="M120" s="100"/>
    </row>
    <row r="121" spans="2:13" x14ac:dyDescent="0.2">
      <c r="B121" s="322" t="s">
        <v>9</v>
      </c>
      <c r="C121" s="323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4"/>
      <c r="C122" s="325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4"/>
      <c r="C123" s="325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4"/>
      <c r="C124" s="325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4"/>
      <c r="C125" s="325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4"/>
      <c r="C126" s="325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4"/>
      <c r="C127" s="325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6"/>
      <c r="C128" s="327"/>
      <c r="D128" s="122"/>
      <c r="E128" s="225"/>
      <c r="F128" s="173"/>
      <c r="G128" s="173"/>
      <c r="H128" s="124">
        <f t="shared" si="0"/>
        <v>0</v>
      </c>
      <c r="I128" s="307">
        <f>SUM(H121:H128)</f>
        <v>0</v>
      </c>
      <c r="J128" s="308"/>
      <c r="L128" s="97"/>
      <c r="M128" s="100"/>
    </row>
    <row r="129" spans="2:13" x14ac:dyDescent="0.2">
      <c r="B129" s="322" t="s">
        <v>10</v>
      </c>
      <c r="C129" s="323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4"/>
      <c r="C130" s="325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4"/>
      <c r="C131" s="325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4"/>
      <c r="C132" s="325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6"/>
      <c r="C133" s="327"/>
      <c r="D133" s="115"/>
      <c r="E133" s="163"/>
      <c r="F133" s="164"/>
      <c r="G133" s="164"/>
      <c r="H133" s="124">
        <f t="shared" si="0"/>
        <v>0</v>
      </c>
      <c r="I133" s="307">
        <f>SUM(H129:H133)</f>
        <v>0</v>
      </c>
      <c r="J133" s="308"/>
      <c r="L133" s="97"/>
      <c r="M133" s="100"/>
    </row>
    <row r="134" spans="2:13" x14ac:dyDescent="0.2">
      <c r="B134" s="322" t="s">
        <v>11</v>
      </c>
      <c r="C134" s="323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4"/>
      <c r="C135" s="325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4"/>
      <c r="C136" s="325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4"/>
      <c r="C137" s="325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4"/>
      <c r="C138" s="325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4"/>
      <c r="C139" s="325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4"/>
      <c r="C140" s="325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4"/>
      <c r="C141" s="325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6"/>
      <c r="C142" s="327"/>
      <c r="D142" s="122"/>
      <c r="E142" s="144"/>
      <c r="F142" s="173"/>
      <c r="G142" s="173"/>
      <c r="H142" s="124">
        <f t="shared" si="0"/>
        <v>0</v>
      </c>
      <c r="I142" s="307">
        <f>SUM(H134:H142)</f>
        <v>0</v>
      </c>
      <c r="J142" s="308"/>
      <c r="L142" s="97"/>
      <c r="M142" s="100"/>
    </row>
    <row r="143" spans="2:13" x14ac:dyDescent="0.2">
      <c r="B143" s="322" t="s">
        <v>0</v>
      </c>
      <c r="C143" s="323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4"/>
      <c r="C144" s="325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6"/>
      <c r="C145" s="327"/>
      <c r="D145" s="115"/>
      <c r="E145" s="163"/>
      <c r="F145" s="164"/>
      <c r="G145" s="164"/>
      <c r="H145" s="124">
        <f t="shared" si="0"/>
        <v>0</v>
      </c>
      <c r="I145" s="307">
        <f>SUM(H143:H145)</f>
        <v>0</v>
      </c>
      <c r="J145" s="308"/>
      <c r="L145" s="97"/>
      <c r="M145" s="100"/>
    </row>
    <row r="146" spans="2:13" x14ac:dyDescent="0.2">
      <c r="B146" s="328" t="s">
        <v>4</v>
      </c>
      <c r="C146" s="329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30"/>
      <c r="C147" s="331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32"/>
      <c r="C148" s="333"/>
      <c r="D148" s="122"/>
      <c r="E148" s="144"/>
      <c r="F148" s="173"/>
      <c r="G148" s="173"/>
      <c r="H148" s="124">
        <f>F148*G148</f>
        <v>0</v>
      </c>
      <c r="I148" s="307">
        <f>SUM(H146:H148)</f>
        <v>0</v>
      </c>
      <c r="J148" s="308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07">
        <f>SUM(J48+I70+I76+I84+I112+I120+I128+I133+I142+I145+I148)</f>
        <v>0</v>
      </c>
      <c r="J150" s="308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deRlx1IVrFSZ9d7edRTG1tTRY7c4ixTD7yx/DMTz4hkCURxFiwPsKfzy8XQ993RR3vOPecBPvXDpFMA7HCQN9A==" saltValue="WIsj63T+anr9j91O4mXOzg==" spinCount="100000" sheet="1" formatColumns="0" formatRows="0"/>
  <protectedRanges>
    <protectedRange sqref="L6:L150" name="Rango1"/>
  </protectedRanges>
  <mergeCells count="29"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  <mergeCell ref="B71:C76"/>
    <mergeCell ref="I76:J76"/>
    <mergeCell ref="B77:C84"/>
    <mergeCell ref="I84:J84"/>
    <mergeCell ref="B85:C112"/>
    <mergeCell ref="I112:J112"/>
    <mergeCell ref="B113:C120"/>
    <mergeCell ref="I120:J120"/>
    <mergeCell ref="B121:C128"/>
    <mergeCell ref="I128:J128"/>
    <mergeCell ref="B129:C133"/>
    <mergeCell ref="I133:J133"/>
    <mergeCell ref="I150:J150"/>
    <mergeCell ref="B134:C142"/>
    <mergeCell ref="I142:J142"/>
    <mergeCell ref="B143:C145"/>
    <mergeCell ref="I145:J145"/>
    <mergeCell ref="B146:C148"/>
    <mergeCell ref="I148:J1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4</vt:i4>
      </vt:variant>
    </vt:vector>
  </HeadingPairs>
  <TitlesOfParts>
    <vt:vector size="36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Minimo_5_Pecuniario_del_20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Marcelo Canepa</cp:lastModifiedBy>
  <cp:lastPrinted>2022-12-20T16:04:27Z</cp:lastPrinted>
  <dcterms:created xsi:type="dcterms:W3CDTF">2007-07-31T21:27:49Z</dcterms:created>
  <dcterms:modified xsi:type="dcterms:W3CDTF">2025-06-23T20:29:22Z</dcterms:modified>
</cp:coreProperties>
</file>