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-90" windowWidth="15480" windowHeight="10215" tabRatio="811" activeTab="1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45621"/>
</workbook>
</file>

<file path=xl/calcChain.xml><?xml version="1.0" encoding="utf-8"?>
<calcChain xmlns="http://schemas.openxmlformats.org/spreadsheetml/2006/main">
  <c r="C6" i="33" l="1"/>
  <c r="C8" i="33" l="1"/>
  <c r="C9" i="33"/>
  <c r="C10" i="33"/>
  <c r="C11" i="33"/>
  <c r="C12" i="33"/>
  <c r="C13" i="33"/>
  <c r="C14" i="33"/>
  <c r="C15" i="33"/>
  <c r="C16" i="33"/>
  <c r="C17" i="33"/>
  <c r="C18" i="33"/>
  <c r="C19" i="33"/>
  <c r="C20" i="33"/>
  <c r="C21" i="33"/>
  <c r="C22" i="33"/>
  <c r="C23" i="33"/>
  <c r="C24" i="33"/>
  <c r="C25" i="33"/>
  <c r="C26" i="33"/>
  <c r="C27" i="33"/>
  <c r="C7" i="33"/>
  <c r="B116" i="70"/>
  <c r="B117" i="70"/>
  <c r="B118" i="70"/>
  <c r="B119" i="70"/>
  <c r="B120" i="70"/>
  <c r="B121" i="70"/>
  <c r="B122" i="70"/>
  <c r="B123" i="70"/>
  <c r="B124" i="70"/>
  <c r="B125" i="70"/>
  <c r="B126" i="70"/>
  <c r="B127" i="70"/>
  <c r="B128" i="70"/>
  <c r="B129" i="70"/>
  <c r="B130" i="70"/>
  <c r="B131" i="70"/>
  <c r="B132" i="70"/>
  <c r="B133" i="70"/>
  <c r="B134" i="70"/>
  <c r="B115" i="70"/>
  <c r="B114" i="70"/>
  <c r="B113" i="70"/>
  <c r="B88" i="70"/>
  <c r="B89" i="70"/>
  <c r="B90" i="70"/>
  <c r="B91" i="70"/>
  <c r="B92" i="70"/>
  <c r="B93" i="70"/>
  <c r="B94" i="70"/>
  <c r="B95" i="70"/>
  <c r="B96" i="70"/>
  <c r="B97" i="70"/>
  <c r="B98" i="70"/>
  <c r="B99" i="70"/>
  <c r="B100" i="70"/>
  <c r="B101" i="70"/>
  <c r="B102" i="70"/>
  <c r="B103" i="70"/>
  <c r="B104" i="70"/>
  <c r="B105" i="70"/>
  <c r="B106" i="70"/>
  <c r="B87" i="70"/>
  <c r="B86" i="70"/>
  <c r="B85" i="70"/>
  <c r="B61" i="70"/>
  <c r="B62" i="70"/>
  <c r="B63" i="70"/>
  <c r="B64" i="70"/>
  <c r="B65" i="70"/>
  <c r="B66" i="70"/>
  <c r="B67" i="70"/>
  <c r="B68" i="70"/>
  <c r="B69" i="70"/>
  <c r="B70" i="70"/>
  <c r="B71" i="70"/>
  <c r="B72" i="70"/>
  <c r="B73" i="70"/>
  <c r="B74" i="70"/>
  <c r="B75" i="70"/>
  <c r="B76" i="70"/>
  <c r="B77" i="70"/>
  <c r="B78" i="70"/>
  <c r="B79" i="70"/>
  <c r="B60" i="70"/>
  <c r="B59" i="70"/>
  <c r="B58" i="70"/>
  <c r="B34" i="70"/>
  <c r="B35" i="70"/>
  <c r="B36" i="70"/>
  <c r="B37" i="70"/>
  <c r="B38" i="70"/>
  <c r="B39" i="70"/>
  <c r="B40" i="70"/>
  <c r="B41" i="70"/>
  <c r="B42" i="70"/>
  <c r="B43" i="70"/>
  <c r="B44" i="70"/>
  <c r="B45" i="70"/>
  <c r="B46" i="70"/>
  <c r="B47" i="70"/>
  <c r="B48" i="70"/>
  <c r="B49" i="70"/>
  <c r="B50" i="70"/>
  <c r="B51" i="70"/>
  <c r="B52" i="70"/>
  <c r="B33" i="70"/>
  <c r="B32" i="70"/>
  <c r="B31" i="70"/>
  <c r="F113" i="70" l="1"/>
  <c r="E113" i="70"/>
  <c r="D113" i="70"/>
  <c r="E134" i="70" l="1"/>
  <c r="E133" i="70"/>
  <c r="E132" i="70"/>
  <c r="E131" i="70"/>
  <c r="E130" i="70"/>
  <c r="E129" i="70"/>
  <c r="E128" i="70"/>
  <c r="E127" i="70"/>
  <c r="E126" i="70"/>
  <c r="E125" i="70"/>
  <c r="E124" i="70"/>
  <c r="E123" i="70"/>
  <c r="F26" i="70"/>
  <c r="Y79" i="70"/>
  <c r="Y78" i="70"/>
  <c r="Y77" i="70"/>
  <c r="Y76" i="70"/>
  <c r="Y75" i="70"/>
  <c r="Y74" i="70"/>
  <c r="Y73" i="70"/>
  <c r="Y72" i="70"/>
  <c r="Y71" i="70"/>
  <c r="Y70" i="70"/>
  <c r="F67" i="57"/>
  <c r="F66" i="57"/>
  <c r="F64" i="57"/>
  <c r="F63" i="57"/>
  <c r="F62" i="57"/>
  <c r="F61" i="57"/>
  <c r="F59" i="57"/>
  <c r="E67" i="57"/>
  <c r="E66" i="57"/>
  <c r="E65" i="57"/>
  <c r="E64" i="57"/>
  <c r="E63" i="57"/>
  <c r="E62" i="57"/>
  <c r="E61" i="57"/>
  <c r="E60" i="57"/>
  <c r="E59" i="57"/>
  <c r="D67" i="57"/>
  <c r="D66" i="57"/>
  <c r="D65" i="57"/>
  <c r="D64" i="57"/>
  <c r="D63" i="57"/>
  <c r="D62" i="57"/>
  <c r="D61" i="57"/>
  <c r="D60" i="57"/>
  <c r="D59" i="57"/>
  <c r="B68" i="57"/>
  <c r="B67" i="57"/>
  <c r="B66" i="57"/>
  <c r="B65" i="57"/>
  <c r="B64" i="57"/>
  <c r="B63" i="57"/>
  <c r="B62" i="57"/>
  <c r="B61" i="57"/>
  <c r="B60" i="57"/>
  <c r="B59" i="57"/>
  <c r="B58" i="57"/>
  <c r="D4" i="62"/>
  <c r="D4" i="69"/>
  <c r="E4" i="69"/>
  <c r="F4" i="69"/>
  <c r="E4" i="62"/>
  <c r="N4" i="62"/>
  <c r="M4" i="62"/>
  <c r="L4" i="62"/>
  <c r="K4" i="62"/>
  <c r="J4" i="62"/>
  <c r="I4" i="62"/>
  <c r="H4" i="62"/>
  <c r="G4" i="62"/>
  <c r="F4" i="62"/>
  <c r="C36" i="57"/>
  <c r="C35" i="57"/>
  <c r="C34" i="57"/>
  <c r="C33" i="57"/>
  <c r="C32" i="57"/>
  <c r="C31" i="57"/>
  <c r="C30" i="57"/>
  <c r="C29" i="57"/>
  <c r="C28" i="57"/>
  <c r="C27" i="57"/>
  <c r="B3" i="55"/>
  <c r="B3" i="56"/>
  <c r="B3" i="53"/>
  <c r="M39" i="62"/>
  <c r="M38" i="62"/>
  <c r="M37" i="62"/>
  <c r="M36" i="62"/>
  <c r="M35" i="62"/>
  <c r="M34" i="62"/>
  <c r="M33" i="62"/>
  <c r="M32" i="62"/>
  <c r="M31" i="62"/>
  <c r="M30" i="62"/>
  <c r="M29" i="62"/>
  <c r="M28" i="62"/>
  <c r="M27" i="62"/>
  <c r="M26" i="62"/>
  <c r="M25" i="62"/>
  <c r="M24" i="62"/>
  <c r="M23" i="62"/>
  <c r="M22" i="62"/>
  <c r="M21" i="62"/>
  <c r="M20" i="62"/>
  <c r="M19" i="62"/>
  <c r="M18" i="62"/>
  <c r="M17" i="62"/>
  <c r="M16" i="62"/>
  <c r="M15" i="62"/>
  <c r="M14" i="62"/>
  <c r="M13" i="62"/>
  <c r="M12" i="62"/>
  <c r="M11" i="62"/>
  <c r="M10" i="62"/>
  <c r="M9" i="62"/>
  <c r="M8" i="62"/>
  <c r="M7" i="62"/>
  <c r="M6" i="62"/>
  <c r="M5" i="62"/>
  <c r="L39" i="62"/>
  <c r="L38" i="62"/>
  <c r="L37" i="62"/>
  <c r="L36" i="62"/>
  <c r="L35" i="62"/>
  <c r="L34" i="62"/>
  <c r="L33" i="62"/>
  <c r="L32" i="62"/>
  <c r="L31" i="62"/>
  <c r="L30" i="62"/>
  <c r="L29" i="62"/>
  <c r="L28" i="62"/>
  <c r="L27" i="62"/>
  <c r="L26" i="62"/>
  <c r="L25" i="62"/>
  <c r="L24" i="62"/>
  <c r="L23" i="62"/>
  <c r="L22" i="62"/>
  <c r="L21" i="62"/>
  <c r="L20" i="62"/>
  <c r="L19" i="62"/>
  <c r="L18" i="62"/>
  <c r="L17" i="62"/>
  <c r="L16" i="62"/>
  <c r="L15" i="62"/>
  <c r="L14" i="62"/>
  <c r="L13" i="62"/>
  <c r="L12" i="62"/>
  <c r="L11" i="62"/>
  <c r="L10" i="62"/>
  <c r="L9" i="62"/>
  <c r="L8" i="62"/>
  <c r="L7" i="62"/>
  <c r="L6" i="62"/>
  <c r="L5" i="62"/>
  <c r="K39" i="62"/>
  <c r="K38" i="62"/>
  <c r="K37" i="62"/>
  <c r="K36" i="62"/>
  <c r="K35" i="62"/>
  <c r="K34" i="62"/>
  <c r="K33" i="62"/>
  <c r="K32" i="62"/>
  <c r="K31" i="62"/>
  <c r="K30" i="62"/>
  <c r="K29" i="62"/>
  <c r="K28" i="62"/>
  <c r="K27" i="62"/>
  <c r="K26" i="62"/>
  <c r="K25" i="62"/>
  <c r="K24" i="62"/>
  <c r="K23" i="62"/>
  <c r="K22" i="62"/>
  <c r="K21" i="62"/>
  <c r="K20" i="62"/>
  <c r="K19" i="62"/>
  <c r="K18" i="62"/>
  <c r="K17" i="62"/>
  <c r="K16" i="62"/>
  <c r="K15" i="62"/>
  <c r="K14" i="62"/>
  <c r="K13" i="62"/>
  <c r="K12" i="62"/>
  <c r="K11" i="62"/>
  <c r="K10" i="62"/>
  <c r="K9" i="62"/>
  <c r="K8" i="62"/>
  <c r="K7" i="62"/>
  <c r="K6" i="62"/>
  <c r="K5" i="62"/>
  <c r="J39" i="62"/>
  <c r="J38" i="62"/>
  <c r="J37" i="62"/>
  <c r="J36" i="62"/>
  <c r="J35" i="62"/>
  <c r="J34" i="62"/>
  <c r="J33" i="62"/>
  <c r="J32" i="62"/>
  <c r="J31" i="62"/>
  <c r="J30" i="62"/>
  <c r="J29" i="62"/>
  <c r="J28" i="62"/>
  <c r="J27" i="62"/>
  <c r="J26" i="62"/>
  <c r="J25" i="62"/>
  <c r="J24" i="62"/>
  <c r="J23" i="62"/>
  <c r="J22" i="62"/>
  <c r="J21" i="62"/>
  <c r="J20" i="62"/>
  <c r="J19" i="62"/>
  <c r="J18" i="62"/>
  <c r="J17" i="62"/>
  <c r="J16" i="62"/>
  <c r="J15" i="62"/>
  <c r="J14" i="62"/>
  <c r="J13" i="62"/>
  <c r="J12" i="62"/>
  <c r="J11" i="62"/>
  <c r="J10" i="62"/>
  <c r="J9" i="62"/>
  <c r="J8" i="62"/>
  <c r="J7" i="62"/>
  <c r="J6" i="62"/>
  <c r="J5" i="62"/>
  <c r="I39" i="62"/>
  <c r="I38" i="62"/>
  <c r="I37" i="62"/>
  <c r="I36" i="62"/>
  <c r="I35" i="62"/>
  <c r="I34" i="62"/>
  <c r="I33" i="62"/>
  <c r="I32" i="62"/>
  <c r="I31" i="62"/>
  <c r="I30" i="62"/>
  <c r="I29" i="62"/>
  <c r="I28" i="62"/>
  <c r="I27" i="62"/>
  <c r="I26" i="62"/>
  <c r="I25" i="62"/>
  <c r="I24" i="62"/>
  <c r="I23" i="62"/>
  <c r="I22" i="62"/>
  <c r="I21" i="62"/>
  <c r="I20" i="62"/>
  <c r="I19" i="62"/>
  <c r="I18" i="62"/>
  <c r="I17" i="62"/>
  <c r="I16" i="62"/>
  <c r="I15" i="62"/>
  <c r="I14" i="62"/>
  <c r="I13" i="62"/>
  <c r="I12" i="62"/>
  <c r="I11" i="62"/>
  <c r="I10" i="62"/>
  <c r="I9" i="62"/>
  <c r="I8" i="62"/>
  <c r="I7" i="62"/>
  <c r="I6" i="62"/>
  <c r="I5" i="62"/>
  <c r="H39" i="62"/>
  <c r="H38" i="62"/>
  <c r="H37" i="62"/>
  <c r="H36" i="62"/>
  <c r="H35" i="62"/>
  <c r="H34" i="62"/>
  <c r="H33" i="62"/>
  <c r="H32" i="62"/>
  <c r="H31" i="62"/>
  <c r="H30" i="62"/>
  <c r="H29" i="62"/>
  <c r="H28" i="62"/>
  <c r="H27" i="62"/>
  <c r="H26" i="62"/>
  <c r="H25" i="62"/>
  <c r="H24" i="62"/>
  <c r="H23" i="62"/>
  <c r="H22" i="62"/>
  <c r="H21" i="62"/>
  <c r="H20" i="62"/>
  <c r="H19" i="62"/>
  <c r="H18" i="62"/>
  <c r="H17" i="62"/>
  <c r="H16" i="62"/>
  <c r="H15" i="62"/>
  <c r="H14" i="62"/>
  <c r="H13" i="62"/>
  <c r="H12" i="62"/>
  <c r="H11" i="62"/>
  <c r="H10" i="62"/>
  <c r="H9" i="62"/>
  <c r="H8" i="62"/>
  <c r="H7" i="62"/>
  <c r="H6" i="62"/>
  <c r="H5" i="62"/>
  <c r="G39" i="62"/>
  <c r="G38" i="62"/>
  <c r="G37" i="62"/>
  <c r="G36" i="62"/>
  <c r="G35" i="62"/>
  <c r="G34" i="62"/>
  <c r="G33" i="62"/>
  <c r="G32" i="62"/>
  <c r="G31" i="62"/>
  <c r="G30" i="62"/>
  <c r="G29" i="62"/>
  <c r="G28" i="62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14" i="62"/>
  <c r="G13" i="62"/>
  <c r="G12" i="62"/>
  <c r="G11" i="62"/>
  <c r="G10" i="62"/>
  <c r="G9" i="62"/>
  <c r="G8" i="62"/>
  <c r="G7" i="62"/>
  <c r="G6" i="62"/>
  <c r="G5" i="62"/>
  <c r="F39" i="62"/>
  <c r="F38" i="62"/>
  <c r="F37" i="62"/>
  <c r="F36" i="62"/>
  <c r="F35" i="62"/>
  <c r="F34" i="62"/>
  <c r="F33" i="62"/>
  <c r="F32" i="62"/>
  <c r="F31" i="62"/>
  <c r="F30" i="62"/>
  <c r="F29" i="62"/>
  <c r="F28" i="62"/>
  <c r="F27" i="62"/>
  <c r="F26" i="62"/>
  <c r="F25" i="62"/>
  <c r="F24" i="62"/>
  <c r="F23" i="62"/>
  <c r="F22" i="62"/>
  <c r="F21" i="62"/>
  <c r="F20" i="62"/>
  <c r="F19" i="62"/>
  <c r="F18" i="62"/>
  <c r="F17" i="62"/>
  <c r="F16" i="62"/>
  <c r="F15" i="62"/>
  <c r="F14" i="62"/>
  <c r="F13" i="62"/>
  <c r="F12" i="62"/>
  <c r="F11" i="62"/>
  <c r="F10" i="62"/>
  <c r="F9" i="62"/>
  <c r="F8" i="62"/>
  <c r="F7" i="62"/>
  <c r="F6" i="62"/>
  <c r="F5" i="62"/>
  <c r="E5" i="62"/>
  <c r="M40" i="62"/>
  <c r="L40" i="62"/>
  <c r="K40" i="62"/>
  <c r="J40" i="62"/>
  <c r="I40" i="62"/>
  <c r="H40" i="62"/>
  <c r="G40" i="62"/>
  <c r="F40" i="62"/>
  <c r="E40" i="62"/>
  <c r="E39" i="62"/>
  <c r="E38" i="62"/>
  <c r="E37" i="62"/>
  <c r="E36" i="62"/>
  <c r="E35" i="62"/>
  <c r="E34" i="62"/>
  <c r="E33" i="62"/>
  <c r="E32" i="62"/>
  <c r="E31" i="62"/>
  <c r="E30" i="62"/>
  <c r="E29" i="62"/>
  <c r="E28" i="62"/>
  <c r="E27" i="62"/>
  <c r="E26" i="62"/>
  <c r="E25" i="62"/>
  <c r="E24" i="62"/>
  <c r="E23" i="62"/>
  <c r="E22" i="62"/>
  <c r="E21" i="62"/>
  <c r="E20" i="62"/>
  <c r="E19" i="62"/>
  <c r="E18" i="62"/>
  <c r="E17" i="62"/>
  <c r="E16" i="62"/>
  <c r="E15" i="62"/>
  <c r="E14" i="62"/>
  <c r="E13" i="62"/>
  <c r="E12" i="62"/>
  <c r="E11" i="62"/>
  <c r="E10" i="62"/>
  <c r="E9" i="62"/>
  <c r="E8" i="62"/>
  <c r="E7" i="62"/>
  <c r="E6" i="62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44" i="63"/>
  <c r="H43" i="63"/>
  <c r="H135" i="68"/>
  <c r="I135" i="68" s="1"/>
  <c r="H136" i="68"/>
  <c r="I136" i="68" s="1"/>
  <c r="I17" i="57" s="1"/>
  <c r="H137" i="68"/>
  <c r="I137" i="68" s="1"/>
  <c r="I18" i="57" s="1"/>
  <c r="H138" i="68"/>
  <c r="I138" i="68" s="1"/>
  <c r="I19" i="57" s="1"/>
  <c r="H139" i="68"/>
  <c r="I139" i="68" s="1"/>
  <c r="I20" i="57" s="1"/>
  <c r="H140" i="68"/>
  <c r="I140" i="68" s="1"/>
  <c r="I21" i="57" s="1"/>
  <c r="H141" i="68"/>
  <c r="I141" i="68" s="1"/>
  <c r="I22" i="57" s="1"/>
  <c r="H142" i="68"/>
  <c r="I142" i="68" s="1"/>
  <c r="I23" i="57" s="1"/>
  <c r="H143" i="68"/>
  <c r="I143" i="68" s="1"/>
  <c r="I24" i="57" s="1"/>
  <c r="H144" i="68"/>
  <c r="I144" i="68" s="1"/>
  <c r="I25" i="57" s="1"/>
  <c r="H145" i="68"/>
  <c r="I145" i="68" s="1"/>
  <c r="I26" i="57" s="1"/>
  <c r="H146" i="68"/>
  <c r="I146" i="68" s="1"/>
  <c r="I27" i="57" s="1"/>
  <c r="H147" i="68"/>
  <c r="I147" i="68" s="1"/>
  <c r="I28" i="57" s="1"/>
  <c r="H148" i="68"/>
  <c r="I148" i="68" s="1"/>
  <c r="I29" i="57" s="1"/>
  <c r="H149" i="68"/>
  <c r="I149" i="68" s="1"/>
  <c r="I30" i="57" s="1"/>
  <c r="H150" i="68"/>
  <c r="I150" i="68" s="1"/>
  <c r="I31" i="57" s="1"/>
  <c r="H151" i="68"/>
  <c r="I151" i="68" s="1"/>
  <c r="I32" i="57" s="1"/>
  <c r="H152" i="68"/>
  <c r="I152" i="68" s="1"/>
  <c r="I33" i="57" s="1"/>
  <c r="H153" i="68"/>
  <c r="I153" i="68" s="1"/>
  <c r="I34" i="57" s="1"/>
  <c r="H154" i="68"/>
  <c r="I154" i="68" s="1"/>
  <c r="I35" i="57" s="1"/>
  <c r="H155" i="68"/>
  <c r="I155" i="68" s="1"/>
  <c r="I36" i="57" s="1"/>
  <c r="H156" i="68"/>
  <c r="I156" i="68" s="1"/>
  <c r="I37" i="57" s="1"/>
  <c r="H157" i="68"/>
  <c r="I157" i="68" s="1"/>
  <c r="I38" i="57" s="1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 s="1"/>
  <c r="H11" i="68"/>
  <c r="I11" i="68" s="1"/>
  <c r="H12" i="68"/>
  <c r="I12" i="68" s="1"/>
  <c r="H13" i="68"/>
  <c r="I13" i="68" s="1"/>
  <c r="H14" i="68"/>
  <c r="I14" i="68" s="1"/>
  <c r="H15" i="68"/>
  <c r="I15" i="68" s="1"/>
  <c r="H16" i="68"/>
  <c r="I16" i="68" s="1"/>
  <c r="H17" i="68"/>
  <c r="I17" i="68" s="1"/>
  <c r="H18" i="68"/>
  <c r="I18" i="68" s="1"/>
  <c r="H19" i="68"/>
  <c r="I19" i="68" s="1"/>
  <c r="H20" i="68"/>
  <c r="I20" i="68" s="1"/>
  <c r="H21" i="68"/>
  <c r="I21" i="68" s="1"/>
  <c r="H22" i="68"/>
  <c r="I22" i="68" s="1"/>
  <c r="H23" i="68"/>
  <c r="I23" i="68" s="1"/>
  <c r="H24" i="68"/>
  <c r="I24" i="68" s="1"/>
  <c r="H25" i="68"/>
  <c r="I25" i="68" s="1"/>
  <c r="H26" i="68"/>
  <c r="I26" i="68" s="1"/>
  <c r="H27" i="68"/>
  <c r="I27" i="68" s="1"/>
  <c r="H28" i="68"/>
  <c r="I28" i="68" s="1"/>
  <c r="H29" i="68"/>
  <c r="I29" i="68" s="1"/>
  <c r="H30" i="68"/>
  <c r="I30" i="68" s="1"/>
  <c r="H31" i="68"/>
  <c r="I31" i="68" s="1"/>
  <c r="H32" i="68"/>
  <c r="I32" i="68" s="1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I162" i="67"/>
  <c r="H163" i="67"/>
  <c r="H164" i="67"/>
  <c r="H165" i="67"/>
  <c r="H166" i="67"/>
  <c r="H167" i="67"/>
  <c r="I167" i="67"/>
  <c r="J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I189" i="67"/>
  <c r="H190" i="67"/>
  <c r="H191" i="67"/>
  <c r="H192" i="67"/>
  <c r="H193" i="67"/>
  <c r="H194" i="67"/>
  <c r="H195" i="67"/>
  <c r="I195" i="67"/>
  <c r="H196" i="67"/>
  <c r="H197" i="67"/>
  <c r="H198" i="67"/>
  <c r="H199" i="67"/>
  <c r="H200" i="67"/>
  <c r="H201" i="67"/>
  <c r="H202" i="67"/>
  <c r="H203" i="67"/>
  <c r="I203" i="67"/>
  <c r="H204" i="67"/>
  <c r="H205" i="67"/>
  <c r="H206" i="67"/>
  <c r="H207" i="67"/>
  <c r="H208" i="67"/>
  <c r="H209" i="67"/>
  <c r="H210" i="67"/>
  <c r="H211" i="67"/>
  <c r="H212" i="67"/>
  <c r="H213" i="67"/>
  <c r="I213" i="67"/>
  <c r="H214" i="67"/>
  <c r="H215" i="67"/>
  <c r="H216" i="67"/>
  <c r="H217" i="67"/>
  <c r="H218" i="67"/>
  <c r="H219" i="67"/>
  <c r="H220" i="67"/>
  <c r="H221" i="67"/>
  <c r="I221" i="67"/>
  <c r="H222" i="67"/>
  <c r="H223" i="67"/>
  <c r="H224" i="67"/>
  <c r="H225" i="67"/>
  <c r="H226" i="67"/>
  <c r="H227" i="67"/>
  <c r="H228" i="67"/>
  <c r="H229" i="67"/>
  <c r="I229" i="67"/>
  <c r="H230" i="67"/>
  <c r="H231" i="67"/>
  <c r="H232" i="67"/>
  <c r="H233" i="67"/>
  <c r="H234" i="67"/>
  <c r="I234" i="67"/>
  <c r="H235" i="67"/>
  <c r="H236" i="67"/>
  <c r="H237" i="67"/>
  <c r="H238" i="67"/>
  <c r="H239" i="67"/>
  <c r="H240" i="67"/>
  <c r="H241" i="67"/>
  <c r="H242" i="67"/>
  <c r="H243" i="67"/>
  <c r="I243" i="67"/>
  <c r="H244" i="67"/>
  <c r="H245" i="67"/>
  <c r="H246" i="67"/>
  <c r="I246" i="67"/>
  <c r="H247" i="67"/>
  <c r="H248" i="67"/>
  <c r="H249" i="67"/>
  <c r="I249" i="67"/>
  <c r="I251" i="67"/>
  <c r="H251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H11" i="67"/>
  <c r="I11" i="67"/>
  <c r="H12" i="67"/>
  <c r="I12" i="67"/>
  <c r="H13" i="67"/>
  <c r="I13" i="67"/>
  <c r="H14" i="67"/>
  <c r="I14" i="67"/>
  <c r="H15" i="67"/>
  <c r="I15" i="67"/>
  <c r="H16" i="67"/>
  <c r="I16" i="67"/>
  <c r="H17" i="67"/>
  <c r="I17" i="67"/>
  <c r="H18" i="67"/>
  <c r="I18" i="67"/>
  <c r="H19" i="67"/>
  <c r="I19" i="67"/>
  <c r="H20" i="67"/>
  <c r="I20" i="67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I37" i="67"/>
  <c r="H38" i="67"/>
  <c r="H39" i="67"/>
  <c r="H40" i="67"/>
  <c r="H41" i="67"/>
  <c r="H42" i="67"/>
  <c r="I42" i="67"/>
  <c r="J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I64" i="67"/>
  <c r="H65" i="67"/>
  <c r="H66" i="67"/>
  <c r="H67" i="67"/>
  <c r="H68" i="67"/>
  <c r="H69" i="67"/>
  <c r="H70" i="67"/>
  <c r="I70" i="67"/>
  <c r="H71" i="67"/>
  <c r="H72" i="67"/>
  <c r="H73" i="67"/>
  <c r="H74" i="67"/>
  <c r="H75" i="67"/>
  <c r="H76" i="67"/>
  <c r="H77" i="67"/>
  <c r="H78" i="67"/>
  <c r="I78" i="67"/>
  <c r="H79" i="67"/>
  <c r="H80" i="67"/>
  <c r="H81" i="67"/>
  <c r="H82" i="67"/>
  <c r="H83" i="67"/>
  <c r="H84" i="67"/>
  <c r="H85" i="67"/>
  <c r="H86" i="67"/>
  <c r="H87" i="67"/>
  <c r="H88" i="67"/>
  <c r="I88" i="67"/>
  <c r="H89" i="67"/>
  <c r="H90" i="67"/>
  <c r="H91" i="67"/>
  <c r="H92" i="67"/>
  <c r="H93" i="67"/>
  <c r="H94" i="67"/>
  <c r="H95" i="67"/>
  <c r="H96" i="67"/>
  <c r="I96" i="67"/>
  <c r="H97" i="67"/>
  <c r="H98" i="67"/>
  <c r="H99" i="67"/>
  <c r="H100" i="67"/>
  <c r="H101" i="67"/>
  <c r="H102" i="67"/>
  <c r="H103" i="67"/>
  <c r="H104" i="67"/>
  <c r="I104" i="67"/>
  <c r="H105" i="67"/>
  <c r="H106" i="67"/>
  <c r="H107" i="67"/>
  <c r="H108" i="67"/>
  <c r="H109" i="67"/>
  <c r="I109" i="67"/>
  <c r="H110" i="67"/>
  <c r="H111" i="67"/>
  <c r="H112" i="67"/>
  <c r="H113" i="67"/>
  <c r="H114" i="67"/>
  <c r="H115" i="67"/>
  <c r="H116" i="67"/>
  <c r="H117" i="67"/>
  <c r="H118" i="67"/>
  <c r="I118" i="67"/>
  <c r="H119" i="67"/>
  <c r="H120" i="67"/>
  <c r="H121" i="67"/>
  <c r="I121" i="67"/>
  <c r="H122" i="67"/>
  <c r="H123" i="67"/>
  <c r="H124" i="67"/>
  <c r="I124" i="67"/>
  <c r="I126" i="67"/>
  <c r="H126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I162" i="66"/>
  <c r="H163" i="66"/>
  <c r="H164" i="66"/>
  <c r="H165" i="66"/>
  <c r="H166" i="66"/>
  <c r="H167" i="66"/>
  <c r="I167" i="66"/>
  <c r="J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I189" i="66"/>
  <c r="H190" i="66"/>
  <c r="H191" i="66"/>
  <c r="H192" i="66"/>
  <c r="H193" i="66"/>
  <c r="H194" i="66"/>
  <c r="H195" i="66"/>
  <c r="I195" i="66"/>
  <c r="H196" i="66"/>
  <c r="H197" i="66"/>
  <c r="H198" i="66"/>
  <c r="H199" i="66"/>
  <c r="H200" i="66"/>
  <c r="H201" i="66"/>
  <c r="H202" i="66"/>
  <c r="H203" i="66"/>
  <c r="I203" i="66"/>
  <c r="H204" i="66"/>
  <c r="H205" i="66"/>
  <c r="H206" i="66"/>
  <c r="H207" i="66"/>
  <c r="H208" i="66"/>
  <c r="H209" i="66"/>
  <c r="H210" i="66"/>
  <c r="H211" i="66"/>
  <c r="H212" i="66"/>
  <c r="H213" i="66"/>
  <c r="I213" i="66"/>
  <c r="H214" i="66"/>
  <c r="H215" i="66"/>
  <c r="H216" i="66"/>
  <c r="H217" i="66"/>
  <c r="H218" i="66"/>
  <c r="H219" i="66"/>
  <c r="H220" i="66"/>
  <c r="H221" i="66"/>
  <c r="I221" i="66"/>
  <c r="H222" i="66"/>
  <c r="H223" i="66"/>
  <c r="H224" i="66"/>
  <c r="H225" i="66"/>
  <c r="H226" i="66"/>
  <c r="H227" i="66"/>
  <c r="H228" i="66"/>
  <c r="H229" i="66"/>
  <c r="I229" i="66"/>
  <c r="H230" i="66"/>
  <c r="H231" i="66"/>
  <c r="H232" i="66"/>
  <c r="H233" i="66"/>
  <c r="H234" i="66"/>
  <c r="I234" i="66"/>
  <c r="H235" i="66"/>
  <c r="H236" i="66"/>
  <c r="H237" i="66"/>
  <c r="H238" i="66"/>
  <c r="H239" i="66"/>
  <c r="H240" i="66"/>
  <c r="H241" i="66"/>
  <c r="H242" i="66"/>
  <c r="H243" i="66"/>
  <c r="I243" i="66"/>
  <c r="H244" i="66"/>
  <c r="H245" i="66"/>
  <c r="H246" i="66"/>
  <c r="I246" i="66"/>
  <c r="H247" i="66"/>
  <c r="H248" i="66"/>
  <c r="H249" i="66"/>
  <c r="I249" i="66"/>
  <c r="I251" i="66"/>
  <c r="H251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H23" i="66"/>
  <c r="I23" i="66"/>
  <c r="H24" i="66"/>
  <c r="I24" i="66"/>
  <c r="H25" i="66"/>
  <c r="I25" i="66"/>
  <c r="H26" i="66"/>
  <c r="I26" i="66"/>
  <c r="H27" i="66"/>
  <c r="I27" i="66"/>
  <c r="H28" i="66"/>
  <c r="I28" i="66"/>
  <c r="H29" i="66"/>
  <c r="I29" i="66"/>
  <c r="H30" i="66"/>
  <c r="I30" i="66"/>
  <c r="H31" i="66"/>
  <c r="I31" i="66"/>
  <c r="H32" i="66"/>
  <c r="I32" i="66"/>
  <c r="H33" i="66"/>
  <c r="H34" i="66"/>
  <c r="H35" i="66"/>
  <c r="H36" i="66"/>
  <c r="H37" i="66"/>
  <c r="I37" i="66"/>
  <c r="H38" i="66"/>
  <c r="H39" i="66"/>
  <c r="H40" i="66"/>
  <c r="H41" i="66"/>
  <c r="H42" i="66"/>
  <c r="I42" i="66"/>
  <c r="J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I64" i="66"/>
  <c r="H65" i="66"/>
  <c r="H66" i="66"/>
  <c r="H67" i="66"/>
  <c r="H68" i="66"/>
  <c r="H69" i="66"/>
  <c r="H70" i="66"/>
  <c r="I70" i="66"/>
  <c r="H71" i="66"/>
  <c r="H72" i="66"/>
  <c r="H73" i="66"/>
  <c r="H74" i="66"/>
  <c r="H75" i="66"/>
  <c r="H76" i="66"/>
  <c r="H77" i="66"/>
  <c r="H78" i="66"/>
  <c r="I78" i="66"/>
  <c r="H79" i="66"/>
  <c r="H80" i="66"/>
  <c r="H81" i="66"/>
  <c r="H82" i="66"/>
  <c r="H83" i="66"/>
  <c r="H84" i="66"/>
  <c r="H85" i="66"/>
  <c r="H86" i="66"/>
  <c r="H87" i="66"/>
  <c r="H88" i="66"/>
  <c r="I88" i="66"/>
  <c r="H89" i="66"/>
  <c r="H90" i="66"/>
  <c r="H91" i="66"/>
  <c r="H92" i="66"/>
  <c r="H93" i="66"/>
  <c r="H94" i="66"/>
  <c r="H95" i="66"/>
  <c r="H96" i="66"/>
  <c r="I96" i="66"/>
  <c r="H97" i="66"/>
  <c r="H98" i="66"/>
  <c r="H99" i="66"/>
  <c r="H100" i="66"/>
  <c r="H101" i="66"/>
  <c r="H102" i="66"/>
  <c r="H103" i="66"/>
  <c r="H104" i="66"/>
  <c r="I104" i="66"/>
  <c r="H105" i="66"/>
  <c r="H106" i="66"/>
  <c r="H107" i="66"/>
  <c r="H108" i="66"/>
  <c r="H109" i="66"/>
  <c r="I109" i="66"/>
  <c r="H110" i="66"/>
  <c r="H111" i="66"/>
  <c r="H112" i="66"/>
  <c r="H113" i="66"/>
  <c r="H114" i="66"/>
  <c r="H115" i="66"/>
  <c r="H116" i="66"/>
  <c r="H117" i="66"/>
  <c r="H118" i="66"/>
  <c r="I118" i="66"/>
  <c r="H119" i="66"/>
  <c r="H120" i="66"/>
  <c r="H121" i="66"/>
  <c r="I121" i="66"/>
  <c r="H122" i="66"/>
  <c r="H123" i="66"/>
  <c r="H124" i="66"/>
  <c r="I124" i="66"/>
  <c r="I126" i="66"/>
  <c r="H126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I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I162" i="65"/>
  <c r="H163" i="65"/>
  <c r="H164" i="65"/>
  <c r="H165" i="65"/>
  <c r="H166" i="65"/>
  <c r="H167" i="65"/>
  <c r="I167" i="65"/>
  <c r="J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I189" i="65"/>
  <c r="H190" i="65"/>
  <c r="H191" i="65"/>
  <c r="H192" i="65"/>
  <c r="H193" i="65"/>
  <c r="H194" i="65"/>
  <c r="H195" i="65"/>
  <c r="I195" i="65"/>
  <c r="H196" i="65"/>
  <c r="H197" i="65"/>
  <c r="H198" i="65"/>
  <c r="H199" i="65"/>
  <c r="H200" i="65"/>
  <c r="H201" i="65"/>
  <c r="H202" i="65"/>
  <c r="H203" i="65"/>
  <c r="I203" i="65"/>
  <c r="H204" i="65"/>
  <c r="H205" i="65"/>
  <c r="H206" i="65"/>
  <c r="H207" i="65"/>
  <c r="H208" i="65"/>
  <c r="H209" i="65"/>
  <c r="H210" i="65"/>
  <c r="H211" i="65"/>
  <c r="H212" i="65"/>
  <c r="H213" i="65"/>
  <c r="I213" i="65"/>
  <c r="H214" i="65"/>
  <c r="H215" i="65"/>
  <c r="H216" i="65"/>
  <c r="H217" i="65"/>
  <c r="H218" i="65"/>
  <c r="H219" i="65"/>
  <c r="H220" i="65"/>
  <c r="H221" i="65"/>
  <c r="I221" i="65"/>
  <c r="H222" i="65"/>
  <c r="H223" i="65"/>
  <c r="H224" i="65"/>
  <c r="H225" i="65"/>
  <c r="H226" i="65"/>
  <c r="H227" i="65"/>
  <c r="H228" i="65"/>
  <c r="H229" i="65"/>
  <c r="I229" i="65"/>
  <c r="H230" i="65"/>
  <c r="H231" i="65"/>
  <c r="H232" i="65"/>
  <c r="H233" i="65"/>
  <c r="H234" i="65"/>
  <c r="I234" i="65"/>
  <c r="H235" i="65"/>
  <c r="H236" i="65"/>
  <c r="H237" i="65"/>
  <c r="H238" i="65"/>
  <c r="H239" i="65"/>
  <c r="H240" i="65"/>
  <c r="H241" i="65"/>
  <c r="H242" i="65"/>
  <c r="H243" i="65"/>
  <c r="I243" i="65"/>
  <c r="H244" i="65"/>
  <c r="H245" i="65"/>
  <c r="H246" i="65"/>
  <c r="I246" i="65"/>
  <c r="H247" i="65"/>
  <c r="H248" i="65"/>
  <c r="H249" i="65"/>
  <c r="I249" i="65"/>
  <c r="I251" i="65"/>
  <c r="H251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I11" i="65"/>
  <c r="H12" i="65"/>
  <c r="I12" i="65"/>
  <c r="H13" i="65"/>
  <c r="I13" i="65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I37" i="65"/>
  <c r="H38" i="65"/>
  <c r="H39" i="65"/>
  <c r="H40" i="65"/>
  <c r="H41" i="65"/>
  <c r="H42" i="65"/>
  <c r="I42" i="65"/>
  <c r="J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I64" i="65"/>
  <c r="H65" i="65"/>
  <c r="H66" i="65"/>
  <c r="H67" i="65"/>
  <c r="H68" i="65"/>
  <c r="H69" i="65"/>
  <c r="H70" i="65"/>
  <c r="I70" i="65"/>
  <c r="H71" i="65"/>
  <c r="H72" i="65"/>
  <c r="H73" i="65"/>
  <c r="H74" i="65"/>
  <c r="H75" i="65"/>
  <c r="H76" i="65"/>
  <c r="H77" i="65"/>
  <c r="H78" i="65"/>
  <c r="I78" i="65"/>
  <c r="H79" i="65"/>
  <c r="H80" i="65"/>
  <c r="H81" i="65"/>
  <c r="H82" i="65"/>
  <c r="H83" i="65"/>
  <c r="H84" i="65"/>
  <c r="H85" i="65"/>
  <c r="H86" i="65"/>
  <c r="H87" i="65"/>
  <c r="H88" i="65"/>
  <c r="I88" i="65"/>
  <c r="H89" i="65"/>
  <c r="H90" i="65"/>
  <c r="H91" i="65"/>
  <c r="H92" i="65"/>
  <c r="H93" i="65"/>
  <c r="H94" i="65"/>
  <c r="H95" i="65"/>
  <c r="H96" i="65"/>
  <c r="I96" i="65"/>
  <c r="H97" i="65"/>
  <c r="H98" i="65"/>
  <c r="H99" i="65"/>
  <c r="H100" i="65"/>
  <c r="H101" i="65"/>
  <c r="H102" i="65"/>
  <c r="H103" i="65"/>
  <c r="H104" i="65"/>
  <c r="I104" i="65"/>
  <c r="H105" i="65"/>
  <c r="H106" i="65"/>
  <c r="H107" i="65"/>
  <c r="H108" i="65"/>
  <c r="H109" i="65"/>
  <c r="I109" i="65"/>
  <c r="H110" i="65"/>
  <c r="H111" i="65"/>
  <c r="H112" i="65"/>
  <c r="H113" i="65"/>
  <c r="H114" i="65"/>
  <c r="H115" i="65"/>
  <c r="H116" i="65"/>
  <c r="H117" i="65"/>
  <c r="H118" i="65"/>
  <c r="I118" i="65"/>
  <c r="H119" i="65"/>
  <c r="H120" i="65"/>
  <c r="H121" i="65"/>
  <c r="I121" i="65"/>
  <c r="H122" i="65"/>
  <c r="H123" i="65"/>
  <c r="H124" i="65"/>
  <c r="I124" i="65"/>
  <c r="I126" i="65"/>
  <c r="H126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I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I162" i="61"/>
  <c r="H163" i="61"/>
  <c r="H164" i="61"/>
  <c r="H165" i="61"/>
  <c r="H166" i="61"/>
  <c r="H167" i="61"/>
  <c r="I167" i="61"/>
  <c r="J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I189" i="61"/>
  <c r="H190" i="61"/>
  <c r="H191" i="61"/>
  <c r="H192" i="61"/>
  <c r="H193" i="61"/>
  <c r="H194" i="61"/>
  <c r="H195" i="61"/>
  <c r="I195" i="61"/>
  <c r="H196" i="61"/>
  <c r="H197" i="61"/>
  <c r="H198" i="61"/>
  <c r="H199" i="61"/>
  <c r="H200" i="61"/>
  <c r="H201" i="61"/>
  <c r="H202" i="61"/>
  <c r="H203" i="61"/>
  <c r="I203" i="61"/>
  <c r="H204" i="61"/>
  <c r="H205" i="61"/>
  <c r="H206" i="61"/>
  <c r="H207" i="61"/>
  <c r="H208" i="61"/>
  <c r="H209" i="61"/>
  <c r="H210" i="61"/>
  <c r="H211" i="61"/>
  <c r="H212" i="61"/>
  <c r="H213" i="61"/>
  <c r="I213" i="61"/>
  <c r="H214" i="61"/>
  <c r="H215" i="61"/>
  <c r="H216" i="61"/>
  <c r="H217" i="61"/>
  <c r="H218" i="61"/>
  <c r="H219" i="61"/>
  <c r="H220" i="61"/>
  <c r="H221" i="61"/>
  <c r="I221" i="61"/>
  <c r="H222" i="61"/>
  <c r="H223" i="61"/>
  <c r="H224" i="61"/>
  <c r="H225" i="61"/>
  <c r="H226" i="61"/>
  <c r="H227" i="61"/>
  <c r="H228" i="61"/>
  <c r="H229" i="61"/>
  <c r="I229" i="61"/>
  <c r="H230" i="61"/>
  <c r="H231" i="61"/>
  <c r="H232" i="61"/>
  <c r="H233" i="61"/>
  <c r="H234" i="61"/>
  <c r="I234" i="61"/>
  <c r="H235" i="61"/>
  <c r="H236" i="61"/>
  <c r="H237" i="61"/>
  <c r="H238" i="61"/>
  <c r="H239" i="61"/>
  <c r="H240" i="61"/>
  <c r="H241" i="61"/>
  <c r="H242" i="61"/>
  <c r="H243" i="61"/>
  <c r="I243" i="61"/>
  <c r="H244" i="61"/>
  <c r="H245" i="61"/>
  <c r="H246" i="61"/>
  <c r="I246" i="61"/>
  <c r="H247" i="61"/>
  <c r="H248" i="61"/>
  <c r="H249" i="61"/>
  <c r="I249" i="61"/>
  <c r="I251" i="61"/>
  <c r="H251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I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H24" i="61"/>
  <c r="I24" i="61"/>
  <c r="H25" i="61"/>
  <c r="I25" i="61"/>
  <c r="H26" i="61"/>
  <c r="I26" i="61"/>
  <c r="H27" i="61"/>
  <c r="I27" i="61"/>
  <c r="H28" i="61"/>
  <c r="I28" i="61"/>
  <c r="H29" i="61"/>
  <c r="I29" i="61"/>
  <c r="H30" i="61"/>
  <c r="I30" i="61"/>
  <c r="H31" i="61"/>
  <c r="I31" i="61"/>
  <c r="H32" i="61"/>
  <c r="I32" i="61"/>
  <c r="H33" i="61"/>
  <c r="H34" i="61"/>
  <c r="H35" i="61"/>
  <c r="H36" i="61"/>
  <c r="H37" i="61"/>
  <c r="I37" i="61"/>
  <c r="H38" i="61"/>
  <c r="H39" i="61"/>
  <c r="H40" i="61"/>
  <c r="H41" i="61"/>
  <c r="H42" i="61"/>
  <c r="I42" i="61"/>
  <c r="J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I64" i="61"/>
  <c r="H65" i="61"/>
  <c r="H66" i="61"/>
  <c r="H67" i="61"/>
  <c r="H68" i="61"/>
  <c r="H69" i="61"/>
  <c r="H70" i="61"/>
  <c r="I70" i="61"/>
  <c r="H71" i="61"/>
  <c r="H72" i="61"/>
  <c r="H73" i="61"/>
  <c r="H74" i="61"/>
  <c r="H75" i="61"/>
  <c r="H76" i="61"/>
  <c r="H77" i="61"/>
  <c r="H78" i="61"/>
  <c r="I78" i="61"/>
  <c r="H79" i="61"/>
  <c r="H80" i="61"/>
  <c r="H81" i="61"/>
  <c r="H82" i="61"/>
  <c r="H83" i="61"/>
  <c r="H84" i="61"/>
  <c r="H85" i="61"/>
  <c r="H86" i="61"/>
  <c r="H87" i="61"/>
  <c r="H88" i="61"/>
  <c r="I88" i="61"/>
  <c r="H89" i="61"/>
  <c r="H90" i="61"/>
  <c r="H91" i="61"/>
  <c r="H92" i="61"/>
  <c r="H93" i="61"/>
  <c r="H94" i="61"/>
  <c r="H95" i="61"/>
  <c r="H96" i="61"/>
  <c r="I96" i="61"/>
  <c r="H97" i="61"/>
  <c r="H98" i="61"/>
  <c r="H99" i="61"/>
  <c r="H100" i="61"/>
  <c r="H101" i="61"/>
  <c r="H102" i="61"/>
  <c r="H103" i="61"/>
  <c r="H104" i="61"/>
  <c r="I104" i="61"/>
  <c r="H105" i="61"/>
  <c r="H106" i="61"/>
  <c r="H107" i="61"/>
  <c r="H108" i="61"/>
  <c r="H109" i="61"/>
  <c r="I109" i="61"/>
  <c r="H110" i="61"/>
  <c r="H111" i="61"/>
  <c r="H112" i="61"/>
  <c r="H113" i="61"/>
  <c r="H114" i="61"/>
  <c r="H115" i="61"/>
  <c r="H116" i="61"/>
  <c r="H117" i="61"/>
  <c r="H118" i="61"/>
  <c r="I118" i="61"/>
  <c r="H119" i="61"/>
  <c r="H120" i="61"/>
  <c r="H121" i="61"/>
  <c r="I121" i="61"/>
  <c r="H122" i="61"/>
  <c r="H123" i="61"/>
  <c r="H124" i="61"/>
  <c r="I124" i="61"/>
  <c r="I126" i="61"/>
  <c r="H126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I162" i="60"/>
  <c r="H163" i="60"/>
  <c r="H164" i="60"/>
  <c r="H165" i="60"/>
  <c r="H166" i="60"/>
  <c r="H167" i="60"/>
  <c r="I167" i="60"/>
  <c r="J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I189" i="60"/>
  <c r="H190" i="60"/>
  <c r="H191" i="60"/>
  <c r="H192" i="60"/>
  <c r="H193" i="60"/>
  <c r="H194" i="60"/>
  <c r="H195" i="60"/>
  <c r="I195" i="60"/>
  <c r="H196" i="60"/>
  <c r="H197" i="60"/>
  <c r="H198" i="60"/>
  <c r="H199" i="60"/>
  <c r="H200" i="60"/>
  <c r="H201" i="60"/>
  <c r="H202" i="60"/>
  <c r="H203" i="60"/>
  <c r="I203" i="60"/>
  <c r="H204" i="60"/>
  <c r="H205" i="60"/>
  <c r="H206" i="60"/>
  <c r="H207" i="60"/>
  <c r="H208" i="60"/>
  <c r="H209" i="60"/>
  <c r="H210" i="60"/>
  <c r="H211" i="60"/>
  <c r="H212" i="60"/>
  <c r="H213" i="60"/>
  <c r="I213" i="60"/>
  <c r="H214" i="60"/>
  <c r="H215" i="60"/>
  <c r="H216" i="60"/>
  <c r="H217" i="60"/>
  <c r="H218" i="60"/>
  <c r="H219" i="60"/>
  <c r="H220" i="60"/>
  <c r="H221" i="60"/>
  <c r="I221" i="60"/>
  <c r="H222" i="60"/>
  <c r="H223" i="60"/>
  <c r="H224" i="60"/>
  <c r="H225" i="60"/>
  <c r="H226" i="60"/>
  <c r="H227" i="60"/>
  <c r="H228" i="60"/>
  <c r="H229" i="60"/>
  <c r="I229" i="60"/>
  <c r="H230" i="60"/>
  <c r="H231" i="60"/>
  <c r="H232" i="60"/>
  <c r="H233" i="60"/>
  <c r="H234" i="60"/>
  <c r="I234" i="60"/>
  <c r="H235" i="60"/>
  <c r="H236" i="60"/>
  <c r="H237" i="60"/>
  <c r="H238" i="60"/>
  <c r="H239" i="60"/>
  <c r="H240" i="60"/>
  <c r="H241" i="60"/>
  <c r="H242" i="60"/>
  <c r="H243" i="60"/>
  <c r="I243" i="60"/>
  <c r="H244" i="60"/>
  <c r="H245" i="60"/>
  <c r="H246" i="60"/>
  <c r="I246" i="60"/>
  <c r="H247" i="60"/>
  <c r="H248" i="60"/>
  <c r="H249" i="60"/>
  <c r="I249" i="60"/>
  <c r="I251" i="60"/>
  <c r="H251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I37" i="60"/>
  <c r="H38" i="60"/>
  <c r="H39" i="60"/>
  <c r="H40" i="60"/>
  <c r="H41" i="60"/>
  <c r="H42" i="60"/>
  <c r="I42" i="60"/>
  <c r="J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I64" i="60"/>
  <c r="H65" i="60"/>
  <c r="H66" i="60"/>
  <c r="H67" i="60"/>
  <c r="H68" i="60"/>
  <c r="H69" i="60"/>
  <c r="H70" i="60"/>
  <c r="I70" i="60"/>
  <c r="H71" i="60"/>
  <c r="H72" i="60"/>
  <c r="H73" i="60"/>
  <c r="H74" i="60"/>
  <c r="H75" i="60"/>
  <c r="H76" i="60"/>
  <c r="H77" i="60"/>
  <c r="H78" i="60"/>
  <c r="I78" i="60"/>
  <c r="H79" i="60"/>
  <c r="H80" i="60"/>
  <c r="H81" i="60"/>
  <c r="H82" i="60"/>
  <c r="H83" i="60"/>
  <c r="H84" i="60"/>
  <c r="H85" i="60"/>
  <c r="H86" i="60"/>
  <c r="H87" i="60"/>
  <c r="H88" i="60"/>
  <c r="I88" i="60"/>
  <c r="H89" i="60"/>
  <c r="H90" i="60"/>
  <c r="H91" i="60"/>
  <c r="H92" i="60"/>
  <c r="H93" i="60"/>
  <c r="H94" i="60"/>
  <c r="H95" i="60"/>
  <c r="H96" i="60"/>
  <c r="I96" i="60"/>
  <c r="H97" i="60"/>
  <c r="H98" i="60"/>
  <c r="H99" i="60"/>
  <c r="H100" i="60"/>
  <c r="H101" i="60"/>
  <c r="H102" i="60"/>
  <c r="H103" i="60"/>
  <c r="H104" i="60"/>
  <c r="I104" i="60"/>
  <c r="H105" i="60"/>
  <c r="H106" i="60"/>
  <c r="H107" i="60"/>
  <c r="H108" i="60"/>
  <c r="H109" i="60"/>
  <c r="I109" i="60"/>
  <c r="H110" i="60"/>
  <c r="H111" i="60"/>
  <c r="H112" i="60"/>
  <c r="H113" i="60"/>
  <c r="H114" i="60"/>
  <c r="H115" i="60"/>
  <c r="H116" i="60"/>
  <c r="H117" i="60"/>
  <c r="H118" i="60"/>
  <c r="I118" i="60"/>
  <c r="H119" i="60"/>
  <c r="H120" i="60"/>
  <c r="H121" i="60"/>
  <c r="I121" i="60"/>
  <c r="H122" i="60"/>
  <c r="H123" i="60"/>
  <c r="H124" i="60"/>
  <c r="I124" i="60"/>
  <c r="I126" i="60"/>
  <c r="H126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I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I162" i="59"/>
  <c r="H163" i="59"/>
  <c r="H164" i="59"/>
  <c r="H165" i="59"/>
  <c r="H166" i="59"/>
  <c r="H167" i="59"/>
  <c r="I167" i="59"/>
  <c r="J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I189" i="59"/>
  <c r="H190" i="59"/>
  <c r="H191" i="59"/>
  <c r="H192" i="59"/>
  <c r="H193" i="59"/>
  <c r="H194" i="59"/>
  <c r="H195" i="59"/>
  <c r="I195" i="59"/>
  <c r="H196" i="59"/>
  <c r="H197" i="59"/>
  <c r="H198" i="59"/>
  <c r="H199" i="59"/>
  <c r="H200" i="59"/>
  <c r="H201" i="59"/>
  <c r="H202" i="59"/>
  <c r="H203" i="59"/>
  <c r="I203" i="59"/>
  <c r="H204" i="59"/>
  <c r="H205" i="59"/>
  <c r="H206" i="59"/>
  <c r="H207" i="59"/>
  <c r="H208" i="59"/>
  <c r="H209" i="59"/>
  <c r="H210" i="59"/>
  <c r="H211" i="59"/>
  <c r="H212" i="59"/>
  <c r="H213" i="59"/>
  <c r="I213" i="59"/>
  <c r="H214" i="59"/>
  <c r="H215" i="59"/>
  <c r="H216" i="59"/>
  <c r="H217" i="59"/>
  <c r="H218" i="59"/>
  <c r="H219" i="59"/>
  <c r="H220" i="59"/>
  <c r="H221" i="59"/>
  <c r="I221" i="59"/>
  <c r="H222" i="59"/>
  <c r="H223" i="59"/>
  <c r="H224" i="59"/>
  <c r="H225" i="59"/>
  <c r="H226" i="59"/>
  <c r="H227" i="59"/>
  <c r="H228" i="59"/>
  <c r="H229" i="59"/>
  <c r="I229" i="59"/>
  <c r="H230" i="59"/>
  <c r="H231" i="59"/>
  <c r="H232" i="59"/>
  <c r="H233" i="59"/>
  <c r="H234" i="59"/>
  <c r="I234" i="59"/>
  <c r="H235" i="59"/>
  <c r="H236" i="59"/>
  <c r="H237" i="59"/>
  <c r="H238" i="59"/>
  <c r="H239" i="59"/>
  <c r="H240" i="59"/>
  <c r="H241" i="59"/>
  <c r="H242" i="59"/>
  <c r="H243" i="59"/>
  <c r="I243" i="59"/>
  <c r="H244" i="59"/>
  <c r="H245" i="59"/>
  <c r="H246" i="59"/>
  <c r="I246" i="59"/>
  <c r="H247" i="59"/>
  <c r="H248" i="59"/>
  <c r="H249" i="59"/>
  <c r="I249" i="59"/>
  <c r="I251" i="59"/>
  <c r="H251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I37" i="59"/>
  <c r="H38" i="59"/>
  <c r="H39" i="59"/>
  <c r="H40" i="59"/>
  <c r="H41" i="59"/>
  <c r="H42" i="59"/>
  <c r="I42" i="59"/>
  <c r="J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I64" i="59"/>
  <c r="H65" i="59"/>
  <c r="H66" i="59"/>
  <c r="H67" i="59"/>
  <c r="H68" i="59"/>
  <c r="H69" i="59"/>
  <c r="H70" i="59"/>
  <c r="I70" i="59"/>
  <c r="H71" i="59"/>
  <c r="H72" i="59"/>
  <c r="H73" i="59"/>
  <c r="H74" i="59"/>
  <c r="H75" i="59"/>
  <c r="H76" i="59"/>
  <c r="H77" i="59"/>
  <c r="H78" i="59"/>
  <c r="I78" i="59"/>
  <c r="H79" i="59"/>
  <c r="H80" i="59"/>
  <c r="H81" i="59"/>
  <c r="H82" i="59"/>
  <c r="H83" i="59"/>
  <c r="H84" i="59"/>
  <c r="H85" i="59"/>
  <c r="H86" i="59"/>
  <c r="H87" i="59"/>
  <c r="H88" i="59"/>
  <c r="I88" i="59"/>
  <c r="H89" i="59"/>
  <c r="H90" i="59"/>
  <c r="H91" i="59"/>
  <c r="H92" i="59"/>
  <c r="H93" i="59"/>
  <c r="H94" i="59"/>
  <c r="H95" i="59"/>
  <c r="H96" i="59"/>
  <c r="I96" i="59"/>
  <c r="H97" i="59"/>
  <c r="H98" i="59"/>
  <c r="H99" i="59"/>
  <c r="H100" i="59"/>
  <c r="H101" i="59"/>
  <c r="H102" i="59"/>
  <c r="H103" i="59"/>
  <c r="H104" i="59"/>
  <c r="I104" i="59"/>
  <c r="H105" i="59"/>
  <c r="H106" i="59"/>
  <c r="H107" i="59"/>
  <c r="H108" i="59"/>
  <c r="H109" i="59"/>
  <c r="I109" i="59"/>
  <c r="H110" i="59"/>
  <c r="H111" i="59"/>
  <c r="H112" i="59"/>
  <c r="H113" i="59"/>
  <c r="H114" i="59"/>
  <c r="H115" i="59"/>
  <c r="H116" i="59"/>
  <c r="H117" i="59"/>
  <c r="H118" i="59"/>
  <c r="I118" i="59"/>
  <c r="H119" i="59"/>
  <c r="H120" i="59"/>
  <c r="H121" i="59"/>
  <c r="I121" i="59"/>
  <c r="H122" i="59"/>
  <c r="H123" i="59"/>
  <c r="H124" i="59"/>
  <c r="I124" i="59"/>
  <c r="I126" i="59"/>
  <c r="H126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I136" i="58"/>
  <c r="H137" i="58"/>
  <c r="I137" i="58"/>
  <c r="H138" i="58"/>
  <c r="I138" i="58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I162" i="58"/>
  <c r="H163" i="58"/>
  <c r="H164" i="58"/>
  <c r="H165" i="58"/>
  <c r="H166" i="58"/>
  <c r="H167" i="58"/>
  <c r="I167" i="58"/>
  <c r="J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I189" i="58"/>
  <c r="H190" i="58"/>
  <c r="H191" i="58"/>
  <c r="H192" i="58"/>
  <c r="H193" i="58"/>
  <c r="H194" i="58"/>
  <c r="H195" i="58"/>
  <c r="I195" i="58"/>
  <c r="H196" i="58"/>
  <c r="H197" i="58"/>
  <c r="H198" i="58"/>
  <c r="H199" i="58"/>
  <c r="H200" i="58"/>
  <c r="H201" i="58"/>
  <c r="H202" i="58"/>
  <c r="H203" i="58"/>
  <c r="I203" i="58"/>
  <c r="H204" i="58"/>
  <c r="H205" i="58"/>
  <c r="H206" i="58"/>
  <c r="H207" i="58"/>
  <c r="H208" i="58"/>
  <c r="H209" i="58"/>
  <c r="H210" i="58"/>
  <c r="H211" i="58"/>
  <c r="H212" i="58"/>
  <c r="H213" i="58"/>
  <c r="I213" i="58"/>
  <c r="H214" i="58"/>
  <c r="H215" i="58"/>
  <c r="H216" i="58"/>
  <c r="H217" i="58"/>
  <c r="H218" i="58"/>
  <c r="H219" i="58"/>
  <c r="H220" i="58"/>
  <c r="H221" i="58"/>
  <c r="I221" i="58"/>
  <c r="H222" i="58"/>
  <c r="H223" i="58"/>
  <c r="H224" i="58"/>
  <c r="H225" i="58"/>
  <c r="H226" i="58"/>
  <c r="H227" i="58"/>
  <c r="H228" i="58"/>
  <c r="H229" i="58"/>
  <c r="I229" i="58"/>
  <c r="H230" i="58"/>
  <c r="H231" i="58"/>
  <c r="H232" i="58"/>
  <c r="H233" i="58"/>
  <c r="H234" i="58"/>
  <c r="I234" i="58"/>
  <c r="H235" i="58"/>
  <c r="H236" i="58"/>
  <c r="H237" i="58"/>
  <c r="H238" i="58"/>
  <c r="H239" i="58"/>
  <c r="H240" i="58"/>
  <c r="H241" i="58"/>
  <c r="H242" i="58"/>
  <c r="H243" i="58"/>
  <c r="I243" i="58"/>
  <c r="H244" i="58"/>
  <c r="H245" i="58"/>
  <c r="H246" i="58"/>
  <c r="I246" i="58"/>
  <c r="H247" i="58"/>
  <c r="H248" i="58"/>
  <c r="H249" i="58"/>
  <c r="I249" i="58"/>
  <c r="I251" i="58"/>
  <c r="H251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H18" i="58"/>
  <c r="I18" i="58"/>
  <c r="H19" i="58"/>
  <c r="I19" i="58"/>
  <c r="H20" i="58"/>
  <c r="I20" i="58"/>
  <c r="H21" i="58"/>
  <c r="I21" i="58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I37" i="58"/>
  <c r="H38" i="58"/>
  <c r="H39" i="58"/>
  <c r="H40" i="58"/>
  <c r="H41" i="58"/>
  <c r="H42" i="58"/>
  <c r="I42" i="58"/>
  <c r="J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I64" i="58"/>
  <c r="H65" i="58"/>
  <c r="H66" i="58"/>
  <c r="H67" i="58"/>
  <c r="H68" i="58"/>
  <c r="H69" i="58"/>
  <c r="H70" i="58"/>
  <c r="I70" i="58"/>
  <c r="H71" i="58"/>
  <c r="H72" i="58"/>
  <c r="H73" i="58"/>
  <c r="H74" i="58"/>
  <c r="H75" i="58"/>
  <c r="H76" i="58"/>
  <c r="H77" i="58"/>
  <c r="H78" i="58"/>
  <c r="I78" i="58"/>
  <c r="H79" i="58"/>
  <c r="H80" i="58"/>
  <c r="H81" i="58"/>
  <c r="H82" i="58"/>
  <c r="H83" i="58"/>
  <c r="H84" i="58"/>
  <c r="H85" i="58"/>
  <c r="H86" i="58"/>
  <c r="H87" i="58"/>
  <c r="H88" i="58"/>
  <c r="I88" i="58"/>
  <c r="H89" i="58"/>
  <c r="H90" i="58"/>
  <c r="H91" i="58"/>
  <c r="H92" i="58"/>
  <c r="H93" i="58"/>
  <c r="H94" i="58"/>
  <c r="H95" i="58"/>
  <c r="H96" i="58"/>
  <c r="I96" i="58"/>
  <c r="H97" i="58"/>
  <c r="H98" i="58"/>
  <c r="H99" i="58"/>
  <c r="H100" i="58"/>
  <c r="H101" i="58"/>
  <c r="H102" i="58"/>
  <c r="H103" i="58"/>
  <c r="H104" i="58"/>
  <c r="I104" i="58"/>
  <c r="H105" i="58"/>
  <c r="H106" i="58"/>
  <c r="H107" i="58"/>
  <c r="H108" i="58"/>
  <c r="H109" i="58"/>
  <c r="I109" i="58"/>
  <c r="H110" i="58"/>
  <c r="H111" i="58"/>
  <c r="H112" i="58"/>
  <c r="H113" i="58"/>
  <c r="H114" i="58"/>
  <c r="H115" i="58"/>
  <c r="H116" i="58"/>
  <c r="H117" i="58"/>
  <c r="H118" i="58"/>
  <c r="I118" i="58"/>
  <c r="H119" i="58"/>
  <c r="H120" i="58"/>
  <c r="H121" i="58"/>
  <c r="I121" i="58"/>
  <c r="H122" i="58"/>
  <c r="H123" i="58"/>
  <c r="H124" i="58"/>
  <c r="I124" i="58"/>
  <c r="I126" i="58"/>
  <c r="H126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I162" i="56"/>
  <c r="H163" i="56"/>
  <c r="H164" i="56"/>
  <c r="H165" i="56"/>
  <c r="H166" i="56"/>
  <c r="H167" i="56"/>
  <c r="I167" i="56"/>
  <c r="J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I189" i="56"/>
  <c r="H190" i="56"/>
  <c r="H191" i="56"/>
  <c r="H192" i="56"/>
  <c r="H193" i="56"/>
  <c r="H194" i="56"/>
  <c r="H195" i="56"/>
  <c r="I195" i="56"/>
  <c r="H196" i="56"/>
  <c r="H197" i="56"/>
  <c r="H198" i="56"/>
  <c r="H199" i="56"/>
  <c r="H200" i="56"/>
  <c r="H201" i="56"/>
  <c r="H202" i="56"/>
  <c r="H203" i="56"/>
  <c r="I203" i="56"/>
  <c r="H204" i="56"/>
  <c r="H205" i="56"/>
  <c r="H206" i="56"/>
  <c r="H207" i="56"/>
  <c r="H208" i="56"/>
  <c r="H209" i="56"/>
  <c r="H210" i="56"/>
  <c r="H211" i="56"/>
  <c r="H212" i="56"/>
  <c r="H213" i="56"/>
  <c r="I213" i="56"/>
  <c r="H214" i="56"/>
  <c r="H215" i="56"/>
  <c r="H216" i="56"/>
  <c r="H217" i="56"/>
  <c r="H218" i="56"/>
  <c r="H219" i="56"/>
  <c r="H220" i="56"/>
  <c r="H221" i="56"/>
  <c r="I221" i="56"/>
  <c r="H222" i="56"/>
  <c r="H223" i="56"/>
  <c r="H224" i="56"/>
  <c r="H225" i="56"/>
  <c r="H226" i="56"/>
  <c r="H227" i="56"/>
  <c r="H228" i="56"/>
  <c r="H229" i="56"/>
  <c r="I229" i="56"/>
  <c r="H230" i="56"/>
  <c r="H231" i="56"/>
  <c r="H232" i="56"/>
  <c r="H233" i="56"/>
  <c r="H234" i="56"/>
  <c r="I234" i="56"/>
  <c r="H235" i="56"/>
  <c r="H236" i="56"/>
  <c r="H237" i="56"/>
  <c r="H238" i="56"/>
  <c r="H239" i="56"/>
  <c r="H240" i="56"/>
  <c r="H241" i="56"/>
  <c r="H242" i="56"/>
  <c r="H243" i="56"/>
  <c r="I243" i="56"/>
  <c r="H244" i="56"/>
  <c r="H245" i="56"/>
  <c r="H246" i="56"/>
  <c r="I246" i="56"/>
  <c r="H247" i="56"/>
  <c r="H248" i="56"/>
  <c r="H249" i="56"/>
  <c r="I249" i="56"/>
  <c r="I251" i="56"/>
  <c r="H251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I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H28" i="56"/>
  <c r="I28" i="56"/>
  <c r="H29" i="56"/>
  <c r="I29" i="56"/>
  <c r="H30" i="56"/>
  <c r="I30" i="56"/>
  <c r="H31" i="56"/>
  <c r="I31" i="56"/>
  <c r="H32" i="56"/>
  <c r="I32" i="56"/>
  <c r="H33" i="56"/>
  <c r="H34" i="56"/>
  <c r="H35" i="56"/>
  <c r="H36" i="56"/>
  <c r="H37" i="56"/>
  <c r="I37" i="56"/>
  <c r="H38" i="56"/>
  <c r="H39" i="56"/>
  <c r="H40" i="56"/>
  <c r="H41" i="56"/>
  <c r="H42" i="56"/>
  <c r="I42" i="56"/>
  <c r="J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I64" i="56"/>
  <c r="H65" i="56"/>
  <c r="H66" i="56"/>
  <c r="H67" i="56"/>
  <c r="H68" i="56"/>
  <c r="H69" i="56"/>
  <c r="H70" i="56"/>
  <c r="I70" i="56"/>
  <c r="H71" i="56"/>
  <c r="H72" i="56"/>
  <c r="H73" i="56"/>
  <c r="H74" i="56"/>
  <c r="H75" i="56"/>
  <c r="H76" i="56"/>
  <c r="H77" i="56"/>
  <c r="H78" i="56"/>
  <c r="I78" i="56"/>
  <c r="H79" i="56"/>
  <c r="H80" i="56"/>
  <c r="H81" i="56"/>
  <c r="H82" i="56"/>
  <c r="H83" i="56"/>
  <c r="H84" i="56"/>
  <c r="H85" i="56"/>
  <c r="H86" i="56"/>
  <c r="H87" i="56"/>
  <c r="H88" i="56"/>
  <c r="I88" i="56"/>
  <c r="H89" i="56"/>
  <c r="H90" i="56"/>
  <c r="H91" i="56"/>
  <c r="H92" i="56"/>
  <c r="H93" i="56"/>
  <c r="H94" i="56"/>
  <c r="H95" i="56"/>
  <c r="H96" i="56"/>
  <c r="I96" i="56"/>
  <c r="H97" i="56"/>
  <c r="H98" i="56"/>
  <c r="H99" i="56"/>
  <c r="H100" i="56"/>
  <c r="H101" i="56"/>
  <c r="H102" i="56"/>
  <c r="H103" i="56"/>
  <c r="H104" i="56"/>
  <c r="I104" i="56"/>
  <c r="H105" i="56"/>
  <c r="H106" i="56"/>
  <c r="H107" i="56"/>
  <c r="H108" i="56"/>
  <c r="H109" i="56"/>
  <c r="I109" i="56"/>
  <c r="H110" i="56"/>
  <c r="H111" i="56"/>
  <c r="H112" i="56"/>
  <c r="H113" i="56"/>
  <c r="H114" i="56"/>
  <c r="H115" i="56"/>
  <c r="H116" i="56"/>
  <c r="H117" i="56"/>
  <c r="H118" i="56"/>
  <c r="I118" i="56"/>
  <c r="H119" i="56"/>
  <c r="H120" i="56"/>
  <c r="H121" i="56"/>
  <c r="I121" i="56"/>
  <c r="H122" i="56"/>
  <c r="H123" i="56"/>
  <c r="H124" i="56"/>
  <c r="I124" i="56"/>
  <c r="I126" i="56"/>
  <c r="H126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I162" i="55"/>
  <c r="H163" i="55"/>
  <c r="H164" i="55"/>
  <c r="H165" i="55"/>
  <c r="H166" i="55"/>
  <c r="H167" i="55"/>
  <c r="I167" i="55"/>
  <c r="J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I189" i="55"/>
  <c r="H190" i="55"/>
  <c r="H191" i="55"/>
  <c r="H192" i="55"/>
  <c r="H193" i="55"/>
  <c r="H194" i="55"/>
  <c r="H195" i="55"/>
  <c r="I195" i="55"/>
  <c r="H196" i="55"/>
  <c r="H197" i="55"/>
  <c r="H198" i="55"/>
  <c r="H199" i="55"/>
  <c r="H200" i="55"/>
  <c r="H201" i="55"/>
  <c r="H202" i="55"/>
  <c r="H203" i="55"/>
  <c r="I203" i="55"/>
  <c r="H204" i="55"/>
  <c r="H205" i="55"/>
  <c r="H206" i="55"/>
  <c r="H207" i="55"/>
  <c r="H208" i="55"/>
  <c r="H209" i="55"/>
  <c r="H210" i="55"/>
  <c r="H211" i="55"/>
  <c r="H212" i="55"/>
  <c r="H213" i="55"/>
  <c r="I213" i="55"/>
  <c r="H214" i="55"/>
  <c r="H215" i="55"/>
  <c r="H216" i="55"/>
  <c r="H217" i="55"/>
  <c r="H218" i="55"/>
  <c r="H219" i="55"/>
  <c r="H220" i="55"/>
  <c r="H221" i="55"/>
  <c r="I221" i="55"/>
  <c r="H222" i="55"/>
  <c r="H223" i="55"/>
  <c r="H224" i="55"/>
  <c r="H225" i="55"/>
  <c r="H226" i="55"/>
  <c r="H227" i="55"/>
  <c r="H228" i="55"/>
  <c r="H229" i="55"/>
  <c r="I229" i="55"/>
  <c r="H230" i="55"/>
  <c r="H231" i="55"/>
  <c r="H232" i="55"/>
  <c r="H233" i="55"/>
  <c r="H234" i="55"/>
  <c r="I234" i="55"/>
  <c r="H235" i="55"/>
  <c r="H236" i="55"/>
  <c r="H237" i="55"/>
  <c r="H238" i="55"/>
  <c r="H239" i="55"/>
  <c r="H240" i="55"/>
  <c r="H241" i="55"/>
  <c r="H242" i="55"/>
  <c r="H243" i="55"/>
  <c r="I243" i="55"/>
  <c r="H244" i="55"/>
  <c r="H245" i="55"/>
  <c r="H246" i="55"/>
  <c r="I246" i="55"/>
  <c r="H247" i="55"/>
  <c r="H248" i="55"/>
  <c r="H249" i="55"/>
  <c r="I249" i="55"/>
  <c r="I251" i="55"/>
  <c r="H251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H32" i="55"/>
  <c r="I32" i="55"/>
  <c r="H33" i="55"/>
  <c r="H34" i="55"/>
  <c r="H35" i="55"/>
  <c r="H36" i="55"/>
  <c r="H37" i="55"/>
  <c r="I37" i="55"/>
  <c r="H38" i="55"/>
  <c r="H39" i="55"/>
  <c r="H40" i="55"/>
  <c r="H41" i="55"/>
  <c r="H42" i="55"/>
  <c r="I42" i="55"/>
  <c r="J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I64" i="55"/>
  <c r="H65" i="55"/>
  <c r="H66" i="55"/>
  <c r="H67" i="55"/>
  <c r="H68" i="55"/>
  <c r="H69" i="55"/>
  <c r="H70" i="55"/>
  <c r="I70" i="55"/>
  <c r="H71" i="55"/>
  <c r="H72" i="55"/>
  <c r="H73" i="55"/>
  <c r="H74" i="55"/>
  <c r="H75" i="55"/>
  <c r="H76" i="55"/>
  <c r="H77" i="55"/>
  <c r="H78" i="55"/>
  <c r="I78" i="55"/>
  <c r="H79" i="55"/>
  <c r="H80" i="55"/>
  <c r="H81" i="55"/>
  <c r="H82" i="55"/>
  <c r="H83" i="55"/>
  <c r="H84" i="55"/>
  <c r="H85" i="55"/>
  <c r="H86" i="55"/>
  <c r="H87" i="55"/>
  <c r="H88" i="55"/>
  <c r="I88" i="55"/>
  <c r="H89" i="55"/>
  <c r="H90" i="55"/>
  <c r="H91" i="55"/>
  <c r="H92" i="55"/>
  <c r="H93" i="55"/>
  <c r="H94" i="55"/>
  <c r="H95" i="55"/>
  <c r="H96" i="55"/>
  <c r="I96" i="55"/>
  <c r="H97" i="55"/>
  <c r="H98" i="55"/>
  <c r="H99" i="55"/>
  <c r="H100" i="55"/>
  <c r="H101" i="55"/>
  <c r="H102" i="55"/>
  <c r="H103" i="55"/>
  <c r="H104" i="55"/>
  <c r="I104" i="55"/>
  <c r="H105" i="55"/>
  <c r="H106" i="55"/>
  <c r="H107" i="55"/>
  <c r="H108" i="55"/>
  <c r="H109" i="55"/>
  <c r="I109" i="55"/>
  <c r="H110" i="55"/>
  <c r="H111" i="55"/>
  <c r="H112" i="55"/>
  <c r="H113" i="55"/>
  <c r="H114" i="55"/>
  <c r="H115" i="55"/>
  <c r="H116" i="55"/>
  <c r="H117" i="55"/>
  <c r="H118" i="55"/>
  <c r="I118" i="55"/>
  <c r="H119" i="55"/>
  <c r="H120" i="55"/>
  <c r="H121" i="55"/>
  <c r="I121" i="55"/>
  <c r="H122" i="55"/>
  <c r="H123" i="55"/>
  <c r="H124" i="55"/>
  <c r="I124" i="55"/>
  <c r="I126" i="55"/>
  <c r="H126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I251" i="53"/>
  <c r="I249" i="53"/>
  <c r="I246" i="53"/>
  <c r="I243" i="53"/>
  <c r="I234" i="53"/>
  <c r="I229" i="53"/>
  <c r="I221" i="53"/>
  <c r="I213" i="53"/>
  <c r="I203" i="53"/>
  <c r="I195" i="53"/>
  <c r="I189" i="53"/>
  <c r="J167" i="53"/>
  <c r="I167" i="53"/>
  <c r="I162" i="53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115" i="63"/>
  <c r="H114" i="63"/>
  <c r="H113" i="63"/>
  <c r="H115" i="33"/>
  <c r="H114" i="33"/>
  <c r="H113" i="33"/>
  <c r="H217" i="53"/>
  <c r="H218" i="53"/>
  <c r="H216" i="53"/>
  <c r="H92" i="53"/>
  <c r="H91" i="53"/>
  <c r="H90" i="53"/>
  <c r="H107" i="64"/>
  <c r="H106" i="64"/>
  <c r="H105" i="64"/>
  <c r="H104" i="64"/>
  <c r="H107" i="33"/>
  <c r="H106" i="33"/>
  <c r="H105" i="33"/>
  <c r="H106" i="63"/>
  <c r="H105" i="63"/>
  <c r="H104" i="63"/>
  <c r="H90" i="33"/>
  <c r="H81" i="63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6" i="64"/>
  <c r="I6" i="64" s="1"/>
  <c r="H7" i="64"/>
  <c r="I7" i="64" s="1"/>
  <c r="F6" i="69" s="1"/>
  <c r="H8" i="64"/>
  <c r="I8" i="64" s="1"/>
  <c r="F7" i="69" s="1"/>
  <c r="H9" i="64"/>
  <c r="I9" i="64" s="1"/>
  <c r="F8" i="69" s="1"/>
  <c r="H10" i="64"/>
  <c r="I10" i="64" s="1"/>
  <c r="F9" i="69" s="1"/>
  <c r="H11" i="64"/>
  <c r="I11" i="64" s="1"/>
  <c r="F10" i="69" s="1"/>
  <c r="H12" i="64"/>
  <c r="I12" i="64" s="1"/>
  <c r="F11" i="69" s="1"/>
  <c r="H13" i="64"/>
  <c r="I13" i="64" s="1"/>
  <c r="F12" i="69" s="1"/>
  <c r="H14" i="64"/>
  <c r="I14" i="64" s="1"/>
  <c r="F13" i="69" s="1"/>
  <c r="H15" i="64"/>
  <c r="I15" i="64" s="1"/>
  <c r="F14" i="69" s="1"/>
  <c r="H16" i="64"/>
  <c r="I16" i="64" s="1"/>
  <c r="F15" i="69" s="1"/>
  <c r="H17" i="64"/>
  <c r="I17" i="64" s="1"/>
  <c r="F16" i="69" s="1"/>
  <c r="H18" i="64"/>
  <c r="I18" i="64" s="1"/>
  <c r="F17" i="69" s="1"/>
  <c r="H19" i="64"/>
  <c r="I19" i="64" s="1"/>
  <c r="F18" i="69" s="1"/>
  <c r="H20" i="64"/>
  <c r="I20" i="64" s="1"/>
  <c r="F19" i="69" s="1"/>
  <c r="H21" i="64"/>
  <c r="I21" i="64" s="1"/>
  <c r="F20" i="69" s="1"/>
  <c r="H22" i="64"/>
  <c r="I22" i="64" s="1"/>
  <c r="F21" i="69" s="1"/>
  <c r="H23" i="64"/>
  <c r="I23" i="64" s="1"/>
  <c r="F22" i="69" s="1"/>
  <c r="H24" i="64"/>
  <c r="I24" i="64" s="1"/>
  <c r="F23" i="69" s="1"/>
  <c r="H25" i="64"/>
  <c r="I25" i="64" s="1"/>
  <c r="F24" i="69" s="1"/>
  <c r="H26" i="64"/>
  <c r="I26" i="64" s="1"/>
  <c r="F25" i="69" s="1"/>
  <c r="H27" i="64"/>
  <c r="I27" i="64" s="1"/>
  <c r="F26" i="69" s="1"/>
  <c r="H28" i="64"/>
  <c r="I28" i="64"/>
  <c r="F27" i="69" s="1"/>
  <c r="H29" i="64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I138" i="64" s="1"/>
  <c r="F39" i="69" s="1"/>
  <c r="H6" i="63"/>
  <c r="I6" i="63" s="1"/>
  <c r="H7" i="63"/>
  <c r="I7" i="63" s="1"/>
  <c r="E6" i="69" s="1"/>
  <c r="H8" i="63"/>
  <c r="I8" i="63" s="1"/>
  <c r="E7" i="69" s="1"/>
  <c r="H9" i="63"/>
  <c r="I9" i="63" s="1"/>
  <c r="E8" i="69" s="1"/>
  <c r="H10" i="63"/>
  <c r="I10" i="63" s="1"/>
  <c r="E9" i="69" s="1"/>
  <c r="H11" i="63"/>
  <c r="I11" i="63" s="1"/>
  <c r="E10" i="69" s="1"/>
  <c r="H12" i="63"/>
  <c r="I12" i="63" s="1"/>
  <c r="E11" i="69" s="1"/>
  <c r="H13" i="63"/>
  <c r="I13" i="63" s="1"/>
  <c r="E12" i="69" s="1"/>
  <c r="H14" i="63"/>
  <c r="I14" i="63" s="1"/>
  <c r="E13" i="69" s="1"/>
  <c r="H15" i="63"/>
  <c r="I15" i="63"/>
  <c r="E14" i="69" s="1"/>
  <c r="H16" i="63"/>
  <c r="I16" i="63" s="1"/>
  <c r="E15" i="69" s="1"/>
  <c r="H17" i="63"/>
  <c r="I17" i="63" s="1"/>
  <c r="E16" i="69" s="1"/>
  <c r="H18" i="63"/>
  <c r="I18" i="63" s="1"/>
  <c r="E17" i="69" s="1"/>
  <c r="H19" i="63"/>
  <c r="I19" i="63" s="1"/>
  <c r="E18" i="69" s="1"/>
  <c r="H20" i="63"/>
  <c r="I20" i="63" s="1"/>
  <c r="E19" i="69" s="1"/>
  <c r="H21" i="63"/>
  <c r="I21" i="63" s="1"/>
  <c r="E20" i="69" s="1"/>
  <c r="H22" i="63"/>
  <c r="I22" i="63" s="1"/>
  <c r="E21" i="69" s="1"/>
  <c r="H23" i="63"/>
  <c r="I23" i="63" s="1"/>
  <c r="E22" i="69" s="1"/>
  <c r="H24" i="63"/>
  <c r="I24" i="63" s="1"/>
  <c r="E23" i="69" s="1"/>
  <c r="H25" i="63"/>
  <c r="I25" i="63" s="1"/>
  <c r="E24" i="69" s="1"/>
  <c r="H26" i="63"/>
  <c r="I26" i="63" s="1"/>
  <c r="E25" i="69" s="1"/>
  <c r="H27" i="63"/>
  <c r="I27" i="63" s="1"/>
  <c r="E26" i="69" s="1"/>
  <c r="H28" i="63"/>
  <c r="I28" i="63" s="1"/>
  <c r="E27" i="69" s="1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7" i="63"/>
  <c r="H108" i="63"/>
  <c r="H109" i="63"/>
  <c r="H110" i="63"/>
  <c r="H111" i="63"/>
  <c r="H112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H35" i="33"/>
  <c r="H30" i="53"/>
  <c r="I30" i="53"/>
  <c r="D25" i="62" s="1"/>
  <c r="H29" i="53"/>
  <c r="I29" i="53" s="1"/>
  <c r="D24" i="62" s="1"/>
  <c r="H28" i="53"/>
  <c r="I28" i="53" s="1"/>
  <c r="D23" i="62" s="1"/>
  <c r="H27" i="53"/>
  <c r="I27" i="53" s="1"/>
  <c r="D22" i="62" s="1"/>
  <c r="H26" i="53"/>
  <c r="I26" i="53" s="1"/>
  <c r="D21" i="62" s="1"/>
  <c r="H25" i="53"/>
  <c r="I25" i="53" s="1"/>
  <c r="D20" i="62" s="1"/>
  <c r="H24" i="53"/>
  <c r="I24" i="53"/>
  <c r="D19" i="62" s="1"/>
  <c r="H23" i="53"/>
  <c r="I23" i="53" s="1"/>
  <c r="D18" i="62" s="1"/>
  <c r="H22" i="53"/>
  <c r="I22" i="53" s="1"/>
  <c r="D17" i="62" s="1"/>
  <c r="H21" i="53"/>
  <c r="I21" i="53" s="1"/>
  <c r="D16" i="62" s="1"/>
  <c r="C30" i="53"/>
  <c r="C29" i="53"/>
  <c r="C28" i="53"/>
  <c r="C27" i="53"/>
  <c r="C26" i="53"/>
  <c r="C25" i="53"/>
  <c r="C24" i="53"/>
  <c r="C23" i="53"/>
  <c r="C22" i="53"/>
  <c r="C21" i="53"/>
  <c r="H120" i="33"/>
  <c r="H116" i="33"/>
  <c r="H71" i="33"/>
  <c r="H64" i="33"/>
  <c r="H36" i="33"/>
  <c r="H31" i="33"/>
  <c r="H26" i="33"/>
  <c r="I26" i="33" s="1"/>
  <c r="D25" i="69" s="1"/>
  <c r="H25" i="33"/>
  <c r="I25" i="33" s="1"/>
  <c r="D24" i="69" s="1"/>
  <c r="H24" i="33"/>
  <c r="I24" i="33"/>
  <c r="D23" i="69" s="1"/>
  <c r="E34" i="57" s="1"/>
  <c r="H23" i="33"/>
  <c r="I23" i="33" s="1"/>
  <c r="D22" i="69" s="1"/>
  <c r="H22" i="33"/>
  <c r="I22" i="33" s="1"/>
  <c r="D21" i="69" s="1"/>
  <c r="H21" i="33"/>
  <c r="I21" i="33" s="1"/>
  <c r="D20" i="69" s="1"/>
  <c r="H20" i="33"/>
  <c r="I20" i="33" s="1"/>
  <c r="D19" i="69" s="1"/>
  <c r="H19" i="33"/>
  <c r="I19" i="33"/>
  <c r="D18" i="69" s="1"/>
  <c r="H18" i="33"/>
  <c r="I18" i="33" s="1"/>
  <c r="D17" i="69" s="1"/>
  <c r="H17" i="33"/>
  <c r="I17" i="33" s="1"/>
  <c r="D16" i="69" s="1"/>
  <c r="H16" i="33"/>
  <c r="I16" i="33" s="1"/>
  <c r="D15" i="69" s="1"/>
  <c r="H15" i="33"/>
  <c r="I15" i="33" s="1"/>
  <c r="D14" i="69" s="1"/>
  <c r="D134" i="70"/>
  <c r="H134" i="70"/>
  <c r="F27" i="70"/>
  <c r="G26" i="70"/>
  <c r="G27" i="70"/>
  <c r="H26" i="70"/>
  <c r="H27" i="70"/>
  <c r="I26" i="70"/>
  <c r="I27" i="70"/>
  <c r="J26" i="70"/>
  <c r="J27" i="70"/>
  <c r="K26" i="70"/>
  <c r="K27" i="70"/>
  <c r="L26" i="70"/>
  <c r="L27" i="70"/>
  <c r="M26" i="70"/>
  <c r="M27" i="70"/>
  <c r="N26" i="70"/>
  <c r="N27" i="70"/>
  <c r="O26" i="70"/>
  <c r="O27" i="70"/>
  <c r="P26" i="70"/>
  <c r="P27" i="70"/>
  <c r="Q26" i="70"/>
  <c r="Q27" i="70"/>
  <c r="F53" i="70"/>
  <c r="F54" i="70"/>
  <c r="G53" i="70"/>
  <c r="G54" i="70"/>
  <c r="H53" i="70"/>
  <c r="H54" i="70"/>
  <c r="I53" i="70"/>
  <c r="I54" i="70"/>
  <c r="J53" i="70"/>
  <c r="J54" i="70"/>
  <c r="K53" i="70"/>
  <c r="K54" i="70"/>
  <c r="L53" i="70"/>
  <c r="L54" i="70"/>
  <c r="M53" i="70"/>
  <c r="M54" i="70"/>
  <c r="N53" i="70"/>
  <c r="N54" i="70"/>
  <c r="O53" i="70"/>
  <c r="O54" i="70"/>
  <c r="P53" i="70"/>
  <c r="P54" i="70"/>
  <c r="Q53" i="70"/>
  <c r="Q54" i="70"/>
  <c r="F80" i="70"/>
  <c r="F81" i="70"/>
  <c r="G80" i="70"/>
  <c r="G81" i="70"/>
  <c r="H80" i="70"/>
  <c r="H81" i="70"/>
  <c r="I80" i="70"/>
  <c r="I81" i="70"/>
  <c r="J80" i="70"/>
  <c r="J81" i="70"/>
  <c r="K80" i="70"/>
  <c r="K81" i="70"/>
  <c r="L80" i="70"/>
  <c r="L81" i="70"/>
  <c r="M80" i="70"/>
  <c r="M81" i="70"/>
  <c r="N80" i="70"/>
  <c r="N81" i="70"/>
  <c r="F134" i="70"/>
  <c r="Z79" i="70"/>
  <c r="D133" i="70"/>
  <c r="H133" i="70"/>
  <c r="F133" i="70"/>
  <c r="Z78" i="70"/>
  <c r="D132" i="70"/>
  <c r="H132" i="70"/>
  <c r="F132" i="70"/>
  <c r="Z77" i="70"/>
  <c r="D131" i="70"/>
  <c r="H131" i="70"/>
  <c r="F131" i="70"/>
  <c r="Z76" i="70"/>
  <c r="D130" i="70"/>
  <c r="H130" i="70"/>
  <c r="F130" i="70"/>
  <c r="Z75" i="70"/>
  <c r="D129" i="70"/>
  <c r="H129" i="70"/>
  <c r="F129" i="70"/>
  <c r="Z74" i="70"/>
  <c r="D128" i="70"/>
  <c r="H128" i="70"/>
  <c r="F128" i="70"/>
  <c r="Z73" i="70"/>
  <c r="D127" i="70"/>
  <c r="H127" i="70"/>
  <c r="F127" i="70"/>
  <c r="Z72" i="70"/>
  <c r="D126" i="70"/>
  <c r="H126" i="70"/>
  <c r="F126" i="70"/>
  <c r="Z71" i="70"/>
  <c r="D125" i="70"/>
  <c r="H125" i="70"/>
  <c r="F125" i="70"/>
  <c r="Z70" i="70"/>
  <c r="D124" i="70"/>
  <c r="H124" i="70"/>
  <c r="F124" i="70"/>
  <c r="Z69" i="70"/>
  <c r="Y69" i="70"/>
  <c r="D123" i="70"/>
  <c r="H123" i="70"/>
  <c r="F123" i="70"/>
  <c r="Z68" i="70"/>
  <c r="Y68" i="70"/>
  <c r="D122" i="70"/>
  <c r="H122" i="70"/>
  <c r="F122" i="70"/>
  <c r="Z67" i="70"/>
  <c r="Z80" i="70"/>
  <c r="Y67" i="70"/>
  <c r="E122" i="70"/>
  <c r="D121" i="70"/>
  <c r="H121" i="70"/>
  <c r="F121" i="70"/>
  <c r="Z66" i="70"/>
  <c r="Y66" i="70"/>
  <c r="E121" i="70"/>
  <c r="D120" i="70"/>
  <c r="H120" i="70"/>
  <c r="F120" i="70"/>
  <c r="Z65" i="70"/>
  <c r="Y65" i="70"/>
  <c r="E120" i="70"/>
  <c r="D119" i="70"/>
  <c r="H119" i="70"/>
  <c r="F119" i="70"/>
  <c r="Z64" i="70"/>
  <c r="Y64" i="70"/>
  <c r="E119" i="70"/>
  <c r="D118" i="70"/>
  <c r="H118" i="70"/>
  <c r="F118" i="70"/>
  <c r="AA90" i="70"/>
  <c r="Z63" i="70"/>
  <c r="Y63" i="70"/>
  <c r="E118" i="70"/>
  <c r="D117" i="70"/>
  <c r="H117" i="70"/>
  <c r="F117" i="70"/>
  <c r="Z62" i="70"/>
  <c r="Y62" i="70"/>
  <c r="E117" i="70"/>
  <c r="D116" i="70"/>
  <c r="H116" i="70"/>
  <c r="F116" i="70"/>
  <c r="Z61" i="70"/>
  <c r="Y61" i="70"/>
  <c r="E116" i="70"/>
  <c r="D115" i="70"/>
  <c r="H115" i="70"/>
  <c r="F115" i="70"/>
  <c r="Z60" i="70"/>
  <c r="Y60" i="70"/>
  <c r="E115" i="70"/>
  <c r="D114" i="70"/>
  <c r="H114" i="70"/>
  <c r="F114" i="70"/>
  <c r="Z59" i="70"/>
  <c r="Y59" i="70"/>
  <c r="E114" i="70"/>
  <c r="H113" i="70"/>
  <c r="Z58" i="70"/>
  <c r="Y58" i="70"/>
  <c r="O80" i="70"/>
  <c r="O81" i="70"/>
  <c r="P80" i="70"/>
  <c r="P81" i="70"/>
  <c r="Q80" i="70"/>
  <c r="Q81" i="70"/>
  <c r="F107" i="70"/>
  <c r="F108" i="70"/>
  <c r="G107" i="70"/>
  <c r="G108" i="70"/>
  <c r="H107" i="70"/>
  <c r="H108" i="70"/>
  <c r="I107" i="70"/>
  <c r="I108" i="70"/>
  <c r="J107" i="70"/>
  <c r="J108" i="70"/>
  <c r="K107" i="70"/>
  <c r="K108" i="70"/>
  <c r="L107" i="70"/>
  <c r="L108" i="70"/>
  <c r="M107" i="70"/>
  <c r="M108" i="70"/>
  <c r="N107" i="70"/>
  <c r="N108" i="70"/>
  <c r="O107" i="70"/>
  <c r="O108" i="70"/>
  <c r="P107" i="70"/>
  <c r="P108" i="70"/>
  <c r="Q107" i="70"/>
  <c r="Q108" i="70"/>
  <c r="AG107" i="70"/>
  <c r="AF107" i="70"/>
  <c r="AE107" i="70"/>
  <c r="AD107" i="70"/>
  <c r="AC107" i="70"/>
  <c r="AB107" i="70"/>
  <c r="AA107" i="70"/>
  <c r="Z107" i="70"/>
  <c r="Y107" i="70"/>
  <c r="X107" i="70"/>
  <c r="W107" i="70"/>
  <c r="V107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C30" i="70"/>
  <c r="C57" i="70"/>
  <c r="C84" i="70"/>
  <c r="AG80" i="70"/>
  <c r="AF80" i="70"/>
  <c r="AE80" i="70"/>
  <c r="AD80" i="70"/>
  <c r="AC80" i="70"/>
  <c r="AB80" i="70"/>
  <c r="AA80" i="70"/>
  <c r="Y80" i="70"/>
  <c r="X80" i="70"/>
  <c r="W80" i="70"/>
  <c r="V80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V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3" i="70"/>
  <c r="AF53" i="70"/>
  <c r="AE53" i="70"/>
  <c r="AD53" i="70"/>
  <c r="AC53" i="70"/>
  <c r="AB53" i="70"/>
  <c r="AA53" i="70"/>
  <c r="Z53" i="70"/>
  <c r="Y53" i="70"/>
  <c r="X53" i="70"/>
  <c r="W53" i="70"/>
  <c r="V53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6" i="70"/>
  <c r="AF26" i="70"/>
  <c r="AE26" i="70"/>
  <c r="AD26" i="70"/>
  <c r="AC26" i="70"/>
  <c r="AB26" i="70"/>
  <c r="AA26" i="70"/>
  <c r="Z26" i="70"/>
  <c r="Y26" i="70"/>
  <c r="X26" i="70"/>
  <c r="W26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X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H166" i="53"/>
  <c r="H167" i="53"/>
  <c r="H17" i="53"/>
  <c r="I17" i="53" s="1"/>
  <c r="D12" i="62" s="1"/>
  <c r="H18" i="53"/>
  <c r="I18" i="53" s="1"/>
  <c r="D13" i="62" s="1"/>
  <c r="H19" i="53"/>
  <c r="I19" i="53" s="1"/>
  <c r="D14" i="62" s="1"/>
  <c r="H20" i="53"/>
  <c r="I20" i="53" s="1"/>
  <c r="D15" i="62" s="1"/>
  <c r="H31" i="53"/>
  <c r="I31" i="53" s="1"/>
  <c r="D26" i="62" s="1"/>
  <c r="H32" i="53"/>
  <c r="I32" i="53" s="1"/>
  <c r="D27" i="62" s="1"/>
  <c r="H10" i="53"/>
  <c r="I10" i="53" s="1"/>
  <c r="H11" i="53"/>
  <c r="I11" i="53" s="1"/>
  <c r="D6" i="62" s="1"/>
  <c r="H12" i="53"/>
  <c r="I12" i="53" s="1"/>
  <c r="D7" i="62" s="1"/>
  <c r="H13" i="53"/>
  <c r="I13" i="53" s="1"/>
  <c r="D8" i="62" s="1"/>
  <c r="H14" i="53"/>
  <c r="I14" i="53" s="1"/>
  <c r="D9" i="62" s="1"/>
  <c r="H15" i="53"/>
  <c r="I15" i="53" s="1"/>
  <c r="D10" i="62" s="1"/>
  <c r="H16" i="53"/>
  <c r="I16" i="53" s="1"/>
  <c r="D11" i="62" s="1"/>
  <c r="H33" i="53"/>
  <c r="H36" i="53"/>
  <c r="H37" i="53"/>
  <c r="H38" i="53"/>
  <c r="H41" i="53"/>
  <c r="H42" i="53"/>
  <c r="H6" i="33"/>
  <c r="I6" i="33" s="1"/>
  <c r="H7" i="33"/>
  <c r="I7" i="33" s="1"/>
  <c r="D6" i="69" s="1"/>
  <c r="H8" i="33"/>
  <c r="I8" i="33" s="1"/>
  <c r="D7" i="69" s="1"/>
  <c r="H9" i="33"/>
  <c r="I9" i="33" s="1"/>
  <c r="D8" i="69" s="1"/>
  <c r="H10" i="33"/>
  <c r="I10" i="33" s="1"/>
  <c r="D9" i="69" s="1"/>
  <c r="H11" i="33"/>
  <c r="I11" i="33" s="1"/>
  <c r="D10" i="69" s="1"/>
  <c r="H12" i="33"/>
  <c r="I12" i="33" s="1"/>
  <c r="D11" i="69" s="1"/>
  <c r="H13" i="33"/>
  <c r="I13" i="33" s="1"/>
  <c r="D12" i="69" s="1"/>
  <c r="H14" i="33"/>
  <c r="I14" i="33" s="1"/>
  <c r="D13" i="69" s="1"/>
  <c r="H27" i="33"/>
  <c r="I27" i="33" s="1"/>
  <c r="D26" i="69" s="1"/>
  <c r="H28" i="33"/>
  <c r="I28" i="33" s="1"/>
  <c r="D27" i="69" s="1"/>
  <c r="H29" i="33"/>
  <c r="H30" i="33"/>
  <c r="H32" i="33"/>
  <c r="H33" i="33"/>
  <c r="H34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5" i="33"/>
  <c r="H66" i="33"/>
  <c r="H67" i="33"/>
  <c r="H68" i="33"/>
  <c r="H69" i="33"/>
  <c r="H70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8" i="33"/>
  <c r="H109" i="33"/>
  <c r="H110" i="33"/>
  <c r="H111" i="33"/>
  <c r="H112" i="33"/>
  <c r="H117" i="33"/>
  <c r="H118" i="33"/>
  <c r="H119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F65" i="57"/>
  <c r="H251" i="53"/>
  <c r="B130" i="53"/>
  <c r="E58" i="57"/>
  <c r="F60" i="57"/>
  <c r="I121" i="53" l="1"/>
  <c r="D38" i="62" s="1"/>
  <c r="I249" i="68"/>
  <c r="I50" i="57" s="1"/>
  <c r="I123" i="63"/>
  <c r="E36" i="69" s="1"/>
  <c r="I70" i="53"/>
  <c r="D31" i="62" s="1"/>
  <c r="I124" i="53"/>
  <c r="D39" i="62" s="1"/>
  <c r="I118" i="53"/>
  <c r="D37" i="62" s="1"/>
  <c r="I109" i="53"/>
  <c r="D36" i="62" s="1"/>
  <c r="I104" i="53"/>
  <c r="D35" i="62" s="1"/>
  <c r="I96" i="53"/>
  <c r="D34" i="62" s="1"/>
  <c r="I88" i="53"/>
  <c r="D33" i="62" s="1"/>
  <c r="I78" i="53"/>
  <c r="D32" i="62" s="1"/>
  <c r="I64" i="53"/>
  <c r="D30" i="62" s="1"/>
  <c r="I42" i="53"/>
  <c r="D29" i="62" s="1"/>
  <c r="I37" i="53"/>
  <c r="D28" i="62" s="1"/>
  <c r="H38" i="57"/>
  <c r="J38" i="57" s="1"/>
  <c r="H31" i="57"/>
  <c r="J31" i="57" s="1"/>
  <c r="H30" i="57"/>
  <c r="J30" i="57" s="1"/>
  <c r="H29" i="57"/>
  <c r="J29" i="57" s="1"/>
  <c r="H22" i="57"/>
  <c r="J22" i="57" s="1"/>
  <c r="H21" i="57"/>
  <c r="J21" i="57" s="1"/>
  <c r="H20" i="57"/>
  <c r="J20" i="57" s="1"/>
  <c r="D5" i="62"/>
  <c r="H126" i="53"/>
  <c r="I135" i="64"/>
  <c r="F38" i="69" s="1"/>
  <c r="I132" i="64"/>
  <c r="F37" i="69" s="1"/>
  <c r="I123" i="64"/>
  <c r="F36" i="69" s="1"/>
  <c r="F47" i="57" s="1"/>
  <c r="I118" i="64"/>
  <c r="F35" i="69" s="1"/>
  <c r="I110" i="64"/>
  <c r="F34" i="69" s="1"/>
  <c r="I102" i="64"/>
  <c r="F33" i="69" s="1"/>
  <c r="I74" i="64"/>
  <c r="F32" i="69" s="1"/>
  <c r="I66" i="64"/>
  <c r="F31" i="69" s="1"/>
  <c r="I38" i="64"/>
  <c r="F29" i="69" s="1"/>
  <c r="F35" i="57"/>
  <c r="F25" i="57"/>
  <c r="F20" i="57"/>
  <c r="F23" i="57"/>
  <c r="F28" i="57"/>
  <c r="F30" i="57"/>
  <c r="F32" i="57"/>
  <c r="I60" i="64"/>
  <c r="F30" i="69" s="1"/>
  <c r="I33" i="64"/>
  <c r="F28" i="69" s="1"/>
  <c r="F38" i="57"/>
  <c r="F37" i="57"/>
  <c r="F36" i="57"/>
  <c r="F34" i="57"/>
  <c r="G34" i="57" s="1"/>
  <c r="F33" i="57"/>
  <c r="F31" i="57"/>
  <c r="F29" i="57"/>
  <c r="F27" i="57"/>
  <c r="F26" i="57"/>
  <c r="F24" i="57"/>
  <c r="F22" i="57"/>
  <c r="F21" i="57"/>
  <c r="F19" i="57"/>
  <c r="F18" i="57"/>
  <c r="H140" i="64"/>
  <c r="F17" i="57"/>
  <c r="F5" i="69"/>
  <c r="I138" i="63"/>
  <c r="E39" i="69" s="1"/>
  <c r="F50" i="57" s="1"/>
  <c r="I132" i="63"/>
  <c r="E37" i="69" s="1"/>
  <c r="F48" i="57" s="1"/>
  <c r="I135" i="63"/>
  <c r="E38" i="69" s="1"/>
  <c r="I118" i="63"/>
  <c r="E35" i="69" s="1"/>
  <c r="I110" i="63"/>
  <c r="E34" i="69" s="1"/>
  <c r="I102" i="63"/>
  <c r="E33" i="69" s="1"/>
  <c r="I74" i="63"/>
  <c r="E32" i="69" s="1"/>
  <c r="I66" i="63"/>
  <c r="E31" i="69" s="1"/>
  <c r="I60" i="63"/>
  <c r="E30" i="69" s="1"/>
  <c r="I38" i="63"/>
  <c r="E29" i="69" s="1"/>
  <c r="F40" i="57" s="1"/>
  <c r="I33" i="63"/>
  <c r="E28" i="69" s="1"/>
  <c r="F39" i="57" s="1"/>
  <c r="H140" i="63"/>
  <c r="E5" i="69"/>
  <c r="I234" i="68"/>
  <c r="I47" i="57" s="1"/>
  <c r="I246" i="68"/>
  <c r="I49" i="57" s="1"/>
  <c r="I243" i="68"/>
  <c r="I48" i="57" s="1"/>
  <c r="I229" i="68"/>
  <c r="I46" i="57" s="1"/>
  <c r="I221" i="68"/>
  <c r="I45" i="57" s="1"/>
  <c r="I213" i="68"/>
  <c r="I44" i="57" s="1"/>
  <c r="I203" i="68"/>
  <c r="I43" i="57" s="1"/>
  <c r="I195" i="68"/>
  <c r="I42" i="57" s="1"/>
  <c r="I189" i="68"/>
  <c r="I41" i="57" s="1"/>
  <c r="I167" i="68"/>
  <c r="I40" i="57" s="1"/>
  <c r="I162" i="68"/>
  <c r="I39" i="57" s="1"/>
  <c r="N15" i="62"/>
  <c r="O15" i="62" s="1"/>
  <c r="H251" i="68"/>
  <c r="N12" i="62"/>
  <c r="O12" i="62" s="1"/>
  <c r="N8" i="62"/>
  <c r="O8" i="62" s="1"/>
  <c r="I16" i="57"/>
  <c r="I109" i="68"/>
  <c r="I124" i="68"/>
  <c r="I121" i="68"/>
  <c r="I118" i="68"/>
  <c r="I104" i="68"/>
  <c r="I96" i="68"/>
  <c r="I88" i="68"/>
  <c r="I78" i="68"/>
  <c r="I70" i="68"/>
  <c r="I37" i="68"/>
  <c r="I64" i="68"/>
  <c r="I42" i="68"/>
  <c r="N27" i="62"/>
  <c r="O27" i="62" s="1"/>
  <c r="H37" i="57"/>
  <c r="J37" i="57" s="1"/>
  <c r="N26" i="62"/>
  <c r="O26" i="62" s="1"/>
  <c r="H36" i="57"/>
  <c r="J36" i="57" s="1"/>
  <c r="N25" i="62"/>
  <c r="O25" i="62" s="1"/>
  <c r="H35" i="57"/>
  <c r="J35" i="57" s="1"/>
  <c r="N24" i="62"/>
  <c r="O24" i="62" s="1"/>
  <c r="H34" i="57"/>
  <c r="J34" i="57" s="1"/>
  <c r="N23" i="62"/>
  <c r="O23" i="62" s="1"/>
  <c r="H33" i="57"/>
  <c r="J33" i="57" s="1"/>
  <c r="N22" i="62"/>
  <c r="O22" i="62" s="1"/>
  <c r="H32" i="57"/>
  <c r="J32" i="57" s="1"/>
  <c r="N21" i="62"/>
  <c r="O21" i="62" s="1"/>
  <c r="N20" i="62"/>
  <c r="O20" i="62" s="1"/>
  <c r="N19" i="62"/>
  <c r="O19" i="62" s="1"/>
  <c r="N18" i="62"/>
  <c r="O18" i="62" s="1"/>
  <c r="H28" i="57"/>
  <c r="J28" i="57" s="1"/>
  <c r="N17" i="62"/>
  <c r="O17" i="62" s="1"/>
  <c r="N16" i="62"/>
  <c r="O16" i="62" s="1"/>
  <c r="H27" i="57"/>
  <c r="J27" i="57" s="1"/>
  <c r="H26" i="57"/>
  <c r="J26" i="57" s="1"/>
  <c r="H25" i="57"/>
  <c r="J25" i="57" s="1"/>
  <c r="N14" i="62"/>
  <c r="O14" i="62" s="1"/>
  <c r="H24" i="57"/>
  <c r="J24" i="57" s="1"/>
  <c r="N13" i="62"/>
  <c r="O13" i="62" s="1"/>
  <c r="H23" i="57"/>
  <c r="J23" i="57" s="1"/>
  <c r="N11" i="62"/>
  <c r="O11" i="62" s="1"/>
  <c r="N10" i="62"/>
  <c r="O10" i="62" s="1"/>
  <c r="N9" i="62"/>
  <c r="O9" i="62" s="1"/>
  <c r="H19" i="57"/>
  <c r="J19" i="57" s="1"/>
  <c r="H18" i="57"/>
  <c r="J18" i="57" s="1"/>
  <c r="N7" i="62"/>
  <c r="O7" i="62" s="1"/>
  <c r="H126" i="68"/>
  <c r="N6" i="62"/>
  <c r="O6" i="62" s="1"/>
  <c r="H17" i="57"/>
  <c r="J17" i="57" s="1"/>
  <c r="N5" i="62"/>
  <c r="H16" i="57"/>
  <c r="I38" i="33"/>
  <c r="D29" i="69" s="1"/>
  <c r="I33" i="33"/>
  <c r="D28" i="69" s="1"/>
  <c r="E39" i="57" s="1"/>
  <c r="I135" i="33"/>
  <c r="D38" i="69" s="1"/>
  <c r="E49" i="57" s="1"/>
  <c r="I138" i="33"/>
  <c r="D39" i="69" s="1"/>
  <c r="I132" i="33"/>
  <c r="D37" i="69" s="1"/>
  <c r="I123" i="33"/>
  <c r="D36" i="69" s="1"/>
  <c r="E47" i="57" s="1"/>
  <c r="I118" i="33"/>
  <c r="D35" i="69" s="1"/>
  <c r="I110" i="33"/>
  <c r="D34" i="69" s="1"/>
  <c r="I102" i="33"/>
  <c r="D33" i="69" s="1"/>
  <c r="I74" i="33"/>
  <c r="D32" i="69" s="1"/>
  <c r="I66" i="33"/>
  <c r="D31" i="69" s="1"/>
  <c r="I60" i="33"/>
  <c r="D30" i="69" s="1"/>
  <c r="E41" i="57" s="1"/>
  <c r="E40" i="57"/>
  <c r="G27" i="69"/>
  <c r="E38" i="57"/>
  <c r="E37" i="57"/>
  <c r="G26" i="69"/>
  <c r="E36" i="57"/>
  <c r="G25" i="69"/>
  <c r="E35" i="57"/>
  <c r="G35" i="57" s="1"/>
  <c r="G24" i="69"/>
  <c r="G23" i="69"/>
  <c r="G22" i="69"/>
  <c r="E33" i="57"/>
  <c r="G21" i="69"/>
  <c r="E32" i="57"/>
  <c r="G32" i="57" s="1"/>
  <c r="G20" i="69"/>
  <c r="E31" i="57"/>
  <c r="E30" i="57"/>
  <c r="G30" i="57" s="1"/>
  <c r="G19" i="69"/>
  <c r="G18" i="69"/>
  <c r="E29" i="57"/>
  <c r="G29" i="57" s="1"/>
  <c r="G17" i="69"/>
  <c r="E28" i="57"/>
  <c r="G16" i="69"/>
  <c r="E27" i="57"/>
  <c r="G27" i="57" s="1"/>
  <c r="E26" i="57"/>
  <c r="G15" i="69"/>
  <c r="E25" i="57"/>
  <c r="G14" i="69"/>
  <c r="E24" i="57"/>
  <c r="G13" i="69"/>
  <c r="G12" i="69"/>
  <c r="E23" i="57"/>
  <c r="G23" i="57" s="1"/>
  <c r="E22" i="57"/>
  <c r="G22" i="57" s="1"/>
  <c r="G11" i="69"/>
  <c r="E21" i="57"/>
  <c r="G10" i="69"/>
  <c r="G9" i="69"/>
  <c r="E20" i="57"/>
  <c r="G20" i="57" s="1"/>
  <c r="G8" i="69"/>
  <c r="E19" i="57"/>
  <c r="G7" i="69"/>
  <c r="E18" i="57"/>
  <c r="H140" i="33"/>
  <c r="E17" i="57"/>
  <c r="G6" i="69"/>
  <c r="D5" i="69"/>
  <c r="N38" i="62" l="1"/>
  <c r="O38" i="62" s="1"/>
  <c r="G24" i="57"/>
  <c r="D24" i="57" s="1"/>
  <c r="G31" i="57"/>
  <c r="D31" i="57" s="1"/>
  <c r="G21" i="57"/>
  <c r="D21" i="57" s="1"/>
  <c r="G25" i="57"/>
  <c r="G38" i="57"/>
  <c r="D38" i="57" s="1"/>
  <c r="G33" i="57"/>
  <c r="D33" i="57" s="1"/>
  <c r="G28" i="57"/>
  <c r="D28" i="57" s="1"/>
  <c r="H42" i="57"/>
  <c r="J42" i="57" s="1"/>
  <c r="H47" i="57"/>
  <c r="J47" i="57" s="1"/>
  <c r="D47" i="57" s="1"/>
  <c r="H50" i="57"/>
  <c r="J50" i="57" s="1"/>
  <c r="H48" i="57"/>
  <c r="J48" i="57" s="1"/>
  <c r="H43" i="57"/>
  <c r="J43" i="57" s="1"/>
  <c r="H40" i="57"/>
  <c r="J40" i="57" s="1"/>
  <c r="D40" i="62"/>
  <c r="H39" i="57"/>
  <c r="J39" i="57" s="1"/>
  <c r="J42" i="53"/>
  <c r="I126" i="53" s="1"/>
  <c r="D58" i="57" s="1"/>
  <c r="F58" i="57" s="1"/>
  <c r="D30" i="57"/>
  <c r="D29" i="57"/>
  <c r="D20" i="57"/>
  <c r="G36" i="57"/>
  <c r="D36" i="57" s="1"/>
  <c r="F42" i="57"/>
  <c r="F49" i="57"/>
  <c r="G49" i="57" s="1"/>
  <c r="G47" i="57"/>
  <c r="F46" i="57"/>
  <c r="F45" i="57"/>
  <c r="F44" i="57"/>
  <c r="F43" i="57"/>
  <c r="G19" i="57"/>
  <c r="D19" i="57" s="1"/>
  <c r="F41" i="57"/>
  <c r="G41" i="57" s="1"/>
  <c r="F40" i="69"/>
  <c r="J38" i="64"/>
  <c r="I140" i="64" s="1"/>
  <c r="G37" i="57"/>
  <c r="D37" i="57" s="1"/>
  <c r="D34" i="57"/>
  <c r="G26" i="57"/>
  <c r="D26" i="57" s="1"/>
  <c r="G18" i="57"/>
  <c r="D18" i="57" s="1"/>
  <c r="G17" i="57"/>
  <c r="D17" i="57" s="1"/>
  <c r="G39" i="69"/>
  <c r="G37" i="69"/>
  <c r="G35" i="69"/>
  <c r="G34" i="69"/>
  <c r="G33" i="69"/>
  <c r="G32" i="69"/>
  <c r="G31" i="69"/>
  <c r="G29" i="69"/>
  <c r="G40" i="57"/>
  <c r="G39" i="57"/>
  <c r="J38" i="63"/>
  <c r="I140" i="63" s="1"/>
  <c r="F16" i="57"/>
  <c r="E40" i="69"/>
  <c r="N35" i="62"/>
  <c r="O35" i="62" s="1"/>
  <c r="N36" i="62"/>
  <c r="O36" i="62" s="1"/>
  <c r="N34" i="62"/>
  <c r="O34" i="62" s="1"/>
  <c r="N33" i="62"/>
  <c r="O33" i="62" s="1"/>
  <c r="N28" i="62"/>
  <c r="O28" i="62" s="1"/>
  <c r="N30" i="62"/>
  <c r="O30" i="62" s="1"/>
  <c r="J167" i="68"/>
  <c r="I251" i="68" s="1"/>
  <c r="E68" i="57" s="1"/>
  <c r="E69" i="57" s="1"/>
  <c r="N29" i="62"/>
  <c r="O29" i="62" s="1"/>
  <c r="I51" i="57"/>
  <c r="D8" i="57" s="1"/>
  <c r="D23" i="57"/>
  <c r="D22" i="57"/>
  <c r="H44" i="57"/>
  <c r="J44" i="57" s="1"/>
  <c r="N39" i="62"/>
  <c r="O39" i="62" s="1"/>
  <c r="H49" i="57"/>
  <c r="J49" i="57" s="1"/>
  <c r="N37" i="62"/>
  <c r="O37" i="62" s="1"/>
  <c r="H46" i="57"/>
  <c r="J46" i="57" s="1"/>
  <c r="H45" i="57"/>
  <c r="J45" i="57" s="1"/>
  <c r="N32" i="62"/>
  <c r="O32" i="62" s="1"/>
  <c r="N31" i="62"/>
  <c r="O31" i="62" s="1"/>
  <c r="D35" i="57"/>
  <c r="H41" i="57"/>
  <c r="J41" i="57" s="1"/>
  <c r="J42" i="68"/>
  <c r="I126" i="68" s="1"/>
  <c r="D68" i="57" s="1"/>
  <c r="D32" i="57"/>
  <c r="D27" i="57"/>
  <c r="D25" i="57"/>
  <c r="J16" i="57"/>
  <c r="O5" i="62"/>
  <c r="J38" i="33"/>
  <c r="I140" i="33" s="1"/>
  <c r="G28" i="69"/>
  <c r="E45" i="57"/>
  <c r="G38" i="69"/>
  <c r="E50" i="57"/>
  <c r="G50" i="57" s="1"/>
  <c r="E48" i="57"/>
  <c r="G48" i="57" s="1"/>
  <c r="G36" i="69"/>
  <c r="E46" i="57"/>
  <c r="E44" i="57"/>
  <c r="E43" i="57"/>
  <c r="E42" i="57"/>
  <c r="G30" i="69"/>
  <c r="E16" i="57"/>
  <c r="G5" i="69"/>
  <c r="D40" i="69"/>
  <c r="G42" i="57" l="1"/>
  <c r="D42" i="57" s="1"/>
  <c r="D50" i="57"/>
  <c r="D40" i="57"/>
  <c r="D69" i="57"/>
  <c r="D39" i="57"/>
  <c r="G45" i="57"/>
  <c r="D45" i="57" s="1"/>
  <c r="D49" i="57"/>
  <c r="G46" i="57"/>
  <c r="D46" i="57" s="1"/>
  <c r="G44" i="57"/>
  <c r="D44" i="57" s="1"/>
  <c r="G43" i="57"/>
  <c r="D43" i="57" s="1"/>
  <c r="F51" i="57"/>
  <c r="D5" i="57" s="1"/>
  <c r="D41" i="57"/>
  <c r="D48" i="57"/>
  <c r="N40" i="62"/>
  <c r="O40" i="62"/>
  <c r="J51" i="57"/>
  <c r="H51" i="57"/>
  <c r="D7" i="57" s="1"/>
  <c r="D9" i="57" s="1"/>
  <c r="F68" i="57"/>
  <c r="F69" i="57" s="1"/>
  <c r="G40" i="69"/>
  <c r="G16" i="57"/>
  <c r="E51" i="57"/>
  <c r="D4" i="57" s="1"/>
  <c r="D6" i="57" l="1"/>
  <c r="D10" i="57" s="1"/>
  <c r="E5" i="57" s="1"/>
  <c r="D16" i="57"/>
  <c r="D51" i="57" s="1"/>
  <c r="G51" i="57"/>
  <c r="E9" i="57" l="1"/>
  <c r="E8" i="57"/>
  <c r="E10" i="57"/>
  <c r="E7" i="57"/>
  <c r="E4" i="57"/>
  <c r="E6" i="57"/>
</calcChain>
</file>

<file path=xl/sharedStrings.xml><?xml version="1.0" encoding="utf-8"?>
<sst xmlns="http://schemas.openxmlformats.org/spreadsheetml/2006/main" count="1038" uniqueCount="141">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</sst>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  <numFmt numFmtId="168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6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7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164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8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8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8" fontId="10" fillId="0" borderId="0" xfId="0" applyNumberFormat="1" applyFont="1" applyFill="1" applyBorder="1" applyAlignment="1" applyProtection="1">
      <alignment horizontal="center" vertical="center"/>
    </xf>
    <xf numFmtId="168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8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6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 inden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8" fontId="2" fillId="0" borderId="23" xfId="0" applyNumberFormat="1" applyFont="1" applyBorder="1" applyAlignment="1" applyProtection="1">
      <alignment horizontal="center" vertical="center" wrapText="1"/>
    </xf>
    <xf numFmtId="168" fontId="2" fillId="0" borderId="24" xfId="0" applyNumberFormat="1" applyFont="1" applyBorder="1" applyAlignment="1" applyProtection="1">
      <alignment horizontal="center" vertical="center" wrapText="1"/>
    </xf>
    <xf numFmtId="166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4" fillId="16" borderId="24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0" borderId="23" xfId="0" applyFont="1" applyBorder="1" applyAlignment="1" applyProtection="1">
      <alignment vertical="center"/>
      <protection locked="0"/>
    </xf>
    <xf numFmtId="0" fontId="9" fillId="0" borderId="24" xfId="0" applyFont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34"/>
  <sheetViews>
    <sheetView workbookViewId="0">
      <selection activeCell="B5" sqref="B5:C5"/>
    </sheetView>
  </sheetViews>
  <sheetFormatPr baseColWidth="10" defaultColWidth="9.140625" defaultRowHeight="11.25" outlineLevelRow="1" outlineLevelCol="1" x14ac:dyDescent="0.2"/>
  <cols>
    <col min="1" max="1" width="3.42578125" style="153" customWidth="1"/>
    <col min="2" max="2" width="8" style="153" customWidth="1"/>
    <col min="3" max="3" width="29.42578125" style="153" customWidth="1"/>
    <col min="4" max="4" width="13.140625" style="153" customWidth="1"/>
    <col min="5" max="5" width="17.28515625" style="154" customWidth="1"/>
    <col min="6" max="17" width="7.42578125" style="155" customWidth="1"/>
    <col min="18" max="18" width="10.140625" style="153" customWidth="1"/>
    <col min="19" max="19" width="6.42578125" style="153" customWidth="1"/>
    <col min="20" max="20" width="7.140625" style="153" hidden="1" customWidth="1"/>
    <col min="21" max="21" width="6.85546875" style="155" hidden="1" customWidth="1" outlineLevel="1"/>
    <col min="22" max="33" width="9.42578125" style="155" hidden="1" customWidth="1" outlineLevel="1"/>
    <col min="34" max="34" width="13.140625" style="153" customWidth="1" collapsed="1"/>
    <col min="35" max="16384" width="9.140625" style="153"/>
  </cols>
  <sheetData>
    <row r="2" spans="2:55" x14ac:dyDescent="0.2">
      <c r="B2" s="152" t="s">
        <v>74</v>
      </c>
      <c r="C2" s="152"/>
    </row>
    <row r="3" spans="2:55" x14ac:dyDescent="0.2">
      <c r="B3" s="156" t="s">
        <v>75</v>
      </c>
      <c r="C3" s="157">
        <v>2015</v>
      </c>
      <c r="D3" s="158" t="s">
        <v>76</v>
      </c>
      <c r="E3" s="159" t="s">
        <v>77</v>
      </c>
      <c r="F3" s="160" t="s">
        <v>78</v>
      </c>
      <c r="G3" s="160" t="s">
        <v>79</v>
      </c>
      <c r="H3" s="160" t="s">
        <v>80</v>
      </c>
      <c r="I3" s="160" t="s">
        <v>81</v>
      </c>
      <c r="J3" s="160" t="s">
        <v>82</v>
      </c>
      <c r="K3" s="160" t="s">
        <v>83</v>
      </c>
      <c r="L3" s="160" t="s">
        <v>84</v>
      </c>
      <c r="M3" s="160" t="s">
        <v>85</v>
      </c>
      <c r="N3" s="160" t="s">
        <v>86</v>
      </c>
      <c r="O3" s="160" t="s">
        <v>87</v>
      </c>
      <c r="P3" s="160" t="s">
        <v>88</v>
      </c>
      <c r="Q3" s="160" t="s">
        <v>89</v>
      </c>
      <c r="R3" s="158" t="s">
        <v>90</v>
      </c>
      <c r="BA3" s="161"/>
      <c r="BB3" s="161"/>
      <c r="BC3" s="161"/>
    </row>
    <row r="4" spans="2:55" x14ac:dyDescent="0.2">
      <c r="B4" s="275" t="s">
        <v>140</v>
      </c>
      <c r="C4" s="276"/>
      <c r="D4" s="162"/>
      <c r="E4" s="163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>
        <f>SUM(F4:Q4)</f>
        <v>0</v>
      </c>
      <c r="T4" s="153" t="s">
        <v>91</v>
      </c>
      <c r="U4" s="166">
        <v>24</v>
      </c>
      <c r="V4" s="167">
        <f t="shared" ref="V4:AG19" si="0">IF(ISBLANK(F4)=TRUE,0,1)</f>
        <v>0</v>
      </c>
      <c r="W4" s="167">
        <f t="shared" si="0"/>
        <v>0</v>
      </c>
      <c r="X4" s="167">
        <f t="shared" si="0"/>
        <v>0</v>
      </c>
      <c r="Y4" s="167">
        <f t="shared" si="0"/>
        <v>0</v>
      </c>
      <c r="Z4" s="167">
        <f t="shared" si="0"/>
        <v>0</v>
      </c>
      <c r="AA4" s="167">
        <f t="shared" si="0"/>
        <v>0</v>
      </c>
      <c r="AB4" s="167">
        <f t="shared" si="0"/>
        <v>0</v>
      </c>
      <c r="AC4" s="167">
        <f t="shared" si="0"/>
        <v>0</v>
      </c>
      <c r="AD4" s="167">
        <f t="shared" si="0"/>
        <v>0</v>
      </c>
      <c r="AE4" s="167">
        <f t="shared" si="0"/>
        <v>0</v>
      </c>
      <c r="AF4" s="167">
        <f t="shared" si="0"/>
        <v>0</v>
      </c>
      <c r="AG4" s="167">
        <f t="shared" si="0"/>
        <v>0</v>
      </c>
    </row>
    <row r="5" spans="2:55" x14ac:dyDescent="0.2">
      <c r="B5" s="275" t="s">
        <v>137</v>
      </c>
      <c r="C5" s="276"/>
      <c r="D5" s="162"/>
      <c r="E5" s="163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5">
        <f t="shared" ref="R5:R25" si="1">SUM(F5:Q5)</f>
        <v>0</v>
      </c>
      <c r="U5" s="166">
        <v>23</v>
      </c>
      <c r="V5" s="167">
        <f t="shared" si="0"/>
        <v>0</v>
      </c>
      <c r="W5" s="167">
        <f t="shared" si="0"/>
        <v>0</v>
      </c>
      <c r="X5" s="167">
        <f t="shared" si="0"/>
        <v>0</v>
      </c>
      <c r="Y5" s="167">
        <f t="shared" si="0"/>
        <v>0</v>
      </c>
      <c r="Z5" s="167">
        <f t="shared" si="0"/>
        <v>0</v>
      </c>
      <c r="AA5" s="167">
        <f t="shared" si="0"/>
        <v>0</v>
      </c>
      <c r="AB5" s="167">
        <f t="shared" si="0"/>
        <v>0</v>
      </c>
      <c r="AC5" s="167">
        <f t="shared" si="0"/>
        <v>0</v>
      </c>
      <c r="AD5" s="167">
        <f t="shared" si="0"/>
        <v>0</v>
      </c>
      <c r="AE5" s="167">
        <f t="shared" si="0"/>
        <v>0</v>
      </c>
      <c r="AF5" s="167">
        <f t="shared" si="0"/>
        <v>0</v>
      </c>
      <c r="AG5" s="167">
        <f t="shared" si="0"/>
        <v>0</v>
      </c>
    </row>
    <row r="6" spans="2:55" x14ac:dyDescent="0.2">
      <c r="B6" s="275" t="s">
        <v>102</v>
      </c>
      <c r="C6" s="276"/>
      <c r="D6" s="162"/>
      <c r="E6" s="163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5">
        <f t="shared" si="1"/>
        <v>0</v>
      </c>
      <c r="U6" s="166">
        <v>22</v>
      </c>
      <c r="V6" s="167">
        <f t="shared" si="0"/>
        <v>0</v>
      </c>
      <c r="W6" s="167">
        <f t="shared" si="0"/>
        <v>0</v>
      </c>
      <c r="X6" s="167">
        <f t="shared" si="0"/>
        <v>0</v>
      </c>
      <c r="Y6" s="167">
        <f t="shared" si="0"/>
        <v>0</v>
      </c>
      <c r="Z6" s="167">
        <f t="shared" si="0"/>
        <v>0</v>
      </c>
      <c r="AA6" s="167">
        <f t="shared" si="0"/>
        <v>0</v>
      </c>
      <c r="AB6" s="167">
        <f t="shared" si="0"/>
        <v>0</v>
      </c>
      <c r="AC6" s="167">
        <f t="shared" si="0"/>
        <v>0</v>
      </c>
      <c r="AD6" s="167">
        <f t="shared" si="0"/>
        <v>0</v>
      </c>
      <c r="AE6" s="167">
        <f t="shared" si="0"/>
        <v>0</v>
      </c>
      <c r="AF6" s="167">
        <f t="shared" si="0"/>
        <v>0</v>
      </c>
      <c r="AG6" s="167">
        <f t="shared" si="0"/>
        <v>0</v>
      </c>
    </row>
    <row r="7" spans="2:55" x14ac:dyDescent="0.2">
      <c r="B7" s="275" t="s">
        <v>103</v>
      </c>
      <c r="C7" s="276"/>
      <c r="D7" s="162"/>
      <c r="E7" s="163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5">
        <f t="shared" si="1"/>
        <v>0</v>
      </c>
      <c r="U7" s="166">
        <v>21</v>
      </c>
      <c r="V7" s="167">
        <f t="shared" si="0"/>
        <v>0</v>
      </c>
      <c r="W7" s="167">
        <f t="shared" si="0"/>
        <v>0</v>
      </c>
      <c r="X7" s="167">
        <f t="shared" si="0"/>
        <v>0</v>
      </c>
      <c r="Y7" s="167">
        <f t="shared" si="0"/>
        <v>0</v>
      </c>
      <c r="Z7" s="167">
        <f t="shared" si="0"/>
        <v>0</v>
      </c>
      <c r="AA7" s="167">
        <f t="shared" si="0"/>
        <v>0</v>
      </c>
      <c r="AB7" s="167">
        <f t="shared" si="0"/>
        <v>0</v>
      </c>
      <c r="AC7" s="167">
        <f t="shared" si="0"/>
        <v>0</v>
      </c>
      <c r="AD7" s="167">
        <f t="shared" si="0"/>
        <v>0</v>
      </c>
      <c r="AE7" s="167">
        <f t="shared" si="0"/>
        <v>0</v>
      </c>
      <c r="AF7" s="167">
        <f t="shared" si="0"/>
        <v>0</v>
      </c>
      <c r="AG7" s="167">
        <f t="shared" si="0"/>
        <v>0</v>
      </c>
    </row>
    <row r="8" spans="2:55" x14ac:dyDescent="0.2">
      <c r="B8" s="275" t="s">
        <v>104</v>
      </c>
      <c r="C8" s="276"/>
      <c r="D8" s="162"/>
      <c r="E8" s="163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5">
        <f t="shared" si="1"/>
        <v>0</v>
      </c>
      <c r="U8" s="166">
        <v>20</v>
      </c>
      <c r="V8" s="167">
        <f t="shared" si="0"/>
        <v>0</v>
      </c>
      <c r="W8" s="167">
        <f t="shared" si="0"/>
        <v>0</v>
      </c>
      <c r="X8" s="167">
        <f t="shared" si="0"/>
        <v>0</v>
      </c>
      <c r="Y8" s="167">
        <f t="shared" si="0"/>
        <v>0</v>
      </c>
      <c r="Z8" s="167">
        <f t="shared" si="0"/>
        <v>0</v>
      </c>
      <c r="AA8" s="167">
        <f t="shared" si="0"/>
        <v>0</v>
      </c>
      <c r="AB8" s="167">
        <f t="shared" si="0"/>
        <v>0</v>
      </c>
      <c r="AC8" s="167">
        <f t="shared" si="0"/>
        <v>0</v>
      </c>
      <c r="AD8" s="167">
        <f t="shared" si="0"/>
        <v>0</v>
      </c>
      <c r="AE8" s="167">
        <f t="shared" si="0"/>
        <v>0</v>
      </c>
      <c r="AF8" s="167">
        <f t="shared" si="0"/>
        <v>0</v>
      </c>
      <c r="AG8" s="167">
        <f t="shared" si="0"/>
        <v>0</v>
      </c>
      <c r="BA8" s="153" t="s">
        <v>92</v>
      </c>
      <c r="BB8" s="153" t="s">
        <v>92</v>
      </c>
    </row>
    <row r="9" spans="2:55" x14ac:dyDescent="0.2">
      <c r="B9" s="275" t="s">
        <v>105</v>
      </c>
      <c r="C9" s="276"/>
      <c r="D9" s="162"/>
      <c r="E9" s="163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5">
        <f t="shared" si="1"/>
        <v>0</v>
      </c>
      <c r="U9" s="166">
        <v>19</v>
      </c>
      <c r="V9" s="167">
        <f t="shared" si="0"/>
        <v>0</v>
      </c>
      <c r="W9" s="167">
        <f t="shared" si="0"/>
        <v>0</v>
      </c>
      <c r="X9" s="167">
        <f t="shared" si="0"/>
        <v>0</v>
      </c>
      <c r="Y9" s="167">
        <f t="shared" si="0"/>
        <v>0</v>
      </c>
      <c r="Z9" s="167">
        <f t="shared" si="0"/>
        <v>0</v>
      </c>
      <c r="AA9" s="167">
        <f t="shared" si="0"/>
        <v>0</v>
      </c>
      <c r="AB9" s="167">
        <f t="shared" si="0"/>
        <v>0</v>
      </c>
      <c r="AC9" s="167">
        <f t="shared" si="0"/>
        <v>0</v>
      </c>
      <c r="AD9" s="167">
        <f t="shared" si="0"/>
        <v>0</v>
      </c>
      <c r="AE9" s="167">
        <f t="shared" si="0"/>
        <v>0</v>
      </c>
      <c r="AF9" s="167">
        <f t="shared" si="0"/>
        <v>0</v>
      </c>
      <c r="AG9" s="167">
        <f t="shared" si="0"/>
        <v>0</v>
      </c>
    </row>
    <row r="10" spans="2:55" x14ac:dyDescent="0.2">
      <c r="B10" s="275" t="s">
        <v>106</v>
      </c>
      <c r="C10" s="276"/>
      <c r="D10" s="162"/>
      <c r="E10" s="163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5">
        <f t="shared" si="1"/>
        <v>0</v>
      </c>
      <c r="U10" s="166">
        <v>18</v>
      </c>
      <c r="V10" s="167">
        <f t="shared" si="0"/>
        <v>0</v>
      </c>
      <c r="W10" s="167">
        <f t="shared" si="0"/>
        <v>0</v>
      </c>
      <c r="X10" s="167">
        <f t="shared" si="0"/>
        <v>0</v>
      </c>
      <c r="Y10" s="167">
        <f t="shared" si="0"/>
        <v>0</v>
      </c>
      <c r="Z10" s="167">
        <f t="shared" si="0"/>
        <v>0</v>
      </c>
      <c r="AA10" s="167">
        <f t="shared" si="0"/>
        <v>0</v>
      </c>
      <c r="AB10" s="167">
        <f t="shared" si="0"/>
        <v>0</v>
      </c>
      <c r="AC10" s="167">
        <f t="shared" si="0"/>
        <v>0</v>
      </c>
      <c r="AD10" s="167">
        <f t="shared" si="0"/>
        <v>0</v>
      </c>
      <c r="AE10" s="167">
        <f t="shared" si="0"/>
        <v>0</v>
      </c>
      <c r="AF10" s="167">
        <f t="shared" si="0"/>
        <v>0</v>
      </c>
      <c r="AG10" s="167">
        <f t="shared" si="0"/>
        <v>0</v>
      </c>
    </row>
    <row r="11" spans="2:55" x14ac:dyDescent="0.2">
      <c r="B11" s="275" t="s">
        <v>107</v>
      </c>
      <c r="C11" s="276"/>
      <c r="D11" s="162"/>
      <c r="E11" s="163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5">
        <f t="shared" si="1"/>
        <v>0</v>
      </c>
      <c r="U11" s="166">
        <v>17</v>
      </c>
      <c r="V11" s="167">
        <f t="shared" si="0"/>
        <v>0</v>
      </c>
      <c r="W11" s="167">
        <f t="shared" si="0"/>
        <v>0</v>
      </c>
      <c r="X11" s="167">
        <f t="shared" si="0"/>
        <v>0</v>
      </c>
      <c r="Y11" s="167">
        <f t="shared" si="0"/>
        <v>0</v>
      </c>
      <c r="Z11" s="167">
        <f t="shared" si="0"/>
        <v>0</v>
      </c>
      <c r="AA11" s="167">
        <f t="shared" si="0"/>
        <v>0</v>
      </c>
      <c r="AB11" s="167">
        <f t="shared" si="0"/>
        <v>0</v>
      </c>
      <c r="AC11" s="167">
        <f t="shared" si="0"/>
        <v>0</v>
      </c>
      <c r="AD11" s="167">
        <f t="shared" si="0"/>
        <v>0</v>
      </c>
      <c r="AE11" s="167">
        <f t="shared" si="0"/>
        <v>0</v>
      </c>
      <c r="AF11" s="167">
        <f t="shared" si="0"/>
        <v>0</v>
      </c>
      <c r="AG11" s="167">
        <f t="shared" si="0"/>
        <v>0</v>
      </c>
    </row>
    <row r="12" spans="2:55" x14ac:dyDescent="0.2">
      <c r="B12" s="275" t="s">
        <v>121</v>
      </c>
      <c r="C12" s="276"/>
      <c r="D12" s="162"/>
      <c r="E12" s="163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5">
        <f t="shared" si="1"/>
        <v>0</v>
      </c>
      <c r="U12" s="166">
        <v>16</v>
      </c>
      <c r="V12" s="167">
        <f t="shared" si="0"/>
        <v>0</v>
      </c>
      <c r="W12" s="167">
        <f t="shared" si="0"/>
        <v>0</v>
      </c>
      <c r="X12" s="167">
        <f t="shared" si="0"/>
        <v>0</v>
      </c>
      <c r="Y12" s="167">
        <f t="shared" si="0"/>
        <v>0</v>
      </c>
      <c r="Z12" s="167">
        <f t="shared" si="0"/>
        <v>0</v>
      </c>
      <c r="AA12" s="167">
        <f t="shared" si="0"/>
        <v>0</v>
      </c>
      <c r="AB12" s="167">
        <f t="shared" si="0"/>
        <v>0</v>
      </c>
      <c r="AC12" s="167">
        <f t="shared" si="0"/>
        <v>0</v>
      </c>
      <c r="AD12" s="167">
        <f t="shared" si="0"/>
        <v>0</v>
      </c>
      <c r="AE12" s="167">
        <f t="shared" si="0"/>
        <v>0</v>
      </c>
      <c r="AF12" s="167">
        <f t="shared" si="0"/>
        <v>0</v>
      </c>
      <c r="AG12" s="167">
        <f t="shared" si="0"/>
        <v>0</v>
      </c>
    </row>
    <row r="13" spans="2:55" x14ac:dyDescent="0.2">
      <c r="B13" s="275" t="s">
        <v>108</v>
      </c>
      <c r="C13" s="276"/>
      <c r="D13" s="162"/>
      <c r="E13" s="163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5">
        <f t="shared" si="1"/>
        <v>0</v>
      </c>
      <c r="U13" s="166">
        <v>15</v>
      </c>
      <c r="V13" s="167">
        <f t="shared" si="0"/>
        <v>0</v>
      </c>
      <c r="W13" s="167">
        <f t="shared" si="0"/>
        <v>0</v>
      </c>
      <c r="X13" s="167">
        <f t="shared" si="0"/>
        <v>0</v>
      </c>
      <c r="Y13" s="167">
        <f t="shared" si="0"/>
        <v>0</v>
      </c>
      <c r="Z13" s="167">
        <f t="shared" si="0"/>
        <v>0</v>
      </c>
      <c r="AA13" s="167">
        <f t="shared" si="0"/>
        <v>0</v>
      </c>
      <c r="AB13" s="167">
        <f t="shared" si="0"/>
        <v>0</v>
      </c>
      <c r="AC13" s="167">
        <f t="shared" si="0"/>
        <v>0</v>
      </c>
      <c r="AD13" s="167">
        <f t="shared" si="0"/>
        <v>0</v>
      </c>
      <c r="AE13" s="167">
        <f t="shared" si="0"/>
        <v>0</v>
      </c>
      <c r="AF13" s="167">
        <f t="shared" si="0"/>
        <v>0</v>
      </c>
      <c r="AG13" s="167">
        <f t="shared" si="0"/>
        <v>0</v>
      </c>
    </row>
    <row r="14" spans="2:55" x14ac:dyDescent="0.2">
      <c r="B14" s="275" t="s">
        <v>109</v>
      </c>
      <c r="C14" s="276"/>
      <c r="D14" s="162"/>
      <c r="E14" s="163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5">
        <f t="shared" si="1"/>
        <v>0</v>
      </c>
      <c r="U14" s="166">
        <v>14</v>
      </c>
      <c r="V14" s="167">
        <f t="shared" si="0"/>
        <v>0</v>
      </c>
      <c r="W14" s="167">
        <f t="shared" si="0"/>
        <v>0</v>
      </c>
      <c r="X14" s="167">
        <f t="shared" si="0"/>
        <v>0</v>
      </c>
      <c r="Y14" s="167">
        <f t="shared" si="0"/>
        <v>0</v>
      </c>
      <c r="Z14" s="167">
        <f t="shared" si="0"/>
        <v>0</v>
      </c>
      <c r="AA14" s="167">
        <f t="shared" si="0"/>
        <v>0</v>
      </c>
      <c r="AB14" s="167">
        <f t="shared" si="0"/>
        <v>0</v>
      </c>
      <c r="AC14" s="167">
        <f t="shared" si="0"/>
        <v>0</v>
      </c>
      <c r="AD14" s="167">
        <f t="shared" si="0"/>
        <v>0</v>
      </c>
      <c r="AE14" s="167">
        <f t="shared" si="0"/>
        <v>0</v>
      </c>
      <c r="AF14" s="167">
        <f t="shared" si="0"/>
        <v>0</v>
      </c>
      <c r="AG14" s="167">
        <f t="shared" si="0"/>
        <v>0</v>
      </c>
    </row>
    <row r="15" spans="2:55" x14ac:dyDescent="0.2">
      <c r="B15" s="275" t="s">
        <v>110</v>
      </c>
      <c r="C15" s="276"/>
      <c r="D15" s="162"/>
      <c r="E15" s="163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5">
        <f t="shared" si="1"/>
        <v>0</v>
      </c>
      <c r="U15" s="166">
        <v>13</v>
      </c>
      <c r="V15" s="167">
        <f t="shared" si="0"/>
        <v>0</v>
      </c>
      <c r="W15" s="167">
        <f t="shared" si="0"/>
        <v>0</v>
      </c>
      <c r="X15" s="167">
        <f t="shared" si="0"/>
        <v>0</v>
      </c>
      <c r="Y15" s="167">
        <f t="shared" si="0"/>
        <v>0</v>
      </c>
      <c r="Z15" s="167">
        <f t="shared" si="0"/>
        <v>0</v>
      </c>
      <c r="AA15" s="167">
        <f t="shared" si="0"/>
        <v>0</v>
      </c>
      <c r="AB15" s="167">
        <f t="shared" si="0"/>
        <v>0</v>
      </c>
      <c r="AC15" s="167">
        <f t="shared" si="0"/>
        <v>0</v>
      </c>
      <c r="AD15" s="167">
        <f t="shared" si="0"/>
        <v>0</v>
      </c>
      <c r="AE15" s="167">
        <f t="shared" si="0"/>
        <v>0</v>
      </c>
      <c r="AF15" s="167">
        <f t="shared" si="0"/>
        <v>0</v>
      </c>
      <c r="AG15" s="167">
        <f t="shared" si="0"/>
        <v>0</v>
      </c>
    </row>
    <row r="16" spans="2:55" x14ac:dyDescent="0.2">
      <c r="B16" s="275" t="s">
        <v>111</v>
      </c>
      <c r="C16" s="276"/>
      <c r="D16" s="162"/>
      <c r="E16" s="163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5">
        <f t="shared" si="1"/>
        <v>0</v>
      </c>
      <c r="U16" s="166">
        <v>12</v>
      </c>
      <c r="V16" s="167">
        <f t="shared" si="0"/>
        <v>0</v>
      </c>
      <c r="W16" s="167">
        <f t="shared" si="0"/>
        <v>0</v>
      </c>
      <c r="X16" s="167">
        <f t="shared" si="0"/>
        <v>0</v>
      </c>
      <c r="Y16" s="167">
        <f t="shared" si="0"/>
        <v>0</v>
      </c>
      <c r="Z16" s="167">
        <f t="shared" si="0"/>
        <v>0</v>
      </c>
      <c r="AA16" s="167">
        <f t="shared" si="0"/>
        <v>0</v>
      </c>
      <c r="AB16" s="167">
        <f t="shared" si="0"/>
        <v>0</v>
      </c>
      <c r="AC16" s="167">
        <f t="shared" si="0"/>
        <v>0</v>
      </c>
      <c r="AD16" s="167">
        <f t="shared" si="0"/>
        <v>0</v>
      </c>
      <c r="AE16" s="167">
        <f t="shared" si="0"/>
        <v>0</v>
      </c>
      <c r="AF16" s="167">
        <f t="shared" si="0"/>
        <v>0</v>
      </c>
      <c r="AG16" s="167">
        <f t="shared" si="0"/>
        <v>0</v>
      </c>
    </row>
    <row r="17" spans="2:33" x14ac:dyDescent="0.2">
      <c r="B17" s="275" t="s">
        <v>112</v>
      </c>
      <c r="C17" s="276"/>
      <c r="D17" s="162"/>
      <c r="E17" s="163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5">
        <f t="shared" si="1"/>
        <v>0</v>
      </c>
      <c r="U17" s="166">
        <v>11</v>
      </c>
      <c r="V17" s="167">
        <f t="shared" si="0"/>
        <v>0</v>
      </c>
      <c r="W17" s="167">
        <f t="shared" si="0"/>
        <v>0</v>
      </c>
      <c r="X17" s="167">
        <f t="shared" si="0"/>
        <v>0</v>
      </c>
      <c r="Y17" s="167">
        <f t="shared" si="0"/>
        <v>0</v>
      </c>
      <c r="Z17" s="167">
        <f t="shared" si="0"/>
        <v>0</v>
      </c>
      <c r="AA17" s="167">
        <f t="shared" si="0"/>
        <v>0</v>
      </c>
      <c r="AB17" s="167">
        <f t="shared" si="0"/>
        <v>0</v>
      </c>
      <c r="AC17" s="167">
        <f t="shared" si="0"/>
        <v>0</v>
      </c>
      <c r="AD17" s="167">
        <f t="shared" si="0"/>
        <v>0</v>
      </c>
      <c r="AE17" s="167">
        <f t="shared" si="0"/>
        <v>0</v>
      </c>
      <c r="AF17" s="167">
        <f t="shared" si="0"/>
        <v>0</v>
      </c>
      <c r="AG17" s="167">
        <f t="shared" si="0"/>
        <v>0</v>
      </c>
    </row>
    <row r="18" spans="2:33" x14ac:dyDescent="0.2">
      <c r="B18" s="275" t="s">
        <v>113</v>
      </c>
      <c r="C18" s="276"/>
      <c r="D18" s="162"/>
      <c r="E18" s="163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5">
        <f t="shared" si="1"/>
        <v>0</v>
      </c>
      <c r="U18" s="166">
        <v>10</v>
      </c>
      <c r="V18" s="167">
        <f t="shared" si="0"/>
        <v>0</v>
      </c>
      <c r="W18" s="167">
        <f t="shared" si="0"/>
        <v>0</v>
      </c>
      <c r="X18" s="167">
        <f t="shared" si="0"/>
        <v>0</v>
      </c>
      <c r="Y18" s="167">
        <f t="shared" si="0"/>
        <v>0</v>
      </c>
      <c r="Z18" s="167">
        <f t="shared" si="0"/>
        <v>0</v>
      </c>
      <c r="AA18" s="167">
        <f t="shared" si="0"/>
        <v>0</v>
      </c>
      <c r="AB18" s="167">
        <f t="shared" si="0"/>
        <v>0</v>
      </c>
      <c r="AC18" s="167">
        <f t="shared" si="0"/>
        <v>0</v>
      </c>
      <c r="AD18" s="167">
        <f t="shared" si="0"/>
        <v>0</v>
      </c>
      <c r="AE18" s="167">
        <f t="shared" si="0"/>
        <v>0</v>
      </c>
      <c r="AF18" s="167">
        <f t="shared" si="0"/>
        <v>0</v>
      </c>
      <c r="AG18" s="167">
        <f t="shared" si="0"/>
        <v>0</v>
      </c>
    </row>
    <row r="19" spans="2:33" x14ac:dyDescent="0.2">
      <c r="B19" s="275" t="s">
        <v>114</v>
      </c>
      <c r="C19" s="276"/>
      <c r="D19" s="162"/>
      <c r="E19" s="163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5">
        <f t="shared" si="1"/>
        <v>0</v>
      </c>
      <c r="U19" s="166">
        <v>9</v>
      </c>
      <c r="V19" s="167">
        <f t="shared" si="0"/>
        <v>0</v>
      </c>
      <c r="W19" s="167">
        <f t="shared" si="0"/>
        <v>0</v>
      </c>
      <c r="X19" s="167">
        <f t="shared" si="0"/>
        <v>0</v>
      </c>
      <c r="Y19" s="167">
        <f t="shared" si="0"/>
        <v>0</v>
      </c>
      <c r="Z19" s="167">
        <f t="shared" si="0"/>
        <v>0</v>
      </c>
      <c r="AA19" s="167">
        <f t="shared" si="0"/>
        <v>0</v>
      </c>
      <c r="AB19" s="167">
        <f t="shared" si="0"/>
        <v>0</v>
      </c>
      <c r="AC19" s="167">
        <f t="shared" si="0"/>
        <v>0</v>
      </c>
      <c r="AD19" s="167">
        <f t="shared" si="0"/>
        <v>0</v>
      </c>
      <c r="AE19" s="167">
        <f t="shared" si="0"/>
        <v>0</v>
      </c>
      <c r="AF19" s="167">
        <f t="shared" si="0"/>
        <v>0</v>
      </c>
      <c r="AG19" s="167">
        <f t="shared" si="0"/>
        <v>0</v>
      </c>
    </row>
    <row r="20" spans="2:33" x14ac:dyDescent="0.2">
      <c r="B20" s="275" t="s">
        <v>115</v>
      </c>
      <c r="C20" s="276"/>
      <c r="D20" s="162"/>
      <c r="E20" s="163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5">
        <f t="shared" si="1"/>
        <v>0</v>
      </c>
      <c r="U20" s="166">
        <v>8</v>
      </c>
      <c r="V20" s="167">
        <f t="shared" ref="V20:AG25" si="2">IF(ISBLANK(F20)=TRUE,0,1)</f>
        <v>0</v>
      </c>
      <c r="W20" s="167">
        <f t="shared" si="2"/>
        <v>0</v>
      </c>
      <c r="X20" s="167">
        <f t="shared" si="2"/>
        <v>0</v>
      </c>
      <c r="Y20" s="167">
        <f t="shared" si="2"/>
        <v>0</v>
      </c>
      <c r="Z20" s="167">
        <f t="shared" si="2"/>
        <v>0</v>
      </c>
      <c r="AA20" s="167">
        <f t="shared" si="2"/>
        <v>0</v>
      </c>
      <c r="AB20" s="167">
        <f t="shared" si="2"/>
        <v>0</v>
      </c>
      <c r="AC20" s="167">
        <f t="shared" si="2"/>
        <v>0</v>
      </c>
      <c r="AD20" s="167">
        <f t="shared" si="2"/>
        <v>0</v>
      </c>
      <c r="AE20" s="167">
        <f t="shared" si="2"/>
        <v>0</v>
      </c>
      <c r="AF20" s="167">
        <f t="shared" si="2"/>
        <v>0</v>
      </c>
      <c r="AG20" s="167">
        <f t="shared" si="2"/>
        <v>0</v>
      </c>
    </row>
    <row r="21" spans="2:33" x14ac:dyDescent="0.2">
      <c r="B21" s="275" t="s">
        <v>116</v>
      </c>
      <c r="C21" s="276"/>
      <c r="D21" s="162"/>
      <c r="E21" s="163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5">
        <f t="shared" si="1"/>
        <v>0</v>
      </c>
      <c r="U21" s="166">
        <v>7</v>
      </c>
      <c r="V21" s="167">
        <f t="shared" si="2"/>
        <v>0</v>
      </c>
      <c r="W21" s="167">
        <f t="shared" si="2"/>
        <v>0</v>
      </c>
      <c r="X21" s="167">
        <f t="shared" si="2"/>
        <v>0</v>
      </c>
      <c r="Y21" s="167">
        <f t="shared" si="2"/>
        <v>0</v>
      </c>
      <c r="Z21" s="167">
        <f t="shared" si="2"/>
        <v>0</v>
      </c>
      <c r="AA21" s="167">
        <f t="shared" si="2"/>
        <v>0</v>
      </c>
      <c r="AB21" s="167">
        <f t="shared" si="2"/>
        <v>0</v>
      </c>
      <c r="AC21" s="167">
        <f t="shared" si="2"/>
        <v>0</v>
      </c>
      <c r="AD21" s="167">
        <f t="shared" si="2"/>
        <v>0</v>
      </c>
      <c r="AE21" s="167">
        <f t="shared" si="2"/>
        <v>0</v>
      </c>
      <c r="AF21" s="167">
        <f t="shared" si="2"/>
        <v>0</v>
      </c>
      <c r="AG21" s="167">
        <f t="shared" si="2"/>
        <v>0</v>
      </c>
    </row>
    <row r="22" spans="2:33" x14ac:dyDescent="0.2">
      <c r="B22" s="275" t="s">
        <v>117</v>
      </c>
      <c r="C22" s="276"/>
      <c r="D22" s="162"/>
      <c r="E22" s="163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5">
        <f t="shared" si="1"/>
        <v>0</v>
      </c>
      <c r="U22" s="166">
        <v>6</v>
      </c>
      <c r="V22" s="167">
        <f t="shared" si="2"/>
        <v>0</v>
      </c>
      <c r="W22" s="167">
        <f t="shared" si="2"/>
        <v>0</v>
      </c>
      <c r="X22" s="167">
        <f t="shared" si="2"/>
        <v>0</v>
      </c>
      <c r="Y22" s="167">
        <f t="shared" si="2"/>
        <v>0</v>
      </c>
      <c r="Z22" s="167">
        <f t="shared" si="2"/>
        <v>0</v>
      </c>
      <c r="AA22" s="167">
        <f t="shared" si="2"/>
        <v>0</v>
      </c>
      <c r="AB22" s="167">
        <f t="shared" si="2"/>
        <v>0</v>
      </c>
      <c r="AC22" s="167">
        <f t="shared" si="2"/>
        <v>0</v>
      </c>
      <c r="AD22" s="167">
        <f t="shared" si="2"/>
        <v>0</v>
      </c>
      <c r="AE22" s="167">
        <f t="shared" si="2"/>
        <v>0</v>
      </c>
      <c r="AF22" s="167">
        <f t="shared" si="2"/>
        <v>0</v>
      </c>
      <c r="AG22" s="167">
        <f t="shared" si="2"/>
        <v>0</v>
      </c>
    </row>
    <row r="23" spans="2:33" x14ac:dyDescent="0.2">
      <c r="B23" s="275" t="s">
        <v>118</v>
      </c>
      <c r="C23" s="276"/>
      <c r="D23" s="162"/>
      <c r="E23" s="163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5">
        <f t="shared" si="1"/>
        <v>0</v>
      </c>
      <c r="U23" s="166">
        <v>5</v>
      </c>
      <c r="V23" s="167">
        <f t="shared" si="2"/>
        <v>0</v>
      </c>
      <c r="W23" s="167">
        <f t="shared" si="2"/>
        <v>0</v>
      </c>
      <c r="X23" s="167">
        <f t="shared" si="2"/>
        <v>0</v>
      </c>
      <c r="Y23" s="167">
        <f t="shared" si="2"/>
        <v>0</v>
      </c>
      <c r="Z23" s="167">
        <f t="shared" si="2"/>
        <v>0</v>
      </c>
      <c r="AA23" s="167">
        <f t="shared" si="2"/>
        <v>0</v>
      </c>
      <c r="AB23" s="167">
        <f t="shared" si="2"/>
        <v>0</v>
      </c>
      <c r="AC23" s="167">
        <f t="shared" si="2"/>
        <v>0</v>
      </c>
      <c r="AD23" s="167">
        <f t="shared" si="2"/>
        <v>0</v>
      </c>
      <c r="AE23" s="167">
        <f t="shared" si="2"/>
        <v>0</v>
      </c>
      <c r="AF23" s="167">
        <f t="shared" si="2"/>
        <v>0</v>
      </c>
      <c r="AG23" s="167">
        <f t="shared" si="2"/>
        <v>0</v>
      </c>
    </row>
    <row r="24" spans="2:33" x14ac:dyDescent="0.2">
      <c r="B24" s="275" t="s">
        <v>119</v>
      </c>
      <c r="C24" s="276"/>
      <c r="D24" s="162"/>
      <c r="E24" s="163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5">
        <f t="shared" si="1"/>
        <v>0</v>
      </c>
      <c r="U24" s="166">
        <v>4</v>
      </c>
      <c r="V24" s="167">
        <f t="shared" si="2"/>
        <v>0</v>
      </c>
      <c r="W24" s="167">
        <f t="shared" si="2"/>
        <v>0</v>
      </c>
      <c r="X24" s="167">
        <f t="shared" si="2"/>
        <v>0</v>
      </c>
      <c r="Y24" s="167">
        <f t="shared" si="2"/>
        <v>0</v>
      </c>
      <c r="Z24" s="167">
        <f t="shared" si="2"/>
        <v>0</v>
      </c>
      <c r="AA24" s="167">
        <f t="shared" si="2"/>
        <v>0</v>
      </c>
      <c r="AB24" s="167">
        <f t="shared" si="2"/>
        <v>0</v>
      </c>
      <c r="AC24" s="167">
        <f t="shared" si="2"/>
        <v>0</v>
      </c>
      <c r="AD24" s="167">
        <f t="shared" si="2"/>
        <v>0</v>
      </c>
      <c r="AE24" s="167">
        <f t="shared" si="2"/>
        <v>0</v>
      </c>
      <c r="AF24" s="167">
        <f t="shared" si="2"/>
        <v>0</v>
      </c>
      <c r="AG24" s="167">
        <f t="shared" si="2"/>
        <v>0</v>
      </c>
    </row>
    <row r="25" spans="2:33" x14ac:dyDescent="0.2">
      <c r="B25" s="275" t="s">
        <v>120</v>
      </c>
      <c r="C25" s="276"/>
      <c r="D25" s="162"/>
      <c r="E25" s="163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5">
        <f t="shared" si="1"/>
        <v>0</v>
      </c>
      <c r="U25" s="166">
        <v>3</v>
      </c>
      <c r="V25" s="167">
        <f t="shared" si="2"/>
        <v>0</v>
      </c>
      <c r="W25" s="167">
        <f t="shared" si="2"/>
        <v>0</v>
      </c>
      <c r="X25" s="167">
        <f t="shared" si="2"/>
        <v>0</v>
      </c>
      <c r="Y25" s="167">
        <f t="shared" si="2"/>
        <v>0</v>
      </c>
      <c r="Z25" s="167">
        <f t="shared" si="2"/>
        <v>0</v>
      </c>
      <c r="AA25" s="167">
        <f t="shared" si="2"/>
        <v>0</v>
      </c>
      <c r="AB25" s="167">
        <f t="shared" si="2"/>
        <v>0</v>
      </c>
      <c r="AC25" s="167">
        <f t="shared" si="2"/>
        <v>0</v>
      </c>
      <c r="AD25" s="167">
        <f t="shared" si="2"/>
        <v>0</v>
      </c>
      <c r="AE25" s="167">
        <f t="shared" si="2"/>
        <v>0</v>
      </c>
      <c r="AF25" s="167">
        <f t="shared" si="2"/>
        <v>0</v>
      </c>
      <c r="AG25" s="167">
        <f t="shared" si="2"/>
        <v>0</v>
      </c>
    </row>
    <row r="26" spans="2:33" hidden="1" outlineLevel="1" x14ac:dyDescent="0.2">
      <c r="C26" s="168"/>
      <c r="D26" s="169"/>
      <c r="F26" s="170">
        <f>DATE(C3,1,1)</f>
        <v>42005</v>
      </c>
      <c r="G26" s="171">
        <f>F27+1</f>
        <v>42036</v>
      </c>
      <c r="H26" s="171">
        <f t="shared" ref="H26:Q26" si="3">G27+1</f>
        <v>42064</v>
      </c>
      <c r="I26" s="171">
        <f t="shared" si="3"/>
        <v>42095</v>
      </c>
      <c r="J26" s="171">
        <f t="shared" si="3"/>
        <v>42125</v>
      </c>
      <c r="K26" s="171">
        <f t="shared" si="3"/>
        <v>42156</v>
      </c>
      <c r="L26" s="171">
        <f t="shared" si="3"/>
        <v>42186</v>
      </c>
      <c r="M26" s="171">
        <f t="shared" si="3"/>
        <v>42217</v>
      </c>
      <c r="N26" s="171">
        <f t="shared" si="3"/>
        <v>42248</v>
      </c>
      <c r="O26" s="171">
        <f t="shared" si="3"/>
        <v>42278</v>
      </c>
      <c r="P26" s="171">
        <f t="shared" si="3"/>
        <v>42309</v>
      </c>
      <c r="Q26" s="171">
        <f t="shared" si="3"/>
        <v>42339</v>
      </c>
      <c r="U26" s="155">
        <v>2</v>
      </c>
      <c r="V26" s="172">
        <f>F26</f>
        <v>42005</v>
      </c>
      <c r="W26" s="172">
        <f t="shared" ref="W26:AG26" si="4">G26</f>
        <v>42036</v>
      </c>
      <c r="X26" s="172">
        <f t="shared" si="4"/>
        <v>42064</v>
      </c>
      <c r="Y26" s="172">
        <f t="shared" si="4"/>
        <v>42095</v>
      </c>
      <c r="Z26" s="172">
        <f t="shared" si="4"/>
        <v>42125</v>
      </c>
      <c r="AA26" s="172">
        <f t="shared" si="4"/>
        <v>42156</v>
      </c>
      <c r="AB26" s="172">
        <f t="shared" si="4"/>
        <v>42186</v>
      </c>
      <c r="AC26" s="172">
        <f t="shared" si="4"/>
        <v>42217</v>
      </c>
      <c r="AD26" s="172">
        <f t="shared" si="4"/>
        <v>42248</v>
      </c>
      <c r="AE26" s="172">
        <f t="shared" si="4"/>
        <v>42278</v>
      </c>
      <c r="AF26" s="172">
        <f t="shared" si="4"/>
        <v>42309</v>
      </c>
      <c r="AG26" s="172">
        <f t="shared" si="4"/>
        <v>42339</v>
      </c>
    </row>
    <row r="27" spans="2:33" hidden="1" outlineLevel="1" x14ac:dyDescent="0.2">
      <c r="C27" s="173"/>
      <c r="F27" s="170">
        <f>EDATE(F26,1)-1</f>
        <v>42035</v>
      </c>
      <c r="G27" s="170">
        <f t="shared" ref="G27:Q27" si="5">EDATE(G26,1)-1</f>
        <v>42063</v>
      </c>
      <c r="H27" s="170">
        <f t="shared" si="5"/>
        <v>42094</v>
      </c>
      <c r="I27" s="170">
        <f t="shared" si="5"/>
        <v>42124</v>
      </c>
      <c r="J27" s="170">
        <f t="shared" si="5"/>
        <v>42155</v>
      </c>
      <c r="K27" s="170">
        <f t="shared" si="5"/>
        <v>42185</v>
      </c>
      <c r="L27" s="170">
        <f t="shared" si="5"/>
        <v>42216</v>
      </c>
      <c r="M27" s="170">
        <f t="shared" si="5"/>
        <v>42247</v>
      </c>
      <c r="N27" s="170">
        <f t="shared" si="5"/>
        <v>42277</v>
      </c>
      <c r="O27" s="170">
        <f t="shared" si="5"/>
        <v>42308</v>
      </c>
      <c r="P27" s="170">
        <f t="shared" si="5"/>
        <v>42338</v>
      </c>
      <c r="Q27" s="170">
        <f t="shared" si="5"/>
        <v>42369</v>
      </c>
    </row>
    <row r="28" spans="2:33" collapsed="1" x14ac:dyDescent="0.2">
      <c r="C28" s="173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</row>
    <row r="29" spans="2:33" x14ac:dyDescent="0.2">
      <c r="B29" s="152" t="s">
        <v>74</v>
      </c>
      <c r="C29" s="152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</row>
    <row r="30" spans="2:33" x14ac:dyDescent="0.2">
      <c r="B30" s="156" t="s">
        <v>75</v>
      </c>
      <c r="C30" s="176">
        <f>C3+1</f>
        <v>2016</v>
      </c>
      <c r="D30" s="158" t="s">
        <v>76</v>
      </c>
      <c r="E30" s="159" t="s">
        <v>77</v>
      </c>
      <c r="F30" s="160" t="s">
        <v>78</v>
      </c>
      <c r="G30" s="160" t="s">
        <v>79</v>
      </c>
      <c r="H30" s="160" t="s">
        <v>80</v>
      </c>
      <c r="I30" s="160" t="s">
        <v>81</v>
      </c>
      <c r="J30" s="160" t="s">
        <v>82</v>
      </c>
      <c r="K30" s="160" t="s">
        <v>83</v>
      </c>
      <c r="L30" s="160" t="s">
        <v>84</v>
      </c>
      <c r="M30" s="160" t="s">
        <v>85</v>
      </c>
      <c r="N30" s="160" t="s">
        <v>86</v>
      </c>
      <c r="O30" s="160" t="s">
        <v>87</v>
      </c>
      <c r="P30" s="160" t="s">
        <v>88</v>
      </c>
      <c r="Q30" s="160" t="s">
        <v>89</v>
      </c>
      <c r="R30" s="158" t="s">
        <v>90</v>
      </c>
    </row>
    <row r="31" spans="2:33" ht="12.75" x14ac:dyDescent="0.2">
      <c r="B31" s="263" t="str">
        <f>B4</f>
        <v>Coordinador Principal: indicar nombre aquí</v>
      </c>
      <c r="C31" s="264"/>
      <c r="D31" s="162"/>
      <c r="E31" s="163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5">
        <f>SUM(F31:Q31)</f>
        <v>0</v>
      </c>
      <c r="U31" s="166">
        <v>24</v>
      </c>
      <c r="V31" s="167">
        <f t="shared" ref="V31:AG46" si="6">IF(ISBLANK(F31)=TRUE,0,1)</f>
        <v>0</v>
      </c>
      <c r="W31" s="167">
        <f t="shared" si="6"/>
        <v>0</v>
      </c>
      <c r="X31" s="167">
        <f t="shared" si="6"/>
        <v>0</v>
      </c>
      <c r="Y31" s="167">
        <f t="shared" si="6"/>
        <v>0</v>
      </c>
      <c r="Z31" s="167">
        <f t="shared" si="6"/>
        <v>0</v>
      </c>
      <c r="AA31" s="167">
        <f t="shared" si="6"/>
        <v>0</v>
      </c>
      <c r="AB31" s="167">
        <f t="shared" si="6"/>
        <v>0</v>
      </c>
      <c r="AC31" s="167">
        <f t="shared" si="6"/>
        <v>0</v>
      </c>
      <c r="AD31" s="167">
        <f t="shared" si="6"/>
        <v>0</v>
      </c>
      <c r="AE31" s="167">
        <f t="shared" si="6"/>
        <v>0</v>
      </c>
      <c r="AF31" s="167">
        <f t="shared" si="6"/>
        <v>0</v>
      </c>
      <c r="AG31" s="167">
        <f t="shared" si="6"/>
        <v>0</v>
      </c>
    </row>
    <row r="32" spans="2:33" ht="12.75" x14ac:dyDescent="0.2">
      <c r="B32" s="263" t="str">
        <f>B5</f>
        <v>Coordinador Alterno: indicar nombre aquí</v>
      </c>
      <c r="C32" s="264"/>
      <c r="D32" s="162"/>
      <c r="E32" s="163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5">
        <f t="shared" ref="R32:R52" si="7">SUM(F32:Q32)</f>
        <v>0</v>
      </c>
      <c r="U32" s="166">
        <v>23</v>
      </c>
      <c r="V32" s="167">
        <f t="shared" si="6"/>
        <v>0</v>
      </c>
      <c r="W32" s="167">
        <f t="shared" si="6"/>
        <v>0</v>
      </c>
      <c r="X32" s="167">
        <f t="shared" si="6"/>
        <v>0</v>
      </c>
      <c r="Y32" s="167">
        <f t="shared" si="6"/>
        <v>0</v>
      </c>
      <c r="Z32" s="167">
        <f t="shared" si="6"/>
        <v>0</v>
      </c>
      <c r="AA32" s="167">
        <f t="shared" si="6"/>
        <v>0</v>
      </c>
      <c r="AB32" s="167">
        <f t="shared" si="6"/>
        <v>0</v>
      </c>
      <c r="AC32" s="167">
        <f t="shared" si="6"/>
        <v>0</v>
      </c>
      <c r="AD32" s="167">
        <f t="shared" si="6"/>
        <v>0</v>
      </c>
      <c r="AE32" s="167">
        <f t="shared" si="6"/>
        <v>0</v>
      </c>
      <c r="AF32" s="167">
        <f t="shared" si="6"/>
        <v>0</v>
      </c>
      <c r="AG32" s="167">
        <f t="shared" si="6"/>
        <v>0</v>
      </c>
    </row>
    <row r="33" spans="2:33" ht="12.75" x14ac:dyDescent="0.2">
      <c r="B33" s="263" t="str">
        <f>B6</f>
        <v>Equipo Técnico 1: indicar nombre aquí</v>
      </c>
      <c r="C33" s="264"/>
      <c r="D33" s="162"/>
      <c r="E33" s="163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5">
        <f t="shared" si="7"/>
        <v>0</v>
      </c>
      <c r="U33" s="166">
        <v>22</v>
      </c>
      <c r="V33" s="167">
        <f t="shared" si="6"/>
        <v>0</v>
      </c>
      <c r="W33" s="167">
        <f t="shared" si="6"/>
        <v>0</v>
      </c>
      <c r="X33" s="167">
        <f t="shared" si="6"/>
        <v>0</v>
      </c>
      <c r="Y33" s="167">
        <f t="shared" si="6"/>
        <v>0</v>
      </c>
      <c r="Z33" s="167">
        <f t="shared" si="6"/>
        <v>0</v>
      </c>
      <c r="AA33" s="167">
        <f t="shared" si="6"/>
        <v>0</v>
      </c>
      <c r="AB33" s="167">
        <f t="shared" si="6"/>
        <v>0</v>
      </c>
      <c r="AC33" s="167">
        <f t="shared" si="6"/>
        <v>0</v>
      </c>
      <c r="AD33" s="167">
        <f t="shared" si="6"/>
        <v>0</v>
      </c>
      <c r="AE33" s="167">
        <f t="shared" si="6"/>
        <v>0</v>
      </c>
      <c r="AF33" s="167">
        <f t="shared" si="6"/>
        <v>0</v>
      </c>
      <c r="AG33" s="167">
        <f t="shared" si="6"/>
        <v>0</v>
      </c>
    </row>
    <row r="34" spans="2:33" ht="12.75" x14ac:dyDescent="0.2">
      <c r="B34" s="263" t="str">
        <f t="shared" ref="B34:B52" si="8">B7</f>
        <v>Equipo Técnico 2: indicar nombre aquí</v>
      </c>
      <c r="C34" s="264"/>
      <c r="D34" s="162"/>
      <c r="E34" s="163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5">
        <f t="shared" si="7"/>
        <v>0</v>
      </c>
      <c r="U34" s="166">
        <v>21</v>
      </c>
      <c r="V34" s="167">
        <f t="shared" si="6"/>
        <v>0</v>
      </c>
      <c r="W34" s="167">
        <f t="shared" si="6"/>
        <v>0</v>
      </c>
      <c r="X34" s="167">
        <f t="shared" si="6"/>
        <v>0</v>
      </c>
      <c r="Y34" s="167">
        <f t="shared" si="6"/>
        <v>0</v>
      </c>
      <c r="Z34" s="167">
        <f t="shared" si="6"/>
        <v>0</v>
      </c>
      <c r="AA34" s="167">
        <f t="shared" si="6"/>
        <v>0</v>
      </c>
      <c r="AB34" s="167">
        <f t="shared" si="6"/>
        <v>0</v>
      </c>
      <c r="AC34" s="167">
        <f t="shared" si="6"/>
        <v>0</v>
      </c>
      <c r="AD34" s="167">
        <f t="shared" si="6"/>
        <v>0</v>
      </c>
      <c r="AE34" s="167">
        <f t="shared" si="6"/>
        <v>0</v>
      </c>
      <c r="AF34" s="167">
        <f t="shared" si="6"/>
        <v>0</v>
      </c>
      <c r="AG34" s="167">
        <f t="shared" si="6"/>
        <v>0</v>
      </c>
    </row>
    <row r="35" spans="2:33" ht="12.75" x14ac:dyDescent="0.2">
      <c r="B35" s="263" t="str">
        <f t="shared" si="8"/>
        <v>Equipo Técnico 3: indicar nombre aquí</v>
      </c>
      <c r="C35" s="264"/>
      <c r="D35" s="162"/>
      <c r="E35" s="163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5">
        <f t="shared" si="7"/>
        <v>0</v>
      </c>
      <c r="U35" s="166">
        <v>20</v>
      </c>
      <c r="V35" s="167">
        <f t="shared" si="6"/>
        <v>0</v>
      </c>
      <c r="W35" s="167">
        <f t="shared" si="6"/>
        <v>0</v>
      </c>
      <c r="X35" s="167">
        <f t="shared" si="6"/>
        <v>0</v>
      </c>
      <c r="Y35" s="167">
        <f t="shared" si="6"/>
        <v>0</v>
      </c>
      <c r="Z35" s="167">
        <f t="shared" si="6"/>
        <v>0</v>
      </c>
      <c r="AA35" s="167">
        <f t="shared" si="6"/>
        <v>0</v>
      </c>
      <c r="AB35" s="167">
        <f t="shared" si="6"/>
        <v>0</v>
      </c>
      <c r="AC35" s="167">
        <f t="shared" si="6"/>
        <v>0</v>
      </c>
      <c r="AD35" s="167">
        <f t="shared" si="6"/>
        <v>0</v>
      </c>
      <c r="AE35" s="167">
        <f t="shared" si="6"/>
        <v>0</v>
      </c>
      <c r="AF35" s="167">
        <f t="shared" si="6"/>
        <v>0</v>
      </c>
      <c r="AG35" s="167">
        <f t="shared" si="6"/>
        <v>0</v>
      </c>
    </row>
    <row r="36" spans="2:33" ht="12.75" x14ac:dyDescent="0.2">
      <c r="B36" s="263" t="str">
        <f t="shared" si="8"/>
        <v>Equipo Técnico 4: indicar nombre aquí</v>
      </c>
      <c r="C36" s="264"/>
      <c r="D36" s="162"/>
      <c r="E36" s="163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5">
        <f t="shared" si="7"/>
        <v>0</v>
      </c>
      <c r="U36" s="166">
        <v>19</v>
      </c>
      <c r="V36" s="167">
        <f t="shared" si="6"/>
        <v>0</v>
      </c>
      <c r="W36" s="167">
        <f t="shared" si="6"/>
        <v>0</v>
      </c>
      <c r="X36" s="167">
        <f t="shared" si="6"/>
        <v>0</v>
      </c>
      <c r="Y36" s="167">
        <f t="shared" si="6"/>
        <v>0</v>
      </c>
      <c r="Z36" s="167">
        <f t="shared" si="6"/>
        <v>0</v>
      </c>
      <c r="AA36" s="167">
        <f t="shared" si="6"/>
        <v>0</v>
      </c>
      <c r="AB36" s="167">
        <f t="shared" si="6"/>
        <v>0</v>
      </c>
      <c r="AC36" s="167">
        <f t="shared" si="6"/>
        <v>0</v>
      </c>
      <c r="AD36" s="167">
        <f t="shared" si="6"/>
        <v>0</v>
      </c>
      <c r="AE36" s="167">
        <f t="shared" si="6"/>
        <v>0</v>
      </c>
      <c r="AF36" s="167">
        <f t="shared" si="6"/>
        <v>0</v>
      </c>
      <c r="AG36" s="167">
        <f t="shared" si="6"/>
        <v>0</v>
      </c>
    </row>
    <row r="37" spans="2:33" ht="12.75" x14ac:dyDescent="0.2">
      <c r="B37" s="263" t="str">
        <f t="shared" si="8"/>
        <v>Equipo Técnico 5: indicar nombre aquí</v>
      </c>
      <c r="C37" s="264"/>
      <c r="D37" s="162"/>
      <c r="E37" s="16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5">
        <f t="shared" si="7"/>
        <v>0</v>
      </c>
      <c r="U37" s="166">
        <v>18</v>
      </c>
      <c r="V37" s="167">
        <f t="shared" si="6"/>
        <v>0</v>
      </c>
      <c r="W37" s="167">
        <f t="shared" si="6"/>
        <v>0</v>
      </c>
      <c r="X37" s="167">
        <f t="shared" si="6"/>
        <v>0</v>
      </c>
      <c r="Y37" s="167">
        <f t="shared" si="6"/>
        <v>0</v>
      </c>
      <c r="Z37" s="167">
        <f t="shared" si="6"/>
        <v>0</v>
      </c>
      <c r="AA37" s="167">
        <f t="shared" si="6"/>
        <v>0</v>
      </c>
      <c r="AB37" s="167">
        <f t="shared" si="6"/>
        <v>0</v>
      </c>
      <c r="AC37" s="167">
        <f t="shared" si="6"/>
        <v>0</v>
      </c>
      <c r="AD37" s="167">
        <f t="shared" si="6"/>
        <v>0</v>
      </c>
      <c r="AE37" s="167">
        <f t="shared" si="6"/>
        <v>0</v>
      </c>
      <c r="AF37" s="167">
        <f t="shared" si="6"/>
        <v>0</v>
      </c>
      <c r="AG37" s="167">
        <f t="shared" si="6"/>
        <v>0</v>
      </c>
    </row>
    <row r="38" spans="2:33" ht="12.75" x14ac:dyDescent="0.2">
      <c r="B38" s="263" t="str">
        <f t="shared" si="8"/>
        <v>Equipo Técnico 6: indicar nombre aquí</v>
      </c>
      <c r="C38" s="264"/>
      <c r="D38" s="162"/>
      <c r="E38" s="163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5">
        <f t="shared" si="7"/>
        <v>0</v>
      </c>
      <c r="U38" s="166">
        <v>17</v>
      </c>
      <c r="V38" s="167">
        <f t="shared" si="6"/>
        <v>0</v>
      </c>
      <c r="W38" s="167">
        <f t="shared" si="6"/>
        <v>0</v>
      </c>
      <c r="X38" s="167">
        <f t="shared" si="6"/>
        <v>0</v>
      </c>
      <c r="Y38" s="167">
        <f t="shared" si="6"/>
        <v>0</v>
      </c>
      <c r="Z38" s="167">
        <f t="shared" si="6"/>
        <v>0</v>
      </c>
      <c r="AA38" s="167">
        <f t="shared" si="6"/>
        <v>0</v>
      </c>
      <c r="AB38" s="167">
        <f t="shared" si="6"/>
        <v>0</v>
      </c>
      <c r="AC38" s="167">
        <f t="shared" si="6"/>
        <v>0</v>
      </c>
      <c r="AD38" s="167">
        <f t="shared" si="6"/>
        <v>0</v>
      </c>
      <c r="AE38" s="167">
        <f t="shared" si="6"/>
        <v>0</v>
      </c>
      <c r="AF38" s="167">
        <f t="shared" si="6"/>
        <v>0</v>
      </c>
      <c r="AG38" s="167">
        <f t="shared" si="6"/>
        <v>0</v>
      </c>
    </row>
    <row r="39" spans="2:33" ht="12.75" x14ac:dyDescent="0.2">
      <c r="B39" s="263" t="str">
        <f t="shared" si="8"/>
        <v>Equipo Técnico 7: indicar nombre aquí</v>
      </c>
      <c r="C39" s="264"/>
      <c r="D39" s="162"/>
      <c r="E39" s="163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5">
        <f t="shared" si="7"/>
        <v>0</v>
      </c>
      <c r="U39" s="166">
        <v>16</v>
      </c>
      <c r="V39" s="167">
        <f t="shared" si="6"/>
        <v>0</v>
      </c>
      <c r="W39" s="167">
        <f t="shared" si="6"/>
        <v>0</v>
      </c>
      <c r="X39" s="167">
        <f t="shared" si="6"/>
        <v>0</v>
      </c>
      <c r="Y39" s="167">
        <f t="shared" si="6"/>
        <v>0</v>
      </c>
      <c r="Z39" s="167">
        <f t="shared" si="6"/>
        <v>0</v>
      </c>
      <c r="AA39" s="167">
        <f t="shared" si="6"/>
        <v>0</v>
      </c>
      <c r="AB39" s="167">
        <f t="shared" si="6"/>
        <v>0</v>
      </c>
      <c r="AC39" s="167">
        <f t="shared" si="6"/>
        <v>0</v>
      </c>
      <c r="AD39" s="167">
        <f t="shared" si="6"/>
        <v>0</v>
      </c>
      <c r="AE39" s="167">
        <f t="shared" si="6"/>
        <v>0</v>
      </c>
      <c r="AF39" s="167">
        <f t="shared" si="6"/>
        <v>0</v>
      </c>
      <c r="AG39" s="167">
        <f t="shared" si="6"/>
        <v>0</v>
      </c>
    </row>
    <row r="40" spans="2:33" ht="12.75" x14ac:dyDescent="0.2">
      <c r="B40" s="263" t="str">
        <f t="shared" si="8"/>
        <v>Equipo Técnico 8: indicar nombre aquí</v>
      </c>
      <c r="C40" s="264"/>
      <c r="D40" s="162"/>
      <c r="E40" s="163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5">
        <f t="shared" si="7"/>
        <v>0</v>
      </c>
      <c r="U40" s="166">
        <v>15</v>
      </c>
      <c r="V40" s="167">
        <f t="shared" si="6"/>
        <v>0</v>
      </c>
      <c r="W40" s="167">
        <f t="shared" si="6"/>
        <v>0</v>
      </c>
      <c r="X40" s="167">
        <f t="shared" si="6"/>
        <v>0</v>
      </c>
      <c r="Y40" s="167">
        <f t="shared" si="6"/>
        <v>0</v>
      </c>
      <c r="Z40" s="167">
        <f t="shared" si="6"/>
        <v>0</v>
      </c>
      <c r="AA40" s="167">
        <f t="shared" si="6"/>
        <v>0</v>
      </c>
      <c r="AB40" s="167">
        <f t="shared" si="6"/>
        <v>0</v>
      </c>
      <c r="AC40" s="167">
        <f t="shared" si="6"/>
        <v>0</v>
      </c>
      <c r="AD40" s="167">
        <f t="shared" si="6"/>
        <v>0</v>
      </c>
      <c r="AE40" s="167">
        <f t="shared" si="6"/>
        <v>0</v>
      </c>
      <c r="AF40" s="167">
        <f t="shared" si="6"/>
        <v>0</v>
      </c>
      <c r="AG40" s="167">
        <f t="shared" si="6"/>
        <v>0</v>
      </c>
    </row>
    <row r="41" spans="2:33" ht="12.75" x14ac:dyDescent="0.2">
      <c r="B41" s="263" t="str">
        <f t="shared" si="8"/>
        <v>Equipo Técnico 9: indicar nombre aquí</v>
      </c>
      <c r="C41" s="264"/>
      <c r="D41" s="162"/>
      <c r="E41" s="163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5">
        <f t="shared" si="7"/>
        <v>0</v>
      </c>
      <c r="U41" s="166">
        <v>14</v>
      </c>
      <c r="V41" s="167">
        <f t="shared" si="6"/>
        <v>0</v>
      </c>
      <c r="W41" s="167">
        <f t="shared" si="6"/>
        <v>0</v>
      </c>
      <c r="X41" s="167">
        <f t="shared" si="6"/>
        <v>0</v>
      </c>
      <c r="Y41" s="167">
        <f t="shared" si="6"/>
        <v>0</v>
      </c>
      <c r="Z41" s="167">
        <f t="shared" si="6"/>
        <v>0</v>
      </c>
      <c r="AA41" s="167">
        <f t="shared" si="6"/>
        <v>0</v>
      </c>
      <c r="AB41" s="167">
        <f t="shared" si="6"/>
        <v>0</v>
      </c>
      <c r="AC41" s="167">
        <f t="shared" si="6"/>
        <v>0</v>
      </c>
      <c r="AD41" s="167">
        <f t="shared" si="6"/>
        <v>0</v>
      </c>
      <c r="AE41" s="167">
        <f t="shared" si="6"/>
        <v>0</v>
      </c>
      <c r="AF41" s="167">
        <f t="shared" si="6"/>
        <v>0</v>
      </c>
      <c r="AG41" s="167">
        <f t="shared" si="6"/>
        <v>0</v>
      </c>
    </row>
    <row r="42" spans="2:33" ht="12.75" x14ac:dyDescent="0.2">
      <c r="B42" s="263" t="str">
        <f t="shared" si="8"/>
        <v>Equipo Técnico 10: indicar nombre aquí</v>
      </c>
      <c r="C42" s="264"/>
      <c r="D42" s="162"/>
      <c r="E42" s="163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5">
        <f t="shared" si="7"/>
        <v>0</v>
      </c>
      <c r="U42" s="166">
        <v>13</v>
      </c>
      <c r="V42" s="167">
        <f t="shared" si="6"/>
        <v>0</v>
      </c>
      <c r="W42" s="167">
        <f t="shared" si="6"/>
        <v>0</v>
      </c>
      <c r="X42" s="167">
        <f t="shared" si="6"/>
        <v>0</v>
      </c>
      <c r="Y42" s="167">
        <f t="shared" si="6"/>
        <v>0</v>
      </c>
      <c r="Z42" s="167">
        <f t="shared" si="6"/>
        <v>0</v>
      </c>
      <c r="AA42" s="167">
        <f t="shared" si="6"/>
        <v>0</v>
      </c>
      <c r="AB42" s="167">
        <f t="shared" si="6"/>
        <v>0</v>
      </c>
      <c r="AC42" s="167">
        <f t="shared" si="6"/>
        <v>0</v>
      </c>
      <c r="AD42" s="167">
        <f t="shared" si="6"/>
        <v>0</v>
      </c>
      <c r="AE42" s="167">
        <f t="shared" si="6"/>
        <v>0</v>
      </c>
      <c r="AF42" s="167">
        <f t="shared" si="6"/>
        <v>0</v>
      </c>
      <c r="AG42" s="167">
        <f t="shared" si="6"/>
        <v>0</v>
      </c>
    </row>
    <row r="43" spans="2:33" ht="12.75" x14ac:dyDescent="0.2">
      <c r="B43" s="263" t="str">
        <f t="shared" si="8"/>
        <v>Equipo Técnico 11: indicar nombre aquí</v>
      </c>
      <c r="C43" s="264"/>
      <c r="D43" s="162"/>
      <c r="E43" s="163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5">
        <f t="shared" si="7"/>
        <v>0</v>
      </c>
      <c r="U43" s="166">
        <v>12</v>
      </c>
      <c r="V43" s="167">
        <f t="shared" si="6"/>
        <v>0</v>
      </c>
      <c r="W43" s="167">
        <f t="shared" si="6"/>
        <v>0</v>
      </c>
      <c r="X43" s="167">
        <f t="shared" si="6"/>
        <v>0</v>
      </c>
      <c r="Y43" s="167">
        <f t="shared" si="6"/>
        <v>0</v>
      </c>
      <c r="Z43" s="167">
        <f t="shared" si="6"/>
        <v>0</v>
      </c>
      <c r="AA43" s="167">
        <f t="shared" si="6"/>
        <v>0</v>
      </c>
      <c r="AB43" s="167">
        <f t="shared" si="6"/>
        <v>0</v>
      </c>
      <c r="AC43" s="167">
        <f t="shared" si="6"/>
        <v>0</v>
      </c>
      <c r="AD43" s="167">
        <f t="shared" si="6"/>
        <v>0</v>
      </c>
      <c r="AE43" s="167">
        <f t="shared" si="6"/>
        <v>0</v>
      </c>
      <c r="AF43" s="167">
        <f t="shared" si="6"/>
        <v>0</v>
      </c>
      <c r="AG43" s="167">
        <f t="shared" si="6"/>
        <v>0</v>
      </c>
    </row>
    <row r="44" spans="2:33" ht="12.75" x14ac:dyDescent="0.2">
      <c r="B44" s="263" t="str">
        <f t="shared" si="8"/>
        <v>Equipo Técnico 12: indicar nombre aquí</v>
      </c>
      <c r="C44" s="264"/>
      <c r="D44" s="162"/>
      <c r="E44" s="163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5">
        <f t="shared" si="7"/>
        <v>0</v>
      </c>
      <c r="U44" s="166">
        <v>11</v>
      </c>
      <c r="V44" s="167">
        <f t="shared" si="6"/>
        <v>0</v>
      </c>
      <c r="W44" s="167">
        <f t="shared" si="6"/>
        <v>0</v>
      </c>
      <c r="X44" s="167">
        <f t="shared" si="6"/>
        <v>0</v>
      </c>
      <c r="Y44" s="167">
        <f t="shared" si="6"/>
        <v>0</v>
      </c>
      <c r="Z44" s="167">
        <f t="shared" si="6"/>
        <v>0</v>
      </c>
      <c r="AA44" s="167">
        <f t="shared" si="6"/>
        <v>0</v>
      </c>
      <c r="AB44" s="167">
        <f t="shared" si="6"/>
        <v>0</v>
      </c>
      <c r="AC44" s="167">
        <f t="shared" si="6"/>
        <v>0</v>
      </c>
      <c r="AD44" s="167">
        <f t="shared" si="6"/>
        <v>0</v>
      </c>
      <c r="AE44" s="167">
        <f t="shared" si="6"/>
        <v>0</v>
      </c>
      <c r="AF44" s="167">
        <f t="shared" si="6"/>
        <v>0</v>
      </c>
      <c r="AG44" s="167">
        <f t="shared" si="6"/>
        <v>0</v>
      </c>
    </row>
    <row r="45" spans="2:33" ht="12.75" x14ac:dyDescent="0.2">
      <c r="B45" s="263" t="str">
        <f t="shared" si="8"/>
        <v>Equipo Técnico 13: indicar nombre aquí</v>
      </c>
      <c r="C45" s="264"/>
      <c r="D45" s="162"/>
      <c r="E45" s="163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5">
        <f t="shared" si="7"/>
        <v>0</v>
      </c>
      <c r="U45" s="166">
        <v>10</v>
      </c>
      <c r="V45" s="167">
        <f t="shared" si="6"/>
        <v>0</v>
      </c>
      <c r="W45" s="167">
        <f t="shared" si="6"/>
        <v>0</v>
      </c>
      <c r="X45" s="167">
        <f t="shared" si="6"/>
        <v>0</v>
      </c>
      <c r="Y45" s="167">
        <f t="shared" si="6"/>
        <v>0</v>
      </c>
      <c r="Z45" s="167">
        <f t="shared" si="6"/>
        <v>0</v>
      </c>
      <c r="AA45" s="167">
        <f t="shared" si="6"/>
        <v>0</v>
      </c>
      <c r="AB45" s="167">
        <f t="shared" si="6"/>
        <v>0</v>
      </c>
      <c r="AC45" s="167">
        <f t="shared" si="6"/>
        <v>0</v>
      </c>
      <c r="AD45" s="167">
        <f t="shared" si="6"/>
        <v>0</v>
      </c>
      <c r="AE45" s="167">
        <f t="shared" si="6"/>
        <v>0</v>
      </c>
      <c r="AF45" s="167">
        <f t="shared" si="6"/>
        <v>0</v>
      </c>
      <c r="AG45" s="167">
        <f t="shared" si="6"/>
        <v>0</v>
      </c>
    </row>
    <row r="46" spans="2:33" ht="12.75" x14ac:dyDescent="0.2">
      <c r="B46" s="263" t="str">
        <f t="shared" si="8"/>
        <v>Equipo Técnico 14: indicar nombre aquí</v>
      </c>
      <c r="C46" s="264"/>
      <c r="D46" s="162"/>
      <c r="E46" s="163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5">
        <f t="shared" si="7"/>
        <v>0</v>
      </c>
      <c r="U46" s="166">
        <v>9</v>
      </c>
      <c r="V46" s="167">
        <f t="shared" si="6"/>
        <v>0</v>
      </c>
      <c r="W46" s="167">
        <f t="shared" si="6"/>
        <v>0</v>
      </c>
      <c r="X46" s="167">
        <f t="shared" si="6"/>
        <v>0</v>
      </c>
      <c r="Y46" s="167">
        <f t="shared" si="6"/>
        <v>0</v>
      </c>
      <c r="Z46" s="167">
        <f t="shared" si="6"/>
        <v>0</v>
      </c>
      <c r="AA46" s="167">
        <f t="shared" si="6"/>
        <v>0</v>
      </c>
      <c r="AB46" s="167">
        <f t="shared" si="6"/>
        <v>0</v>
      </c>
      <c r="AC46" s="167">
        <f t="shared" si="6"/>
        <v>0</v>
      </c>
      <c r="AD46" s="167">
        <f t="shared" si="6"/>
        <v>0</v>
      </c>
      <c r="AE46" s="167">
        <f t="shared" si="6"/>
        <v>0</v>
      </c>
      <c r="AF46" s="167">
        <f t="shared" si="6"/>
        <v>0</v>
      </c>
      <c r="AG46" s="167">
        <f t="shared" si="6"/>
        <v>0</v>
      </c>
    </row>
    <row r="47" spans="2:33" ht="12.75" x14ac:dyDescent="0.2">
      <c r="B47" s="263" t="str">
        <f t="shared" si="8"/>
        <v>Equipo Técnico 15: indicar nombre aquí</v>
      </c>
      <c r="C47" s="264"/>
      <c r="D47" s="162"/>
      <c r="E47" s="163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5">
        <f t="shared" si="7"/>
        <v>0</v>
      </c>
      <c r="U47" s="166">
        <v>8</v>
      </c>
      <c r="V47" s="167">
        <f t="shared" ref="V47:AG52" si="9">IF(ISBLANK(F47)=TRUE,0,1)</f>
        <v>0</v>
      </c>
      <c r="W47" s="167">
        <f t="shared" si="9"/>
        <v>0</v>
      </c>
      <c r="X47" s="167">
        <f t="shared" si="9"/>
        <v>0</v>
      </c>
      <c r="Y47" s="167">
        <f t="shared" si="9"/>
        <v>0</v>
      </c>
      <c r="Z47" s="167">
        <f t="shared" si="9"/>
        <v>0</v>
      </c>
      <c r="AA47" s="167">
        <f t="shared" si="9"/>
        <v>0</v>
      </c>
      <c r="AB47" s="167">
        <f t="shared" si="9"/>
        <v>0</v>
      </c>
      <c r="AC47" s="167">
        <f t="shared" si="9"/>
        <v>0</v>
      </c>
      <c r="AD47" s="167">
        <f t="shared" si="9"/>
        <v>0</v>
      </c>
      <c r="AE47" s="167">
        <f t="shared" si="9"/>
        <v>0</v>
      </c>
      <c r="AF47" s="167">
        <f t="shared" si="9"/>
        <v>0</v>
      </c>
      <c r="AG47" s="167">
        <f t="shared" si="9"/>
        <v>0</v>
      </c>
    </row>
    <row r="48" spans="2:33" ht="12.75" x14ac:dyDescent="0.2">
      <c r="B48" s="263" t="str">
        <f t="shared" si="8"/>
        <v>Equipo Técnico 16: indicar nombre aquí</v>
      </c>
      <c r="C48" s="264"/>
      <c r="D48" s="162"/>
      <c r="E48" s="163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5">
        <f t="shared" si="7"/>
        <v>0</v>
      </c>
      <c r="U48" s="166">
        <v>7</v>
      </c>
      <c r="V48" s="167">
        <f t="shared" si="9"/>
        <v>0</v>
      </c>
      <c r="W48" s="167">
        <f t="shared" si="9"/>
        <v>0</v>
      </c>
      <c r="X48" s="167">
        <f t="shared" si="9"/>
        <v>0</v>
      </c>
      <c r="Y48" s="167">
        <f t="shared" si="9"/>
        <v>0</v>
      </c>
      <c r="Z48" s="167">
        <f t="shared" si="9"/>
        <v>0</v>
      </c>
      <c r="AA48" s="167">
        <f t="shared" si="9"/>
        <v>0</v>
      </c>
      <c r="AB48" s="167">
        <f t="shared" si="9"/>
        <v>0</v>
      </c>
      <c r="AC48" s="167">
        <f t="shared" si="9"/>
        <v>0</v>
      </c>
      <c r="AD48" s="167">
        <f t="shared" si="9"/>
        <v>0</v>
      </c>
      <c r="AE48" s="167">
        <f t="shared" si="9"/>
        <v>0</v>
      </c>
      <c r="AF48" s="167">
        <f t="shared" si="9"/>
        <v>0</v>
      </c>
      <c r="AG48" s="167">
        <f t="shared" si="9"/>
        <v>0</v>
      </c>
    </row>
    <row r="49" spans="2:33" ht="12.75" x14ac:dyDescent="0.2">
      <c r="B49" s="263" t="str">
        <f t="shared" si="8"/>
        <v>Equipo Técnico 17: indicar nombre aquí</v>
      </c>
      <c r="C49" s="264"/>
      <c r="D49" s="162"/>
      <c r="E49" s="163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5">
        <f t="shared" si="7"/>
        <v>0</v>
      </c>
      <c r="U49" s="166">
        <v>6</v>
      </c>
      <c r="V49" s="167">
        <f t="shared" si="9"/>
        <v>0</v>
      </c>
      <c r="W49" s="167">
        <f t="shared" si="9"/>
        <v>0</v>
      </c>
      <c r="X49" s="167">
        <f t="shared" si="9"/>
        <v>0</v>
      </c>
      <c r="Y49" s="167">
        <f t="shared" si="9"/>
        <v>0</v>
      </c>
      <c r="Z49" s="167">
        <f t="shared" si="9"/>
        <v>0</v>
      </c>
      <c r="AA49" s="167">
        <f t="shared" si="9"/>
        <v>0</v>
      </c>
      <c r="AB49" s="167">
        <f t="shared" si="9"/>
        <v>0</v>
      </c>
      <c r="AC49" s="167">
        <f t="shared" si="9"/>
        <v>0</v>
      </c>
      <c r="AD49" s="167">
        <f t="shared" si="9"/>
        <v>0</v>
      </c>
      <c r="AE49" s="167">
        <f t="shared" si="9"/>
        <v>0</v>
      </c>
      <c r="AF49" s="167">
        <f t="shared" si="9"/>
        <v>0</v>
      </c>
      <c r="AG49" s="167">
        <f t="shared" si="9"/>
        <v>0</v>
      </c>
    </row>
    <row r="50" spans="2:33" ht="12.75" x14ac:dyDescent="0.2">
      <c r="B50" s="263" t="str">
        <f t="shared" si="8"/>
        <v>Equipo Técnico 18: indicar nombre aquí</v>
      </c>
      <c r="C50" s="264"/>
      <c r="D50" s="162"/>
      <c r="E50" s="163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5">
        <f t="shared" si="7"/>
        <v>0</v>
      </c>
      <c r="U50" s="166">
        <v>5</v>
      </c>
      <c r="V50" s="167">
        <f t="shared" si="9"/>
        <v>0</v>
      </c>
      <c r="W50" s="167">
        <f t="shared" si="9"/>
        <v>0</v>
      </c>
      <c r="X50" s="167">
        <f t="shared" si="9"/>
        <v>0</v>
      </c>
      <c r="Y50" s="167">
        <f t="shared" si="9"/>
        <v>0</v>
      </c>
      <c r="Z50" s="167">
        <f t="shared" si="9"/>
        <v>0</v>
      </c>
      <c r="AA50" s="167">
        <f t="shared" si="9"/>
        <v>0</v>
      </c>
      <c r="AB50" s="167">
        <f t="shared" si="9"/>
        <v>0</v>
      </c>
      <c r="AC50" s="167">
        <f t="shared" si="9"/>
        <v>0</v>
      </c>
      <c r="AD50" s="167">
        <f t="shared" si="9"/>
        <v>0</v>
      </c>
      <c r="AE50" s="167">
        <f t="shared" si="9"/>
        <v>0</v>
      </c>
      <c r="AF50" s="167">
        <f t="shared" si="9"/>
        <v>0</v>
      </c>
      <c r="AG50" s="167">
        <f t="shared" si="9"/>
        <v>0</v>
      </c>
    </row>
    <row r="51" spans="2:33" ht="12.75" x14ac:dyDescent="0.2">
      <c r="B51" s="263" t="str">
        <f t="shared" si="8"/>
        <v>Equipo Técnico 19: indicar nombre aquí</v>
      </c>
      <c r="C51" s="264"/>
      <c r="D51" s="162"/>
      <c r="E51" s="163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5">
        <f t="shared" si="7"/>
        <v>0</v>
      </c>
      <c r="U51" s="166">
        <v>4</v>
      </c>
      <c r="V51" s="167">
        <f t="shared" si="9"/>
        <v>0</v>
      </c>
      <c r="W51" s="167">
        <f t="shared" si="9"/>
        <v>0</v>
      </c>
      <c r="X51" s="167">
        <f t="shared" si="9"/>
        <v>0</v>
      </c>
      <c r="Y51" s="167">
        <f t="shared" si="9"/>
        <v>0</v>
      </c>
      <c r="Z51" s="167">
        <f t="shared" si="9"/>
        <v>0</v>
      </c>
      <c r="AA51" s="167">
        <f t="shared" si="9"/>
        <v>0</v>
      </c>
      <c r="AB51" s="167">
        <f t="shared" si="9"/>
        <v>0</v>
      </c>
      <c r="AC51" s="167">
        <f t="shared" si="9"/>
        <v>0</v>
      </c>
      <c r="AD51" s="167">
        <f t="shared" si="9"/>
        <v>0</v>
      </c>
      <c r="AE51" s="167">
        <f t="shared" si="9"/>
        <v>0</v>
      </c>
      <c r="AF51" s="167">
        <f t="shared" si="9"/>
        <v>0</v>
      </c>
      <c r="AG51" s="167">
        <f t="shared" si="9"/>
        <v>0</v>
      </c>
    </row>
    <row r="52" spans="2:33" ht="12.75" x14ac:dyDescent="0.2">
      <c r="B52" s="263" t="str">
        <f t="shared" si="8"/>
        <v>Equipo Técnico 20: indicar nombre aquí</v>
      </c>
      <c r="C52" s="264"/>
      <c r="D52" s="162"/>
      <c r="E52" s="163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5">
        <f t="shared" si="7"/>
        <v>0</v>
      </c>
      <c r="U52" s="166">
        <v>3</v>
      </c>
      <c r="V52" s="167">
        <f t="shared" si="9"/>
        <v>0</v>
      </c>
      <c r="W52" s="167">
        <f t="shared" si="9"/>
        <v>0</v>
      </c>
      <c r="X52" s="167">
        <f t="shared" si="9"/>
        <v>0</v>
      </c>
      <c r="Y52" s="167">
        <f t="shared" si="9"/>
        <v>0</v>
      </c>
      <c r="Z52" s="167">
        <f t="shared" si="9"/>
        <v>0</v>
      </c>
      <c r="AA52" s="167">
        <f t="shared" si="9"/>
        <v>0</v>
      </c>
      <c r="AB52" s="167">
        <f t="shared" si="9"/>
        <v>0</v>
      </c>
      <c r="AC52" s="167">
        <f t="shared" si="9"/>
        <v>0</v>
      </c>
      <c r="AD52" s="167">
        <f t="shared" si="9"/>
        <v>0</v>
      </c>
      <c r="AE52" s="167">
        <f t="shared" si="9"/>
        <v>0</v>
      </c>
      <c r="AF52" s="167">
        <f t="shared" si="9"/>
        <v>0</v>
      </c>
      <c r="AG52" s="167">
        <f t="shared" si="9"/>
        <v>0</v>
      </c>
    </row>
    <row r="53" spans="2:33" hidden="1" outlineLevel="1" x14ac:dyDescent="0.2">
      <c r="F53" s="170">
        <f>Q27+1</f>
        <v>42370</v>
      </c>
      <c r="G53" s="171">
        <f>F54+1</f>
        <v>42401</v>
      </c>
      <c r="H53" s="171">
        <f t="shared" ref="H53:Q53" si="10">G54+1</f>
        <v>42430</v>
      </c>
      <c r="I53" s="171">
        <f t="shared" si="10"/>
        <v>42461</v>
      </c>
      <c r="J53" s="171">
        <f t="shared" si="10"/>
        <v>42491</v>
      </c>
      <c r="K53" s="171">
        <f t="shared" si="10"/>
        <v>42522</v>
      </c>
      <c r="L53" s="171">
        <f t="shared" si="10"/>
        <v>42552</v>
      </c>
      <c r="M53" s="171">
        <f t="shared" si="10"/>
        <v>42583</v>
      </c>
      <c r="N53" s="171">
        <f t="shared" si="10"/>
        <v>42614</v>
      </c>
      <c r="O53" s="171">
        <f t="shared" si="10"/>
        <v>42644</v>
      </c>
      <c r="P53" s="171">
        <f t="shared" si="10"/>
        <v>42675</v>
      </c>
      <c r="Q53" s="171">
        <f t="shared" si="10"/>
        <v>42705</v>
      </c>
      <c r="U53" s="155">
        <v>2</v>
      </c>
      <c r="V53" s="172">
        <f>F53</f>
        <v>42370</v>
      </c>
      <c r="W53" s="172">
        <f t="shared" ref="W53:AG53" si="11">G53</f>
        <v>42401</v>
      </c>
      <c r="X53" s="172">
        <f t="shared" si="11"/>
        <v>42430</v>
      </c>
      <c r="Y53" s="172">
        <f t="shared" si="11"/>
        <v>42461</v>
      </c>
      <c r="Z53" s="172">
        <f t="shared" si="11"/>
        <v>42491</v>
      </c>
      <c r="AA53" s="172">
        <f t="shared" si="11"/>
        <v>42522</v>
      </c>
      <c r="AB53" s="172">
        <f t="shared" si="11"/>
        <v>42552</v>
      </c>
      <c r="AC53" s="172">
        <f t="shared" si="11"/>
        <v>42583</v>
      </c>
      <c r="AD53" s="172">
        <f t="shared" si="11"/>
        <v>42614</v>
      </c>
      <c r="AE53" s="172">
        <f t="shared" si="11"/>
        <v>42644</v>
      </c>
      <c r="AF53" s="172">
        <f t="shared" si="11"/>
        <v>42675</v>
      </c>
      <c r="AG53" s="172">
        <f t="shared" si="11"/>
        <v>42705</v>
      </c>
    </row>
    <row r="54" spans="2:33" hidden="1" outlineLevel="1" x14ac:dyDescent="0.2">
      <c r="C54" s="152"/>
      <c r="F54" s="170">
        <f>EDATE(F53,1)-1</f>
        <v>42400</v>
      </c>
      <c r="G54" s="170">
        <f>EDATE(G53,1)-1</f>
        <v>42429</v>
      </c>
      <c r="H54" s="170">
        <f t="shared" ref="H54:Q54" si="12">EDATE(H53,1)-1</f>
        <v>42460</v>
      </c>
      <c r="I54" s="170">
        <f t="shared" si="12"/>
        <v>42490</v>
      </c>
      <c r="J54" s="170">
        <f t="shared" si="12"/>
        <v>42521</v>
      </c>
      <c r="K54" s="170">
        <f t="shared" si="12"/>
        <v>42551</v>
      </c>
      <c r="L54" s="170">
        <f t="shared" si="12"/>
        <v>42582</v>
      </c>
      <c r="M54" s="170">
        <f t="shared" si="12"/>
        <v>42613</v>
      </c>
      <c r="N54" s="170">
        <f t="shared" si="12"/>
        <v>42643</v>
      </c>
      <c r="O54" s="170">
        <f t="shared" si="12"/>
        <v>42674</v>
      </c>
      <c r="P54" s="170">
        <f t="shared" si="12"/>
        <v>42704</v>
      </c>
      <c r="Q54" s="170">
        <f t="shared" si="12"/>
        <v>42735</v>
      </c>
    </row>
    <row r="55" spans="2:33" s="177" customFormat="1" collapsed="1" x14ac:dyDescent="0.2">
      <c r="C55" s="178"/>
      <c r="E55" s="179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</row>
    <row r="56" spans="2:33" x14ac:dyDescent="0.2">
      <c r="B56" s="152" t="s">
        <v>74</v>
      </c>
      <c r="C56" s="152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</row>
    <row r="57" spans="2:33" x14ac:dyDescent="0.2">
      <c r="B57" s="156" t="s">
        <v>75</v>
      </c>
      <c r="C57" s="176">
        <f>C30+1</f>
        <v>2017</v>
      </c>
      <c r="D57" s="158" t="s">
        <v>76</v>
      </c>
      <c r="E57" s="159" t="s">
        <v>77</v>
      </c>
      <c r="F57" s="160" t="s">
        <v>78</v>
      </c>
      <c r="G57" s="160" t="s">
        <v>79</v>
      </c>
      <c r="H57" s="160" t="s">
        <v>80</v>
      </c>
      <c r="I57" s="160" t="s">
        <v>81</v>
      </c>
      <c r="J57" s="160" t="s">
        <v>82</v>
      </c>
      <c r="K57" s="160" t="s">
        <v>83</v>
      </c>
      <c r="L57" s="160" t="s">
        <v>84</v>
      </c>
      <c r="M57" s="160" t="s">
        <v>85</v>
      </c>
      <c r="N57" s="160" t="s">
        <v>86</v>
      </c>
      <c r="O57" s="160" t="s">
        <v>87</v>
      </c>
      <c r="P57" s="160" t="s">
        <v>88</v>
      </c>
      <c r="Q57" s="160" t="s">
        <v>89</v>
      </c>
      <c r="R57" s="158" t="s">
        <v>90</v>
      </c>
    </row>
    <row r="58" spans="2:33" ht="12.75" x14ac:dyDescent="0.2">
      <c r="B58" s="263" t="str">
        <f>B4</f>
        <v>Coordinador Principal: indicar nombre aquí</v>
      </c>
      <c r="C58" s="264"/>
      <c r="D58" s="162"/>
      <c r="E58" s="163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5">
        <f>SUM(F58:Q58)</f>
        <v>0</v>
      </c>
      <c r="U58" s="166">
        <v>24</v>
      </c>
      <c r="V58" s="167">
        <f t="shared" ref="V58:AG73" si="13">IF(ISBLANK(F58)=TRUE,0,1)</f>
        <v>0</v>
      </c>
      <c r="W58" s="167">
        <f t="shared" si="13"/>
        <v>0</v>
      </c>
      <c r="X58" s="167">
        <f t="shared" si="13"/>
        <v>0</v>
      </c>
      <c r="Y58" s="167">
        <f t="shared" si="13"/>
        <v>0</v>
      </c>
      <c r="Z58" s="167">
        <f t="shared" si="13"/>
        <v>0</v>
      </c>
      <c r="AA58" s="167">
        <f t="shared" si="13"/>
        <v>0</v>
      </c>
      <c r="AB58" s="167">
        <f t="shared" si="13"/>
        <v>0</v>
      </c>
      <c r="AC58" s="167">
        <f t="shared" si="13"/>
        <v>0</v>
      </c>
      <c r="AD58" s="167">
        <f t="shared" si="13"/>
        <v>0</v>
      </c>
      <c r="AE58" s="167">
        <f t="shared" si="13"/>
        <v>0</v>
      </c>
      <c r="AF58" s="167">
        <f t="shared" si="13"/>
        <v>0</v>
      </c>
      <c r="AG58" s="167">
        <f t="shared" si="13"/>
        <v>0</v>
      </c>
    </row>
    <row r="59" spans="2:33" ht="12.75" x14ac:dyDescent="0.2">
      <c r="B59" s="263" t="str">
        <f>B5</f>
        <v>Coordinador Alterno: indicar nombre aquí</v>
      </c>
      <c r="C59" s="264"/>
      <c r="D59" s="162"/>
      <c r="E59" s="163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5">
        <f t="shared" ref="R59:R79" si="14">SUM(F59:Q59)</f>
        <v>0</v>
      </c>
      <c r="U59" s="166">
        <v>23</v>
      </c>
      <c r="V59" s="167">
        <f t="shared" si="13"/>
        <v>0</v>
      </c>
      <c r="W59" s="167">
        <f t="shared" si="13"/>
        <v>0</v>
      </c>
      <c r="X59" s="167">
        <f t="shared" si="13"/>
        <v>0</v>
      </c>
      <c r="Y59" s="167">
        <f t="shared" si="13"/>
        <v>0</v>
      </c>
      <c r="Z59" s="167">
        <f t="shared" si="13"/>
        <v>0</v>
      </c>
      <c r="AA59" s="167">
        <f t="shared" si="13"/>
        <v>0</v>
      </c>
      <c r="AB59" s="167">
        <f t="shared" si="13"/>
        <v>0</v>
      </c>
      <c r="AC59" s="167">
        <f t="shared" si="13"/>
        <v>0</v>
      </c>
      <c r="AD59" s="167">
        <f t="shared" si="13"/>
        <v>0</v>
      </c>
      <c r="AE59" s="167">
        <f t="shared" si="13"/>
        <v>0</v>
      </c>
      <c r="AF59" s="167">
        <f t="shared" si="13"/>
        <v>0</v>
      </c>
      <c r="AG59" s="167">
        <f t="shared" si="13"/>
        <v>0</v>
      </c>
    </row>
    <row r="60" spans="2:33" ht="12.75" x14ac:dyDescent="0.2">
      <c r="B60" s="263" t="str">
        <f>B6</f>
        <v>Equipo Técnico 1: indicar nombre aquí</v>
      </c>
      <c r="C60" s="264"/>
      <c r="D60" s="162"/>
      <c r="E60" s="163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5">
        <f t="shared" si="14"/>
        <v>0</v>
      </c>
      <c r="U60" s="166">
        <v>22</v>
      </c>
      <c r="V60" s="167">
        <f t="shared" si="13"/>
        <v>0</v>
      </c>
      <c r="W60" s="167">
        <f t="shared" si="13"/>
        <v>0</v>
      </c>
      <c r="X60" s="167">
        <f t="shared" si="13"/>
        <v>0</v>
      </c>
      <c r="Y60" s="167">
        <f t="shared" si="13"/>
        <v>0</v>
      </c>
      <c r="Z60" s="167">
        <f t="shared" si="13"/>
        <v>0</v>
      </c>
      <c r="AA60" s="167">
        <f t="shared" si="13"/>
        <v>0</v>
      </c>
      <c r="AB60" s="167">
        <f t="shared" si="13"/>
        <v>0</v>
      </c>
      <c r="AC60" s="167">
        <f t="shared" si="13"/>
        <v>0</v>
      </c>
      <c r="AD60" s="167">
        <f t="shared" si="13"/>
        <v>0</v>
      </c>
      <c r="AE60" s="167">
        <f t="shared" si="13"/>
        <v>0</v>
      </c>
      <c r="AF60" s="167">
        <f t="shared" si="13"/>
        <v>0</v>
      </c>
      <c r="AG60" s="167">
        <f t="shared" si="13"/>
        <v>0</v>
      </c>
    </row>
    <row r="61" spans="2:33" ht="12.75" x14ac:dyDescent="0.2">
      <c r="B61" s="263" t="str">
        <f t="shared" ref="B61:B79" si="15">B7</f>
        <v>Equipo Técnico 2: indicar nombre aquí</v>
      </c>
      <c r="C61" s="264"/>
      <c r="D61" s="162"/>
      <c r="E61" s="163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5">
        <f t="shared" si="14"/>
        <v>0</v>
      </c>
      <c r="U61" s="166">
        <v>21</v>
      </c>
      <c r="V61" s="167">
        <f t="shared" si="13"/>
        <v>0</v>
      </c>
      <c r="W61" s="167">
        <f t="shared" si="13"/>
        <v>0</v>
      </c>
      <c r="X61" s="167">
        <f t="shared" si="13"/>
        <v>0</v>
      </c>
      <c r="Y61" s="167">
        <f t="shared" si="13"/>
        <v>0</v>
      </c>
      <c r="Z61" s="167">
        <f t="shared" si="13"/>
        <v>0</v>
      </c>
      <c r="AA61" s="167">
        <f t="shared" si="13"/>
        <v>0</v>
      </c>
      <c r="AB61" s="167">
        <f t="shared" si="13"/>
        <v>0</v>
      </c>
      <c r="AC61" s="167">
        <f t="shared" si="13"/>
        <v>0</v>
      </c>
      <c r="AD61" s="167">
        <f t="shared" si="13"/>
        <v>0</v>
      </c>
      <c r="AE61" s="167">
        <f t="shared" si="13"/>
        <v>0</v>
      </c>
      <c r="AF61" s="167">
        <f t="shared" si="13"/>
        <v>0</v>
      </c>
      <c r="AG61" s="167">
        <f t="shared" si="13"/>
        <v>0</v>
      </c>
    </row>
    <row r="62" spans="2:33" ht="12.75" x14ac:dyDescent="0.2">
      <c r="B62" s="263" t="str">
        <f t="shared" si="15"/>
        <v>Equipo Técnico 3: indicar nombre aquí</v>
      </c>
      <c r="C62" s="264"/>
      <c r="D62" s="162"/>
      <c r="E62" s="163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5">
        <f t="shared" si="14"/>
        <v>0</v>
      </c>
      <c r="U62" s="166">
        <v>20</v>
      </c>
      <c r="V62" s="167">
        <f t="shared" si="13"/>
        <v>0</v>
      </c>
      <c r="W62" s="167">
        <f t="shared" si="13"/>
        <v>0</v>
      </c>
      <c r="X62" s="167">
        <f t="shared" si="13"/>
        <v>0</v>
      </c>
      <c r="Y62" s="167">
        <f t="shared" si="13"/>
        <v>0</v>
      </c>
      <c r="Z62" s="167">
        <f t="shared" si="13"/>
        <v>0</v>
      </c>
      <c r="AA62" s="167">
        <f t="shared" si="13"/>
        <v>0</v>
      </c>
      <c r="AB62" s="167">
        <f t="shared" si="13"/>
        <v>0</v>
      </c>
      <c r="AC62" s="167">
        <f t="shared" si="13"/>
        <v>0</v>
      </c>
      <c r="AD62" s="167">
        <f t="shared" si="13"/>
        <v>0</v>
      </c>
      <c r="AE62" s="167">
        <f t="shared" si="13"/>
        <v>0</v>
      </c>
      <c r="AF62" s="167">
        <f t="shared" si="13"/>
        <v>0</v>
      </c>
      <c r="AG62" s="167">
        <f t="shared" si="13"/>
        <v>0</v>
      </c>
    </row>
    <row r="63" spans="2:33" ht="12.75" x14ac:dyDescent="0.2">
      <c r="B63" s="263" t="str">
        <f t="shared" si="15"/>
        <v>Equipo Técnico 4: indicar nombre aquí</v>
      </c>
      <c r="C63" s="264"/>
      <c r="D63" s="162"/>
      <c r="E63" s="163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5">
        <f t="shared" si="14"/>
        <v>0</v>
      </c>
      <c r="U63" s="166">
        <v>19</v>
      </c>
      <c r="V63" s="167">
        <f t="shared" si="13"/>
        <v>0</v>
      </c>
      <c r="W63" s="167">
        <f t="shared" si="13"/>
        <v>0</v>
      </c>
      <c r="X63" s="167">
        <f t="shared" si="13"/>
        <v>0</v>
      </c>
      <c r="Y63" s="167">
        <f t="shared" si="13"/>
        <v>0</v>
      </c>
      <c r="Z63" s="167">
        <f t="shared" si="13"/>
        <v>0</v>
      </c>
      <c r="AA63" s="167">
        <f t="shared" si="13"/>
        <v>0</v>
      </c>
      <c r="AB63" s="167">
        <f t="shared" si="13"/>
        <v>0</v>
      </c>
      <c r="AC63" s="167">
        <f t="shared" si="13"/>
        <v>0</v>
      </c>
      <c r="AD63" s="167">
        <f t="shared" si="13"/>
        <v>0</v>
      </c>
      <c r="AE63" s="167">
        <f t="shared" si="13"/>
        <v>0</v>
      </c>
      <c r="AF63" s="167">
        <f t="shared" si="13"/>
        <v>0</v>
      </c>
      <c r="AG63" s="167">
        <f t="shared" si="13"/>
        <v>0</v>
      </c>
    </row>
    <row r="64" spans="2:33" ht="12.75" x14ac:dyDescent="0.2">
      <c r="B64" s="263" t="str">
        <f t="shared" si="15"/>
        <v>Equipo Técnico 5: indicar nombre aquí</v>
      </c>
      <c r="C64" s="264"/>
      <c r="D64" s="162"/>
      <c r="E64" s="163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5">
        <f t="shared" si="14"/>
        <v>0</v>
      </c>
      <c r="U64" s="166">
        <v>18</v>
      </c>
      <c r="V64" s="167">
        <f t="shared" si="13"/>
        <v>0</v>
      </c>
      <c r="W64" s="167">
        <f t="shared" si="13"/>
        <v>0</v>
      </c>
      <c r="X64" s="167">
        <f t="shared" si="13"/>
        <v>0</v>
      </c>
      <c r="Y64" s="167">
        <f t="shared" si="13"/>
        <v>0</v>
      </c>
      <c r="Z64" s="167">
        <f t="shared" si="13"/>
        <v>0</v>
      </c>
      <c r="AA64" s="167">
        <f t="shared" si="13"/>
        <v>0</v>
      </c>
      <c r="AB64" s="167">
        <f t="shared" si="13"/>
        <v>0</v>
      </c>
      <c r="AC64" s="167">
        <f t="shared" si="13"/>
        <v>0</v>
      </c>
      <c r="AD64" s="167">
        <f t="shared" si="13"/>
        <v>0</v>
      </c>
      <c r="AE64" s="167">
        <f t="shared" si="13"/>
        <v>0</v>
      </c>
      <c r="AF64" s="167">
        <f t="shared" si="13"/>
        <v>0</v>
      </c>
      <c r="AG64" s="167">
        <f t="shared" si="13"/>
        <v>0</v>
      </c>
    </row>
    <row r="65" spans="2:33" ht="12.75" x14ac:dyDescent="0.2">
      <c r="B65" s="263" t="str">
        <f t="shared" si="15"/>
        <v>Equipo Técnico 6: indicar nombre aquí</v>
      </c>
      <c r="C65" s="264"/>
      <c r="D65" s="162"/>
      <c r="E65" s="163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5">
        <f t="shared" si="14"/>
        <v>0</v>
      </c>
      <c r="U65" s="166">
        <v>17</v>
      </c>
      <c r="V65" s="167">
        <f t="shared" si="13"/>
        <v>0</v>
      </c>
      <c r="W65" s="167">
        <f t="shared" si="13"/>
        <v>0</v>
      </c>
      <c r="X65" s="167">
        <f t="shared" si="13"/>
        <v>0</v>
      </c>
      <c r="Y65" s="167">
        <f t="shared" si="13"/>
        <v>0</v>
      </c>
      <c r="Z65" s="167">
        <f t="shared" si="13"/>
        <v>0</v>
      </c>
      <c r="AA65" s="167">
        <f t="shared" si="13"/>
        <v>0</v>
      </c>
      <c r="AB65" s="167">
        <f t="shared" si="13"/>
        <v>0</v>
      </c>
      <c r="AC65" s="167">
        <f t="shared" si="13"/>
        <v>0</v>
      </c>
      <c r="AD65" s="167">
        <f t="shared" si="13"/>
        <v>0</v>
      </c>
      <c r="AE65" s="167">
        <f t="shared" si="13"/>
        <v>0</v>
      </c>
      <c r="AF65" s="167">
        <f t="shared" si="13"/>
        <v>0</v>
      </c>
      <c r="AG65" s="167">
        <f t="shared" si="13"/>
        <v>0</v>
      </c>
    </row>
    <row r="66" spans="2:33" ht="12.75" x14ac:dyDescent="0.2">
      <c r="B66" s="263" t="str">
        <f t="shared" si="15"/>
        <v>Equipo Técnico 7: indicar nombre aquí</v>
      </c>
      <c r="C66" s="264"/>
      <c r="D66" s="162"/>
      <c r="E66" s="163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5">
        <f t="shared" si="14"/>
        <v>0</v>
      </c>
      <c r="U66" s="166">
        <v>16</v>
      </c>
      <c r="V66" s="167">
        <f t="shared" si="13"/>
        <v>0</v>
      </c>
      <c r="W66" s="167">
        <f t="shared" si="13"/>
        <v>0</v>
      </c>
      <c r="X66" s="167">
        <f t="shared" si="13"/>
        <v>0</v>
      </c>
      <c r="Y66" s="167">
        <f t="shared" si="13"/>
        <v>0</v>
      </c>
      <c r="Z66" s="167">
        <f t="shared" si="13"/>
        <v>0</v>
      </c>
      <c r="AA66" s="167">
        <f t="shared" si="13"/>
        <v>0</v>
      </c>
      <c r="AB66" s="167">
        <f t="shared" si="13"/>
        <v>0</v>
      </c>
      <c r="AC66" s="167">
        <f t="shared" si="13"/>
        <v>0</v>
      </c>
      <c r="AD66" s="167">
        <f t="shared" si="13"/>
        <v>0</v>
      </c>
      <c r="AE66" s="167">
        <f t="shared" si="13"/>
        <v>0</v>
      </c>
      <c r="AF66" s="167">
        <f t="shared" si="13"/>
        <v>0</v>
      </c>
      <c r="AG66" s="167">
        <f t="shared" si="13"/>
        <v>0</v>
      </c>
    </row>
    <row r="67" spans="2:33" ht="12.75" x14ac:dyDescent="0.2">
      <c r="B67" s="263" t="str">
        <f t="shared" si="15"/>
        <v>Equipo Técnico 8: indicar nombre aquí</v>
      </c>
      <c r="C67" s="264"/>
      <c r="D67" s="162"/>
      <c r="E67" s="163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5">
        <f t="shared" si="14"/>
        <v>0</v>
      </c>
      <c r="U67" s="166">
        <v>15</v>
      </c>
      <c r="V67" s="167">
        <f t="shared" si="13"/>
        <v>0</v>
      </c>
      <c r="W67" s="167">
        <f t="shared" si="13"/>
        <v>0</v>
      </c>
      <c r="X67" s="167">
        <f t="shared" si="13"/>
        <v>0</v>
      </c>
      <c r="Y67" s="167">
        <f t="shared" si="13"/>
        <v>0</v>
      </c>
      <c r="Z67" s="167">
        <f t="shared" si="13"/>
        <v>0</v>
      </c>
      <c r="AA67" s="167">
        <f t="shared" si="13"/>
        <v>0</v>
      </c>
      <c r="AB67" s="167">
        <f t="shared" si="13"/>
        <v>0</v>
      </c>
      <c r="AC67" s="167">
        <f t="shared" si="13"/>
        <v>0</v>
      </c>
      <c r="AD67" s="167">
        <f t="shared" si="13"/>
        <v>0</v>
      </c>
      <c r="AE67" s="167">
        <f t="shared" si="13"/>
        <v>0</v>
      </c>
      <c r="AF67" s="167">
        <f t="shared" si="13"/>
        <v>0</v>
      </c>
      <c r="AG67" s="167">
        <f t="shared" si="13"/>
        <v>0</v>
      </c>
    </row>
    <row r="68" spans="2:33" ht="12.75" x14ac:dyDescent="0.2">
      <c r="B68" s="263" t="str">
        <f t="shared" si="15"/>
        <v>Equipo Técnico 9: indicar nombre aquí</v>
      </c>
      <c r="C68" s="264"/>
      <c r="D68" s="162"/>
      <c r="E68" s="163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5">
        <f t="shared" si="14"/>
        <v>0</v>
      </c>
      <c r="U68" s="166">
        <v>14</v>
      </c>
      <c r="V68" s="167">
        <f t="shared" si="13"/>
        <v>0</v>
      </c>
      <c r="W68" s="167">
        <f t="shared" si="13"/>
        <v>0</v>
      </c>
      <c r="X68" s="167">
        <f t="shared" si="13"/>
        <v>0</v>
      </c>
      <c r="Y68" s="167">
        <f t="shared" si="13"/>
        <v>0</v>
      </c>
      <c r="Z68" s="167">
        <f t="shared" si="13"/>
        <v>0</v>
      </c>
      <c r="AA68" s="167">
        <f t="shared" si="13"/>
        <v>0</v>
      </c>
      <c r="AB68" s="167">
        <f t="shared" si="13"/>
        <v>0</v>
      </c>
      <c r="AC68" s="167">
        <f t="shared" si="13"/>
        <v>0</v>
      </c>
      <c r="AD68" s="167">
        <f t="shared" si="13"/>
        <v>0</v>
      </c>
      <c r="AE68" s="167">
        <f t="shared" si="13"/>
        <v>0</v>
      </c>
      <c r="AF68" s="167">
        <f t="shared" si="13"/>
        <v>0</v>
      </c>
      <c r="AG68" s="167">
        <f t="shared" si="13"/>
        <v>0</v>
      </c>
    </row>
    <row r="69" spans="2:33" ht="12.75" x14ac:dyDescent="0.2">
      <c r="B69" s="263" t="str">
        <f t="shared" si="15"/>
        <v>Equipo Técnico 10: indicar nombre aquí</v>
      </c>
      <c r="C69" s="264"/>
      <c r="D69" s="162"/>
      <c r="E69" s="163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5">
        <f t="shared" si="14"/>
        <v>0</v>
      </c>
      <c r="U69" s="166">
        <v>13</v>
      </c>
      <c r="V69" s="167">
        <f t="shared" si="13"/>
        <v>0</v>
      </c>
      <c r="W69" s="167">
        <f t="shared" si="13"/>
        <v>0</v>
      </c>
      <c r="X69" s="167">
        <f t="shared" si="13"/>
        <v>0</v>
      </c>
      <c r="Y69" s="167">
        <f t="shared" si="13"/>
        <v>0</v>
      </c>
      <c r="Z69" s="167">
        <f t="shared" si="13"/>
        <v>0</v>
      </c>
      <c r="AA69" s="167">
        <f t="shared" si="13"/>
        <v>0</v>
      </c>
      <c r="AB69" s="167">
        <f t="shared" si="13"/>
        <v>0</v>
      </c>
      <c r="AC69" s="167">
        <f t="shared" si="13"/>
        <v>0</v>
      </c>
      <c r="AD69" s="167">
        <f t="shared" si="13"/>
        <v>0</v>
      </c>
      <c r="AE69" s="167">
        <f t="shared" si="13"/>
        <v>0</v>
      </c>
      <c r="AF69" s="167">
        <f t="shared" si="13"/>
        <v>0</v>
      </c>
      <c r="AG69" s="167">
        <f t="shared" si="13"/>
        <v>0</v>
      </c>
    </row>
    <row r="70" spans="2:33" ht="12.75" x14ac:dyDescent="0.2">
      <c r="B70" s="263" t="str">
        <f t="shared" si="15"/>
        <v>Equipo Técnico 11: indicar nombre aquí</v>
      </c>
      <c r="C70" s="264"/>
      <c r="D70" s="162"/>
      <c r="E70" s="163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5">
        <f t="shared" si="14"/>
        <v>0</v>
      </c>
      <c r="U70" s="166">
        <v>12</v>
      </c>
      <c r="V70" s="167">
        <f t="shared" si="13"/>
        <v>0</v>
      </c>
      <c r="W70" s="167">
        <f t="shared" si="13"/>
        <v>0</v>
      </c>
      <c r="X70" s="167">
        <f t="shared" si="13"/>
        <v>0</v>
      </c>
      <c r="Y70" s="167">
        <f t="shared" si="13"/>
        <v>0</v>
      </c>
      <c r="Z70" s="167">
        <f t="shared" si="13"/>
        <v>0</v>
      </c>
      <c r="AA70" s="167">
        <f t="shared" si="13"/>
        <v>0</v>
      </c>
      <c r="AB70" s="167">
        <f t="shared" si="13"/>
        <v>0</v>
      </c>
      <c r="AC70" s="167">
        <f t="shared" si="13"/>
        <v>0</v>
      </c>
      <c r="AD70" s="167">
        <f t="shared" si="13"/>
        <v>0</v>
      </c>
      <c r="AE70" s="167">
        <f t="shared" si="13"/>
        <v>0</v>
      </c>
      <c r="AF70" s="167">
        <f t="shared" si="13"/>
        <v>0</v>
      </c>
      <c r="AG70" s="167">
        <f t="shared" si="13"/>
        <v>0</v>
      </c>
    </row>
    <row r="71" spans="2:33" ht="12.75" x14ac:dyDescent="0.2">
      <c r="B71" s="263" t="str">
        <f t="shared" si="15"/>
        <v>Equipo Técnico 12: indicar nombre aquí</v>
      </c>
      <c r="C71" s="264"/>
      <c r="D71" s="162"/>
      <c r="E71" s="163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5">
        <f t="shared" si="14"/>
        <v>0</v>
      </c>
      <c r="U71" s="166">
        <v>11</v>
      </c>
      <c r="V71" s="167">
        <f t="shared" si="13"/>
        <v>0</v>
      </c>
      <c r="W71" s="167">
        <f t="shared" si="13"/>
        <v>0</v>
      </c>
      <c r="X71" s="167">
        <f t="shared" si="13"/>
        <v>0</v>
      </c>
      <c r="Y71" s="167">
        <f t="shared" si="13"/>
        <v>0</v>
      </c>
      <c r="Z71" s="167">
        <f t="shared" si="13"/>
        <v>0</v>
      </c>
      <c r="AA71" s="167">
        <f t="shared" si="13"/>
        <v>0</v>
      </c>
      <c r="AB71" s="167">
        <f t="shared" si="13"/>
        <v>0</v>
      </c>
      <c r="AC71" s="167">
        <f t="shared" si="13"/>
        <v>0</v>
      </c>
      <c r="AD71" s="167">
        <f t="shared" si="13"/>
        <v>0</v>
      </c>
      <c r="AE71" s="167">
        <f t="shared" si="13"/>
        <v>0</v>
      </c>
      <c r="AF71" s="167">
        <f t="shared" si="13"/>
        <v>0</v>
      </c>
      <c r="AG71" s="167">
        <f t="shared" si="13"/>
        <v>0</v>
      </c>
    </row>
    <row r="72" spans="2:33" ht="12.75" x14ac:dyDescent="0.2">
      <c r="B72" s="263" t="str">
        <f t="shared" si="15"/>
        <v>Equipo Técnico 13: indicar nombre aquí</v>
      </c>
      <c r="C72" s="264"/>
      <c r="D72" s="162"/>
      <c r="E72" s="163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5">
        <f t="shared" si="14"/>
        <v>0</v>
      </c>
      <c r="U72" s="166">
        <v>10</v>
      </c>
      <c r="V72" s="167">
        <f t="shared" si="13"/>
        <v>0</v>
      </c>
      <c r="W72" s="167">
        <f t="shared" si="13"/>
        <v>0</v>
      </c>
      <c r="X72" s="167">
        <f t="shared" si="13"/>
        <v>0</v>
      </c>
      <c r="Y72" s="167">
        <f t="shared" si="13"/>
        <v>0</v>
      </c>
      <c r="Z72" s="167">
        <f t="shared" si="13"/>
        <v>0</v>
      </c>
      <c r="AA72" s="167">
        <f t="shared" si="13"/>
        <v>0</v>
      </c>
      <c r="AB72" s="167">
        <f t="shared" si="13"/>
        <v>0</v>
      </c>
      <c r="AC72" s="167">
        <f t="shared" si="13"/>
        <v>0</v>
      </c>
      <c r="AD72" s="167">
        <f t="shared" si="13"/>
        <v>0</v>
      </c>
      <c r="AE72" s="167">
        <f t="shared" si="13"/>
        <v>0</v>
      </c>
      <c r="AF72" s="167">
        <f t="shared" si="13"/>
        <v>0</v>
      </c>
      <c r="AG72" s="167">
        <f t="shared" si="13"/>
        <v>0</v>
      </c>
    </row>
    <row r="73" spans="2:33" ht="12.75" x14ac:dyDescent="0.2">
      <c r="B73" s="263" t="str">
        <f t="shared" si="15"/>
        <v>Equipo Técnico 14: indicar nombre aquí</v>
      </c>
      <c r="C73" s="264"/>
      <c r="D73" s="162"/>
      <c r="E73" s="163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5">
        <f t="shared" si="14"/>
        <v>0</v>
      </c>
      <c r="U73" s="166">
        <v>9</v>
      </c>
      <c r="V73" s="167">
        <f t="shared" si="13"/>
        <v>0</v>
      </c>
      <c r="W73" s="167">
        <f t="shared" si="13"/>
        <v>0</v>
      </c>
      <c r="X73" s="167">
        <f t="shared" si="13"/>
        <v>0</v>
      </c>
      <c r="Y73" s="167">
        <f t="shared" si="13"/>
        <v>0</v>
      </c>
      <c r="Z73" s="167">
        <f t="shared" si="13"/>
        <v>0</v>
      </c>
      <c r="AA73" s="167">
        <f t="shared" si="13"/>
        <v>0</v>
      </c>
      <c r="AB73" s="167">
        <f t="shared" si="13"/>
        <v>0</v>
      </c>
      <c r="AC73" s="167">
        <f t="shared" si="13"/>
        <v>0</v>
      </c>
      <c r="AD73" s="167">
        <f t="shared" si="13"/>
        <v>0</v>
      </c>
      <c r="AE73" s="167">
        <f t="shared" si="13"/>
        <v>0</v>
      </c>
      <c r="AF73" s="167">
        <f t="shared" si="13"/>
        <v>0</v>
      </c>
      <c r="AG73" s="167">
        <f t="shared" si="13"/>
        <v>0</v>
      </c>
    </row>
    <row r="74" spans="2:33" ht="12.75" x14ac:dyDescent="0.2">
      <c r="B74" s="263" t="str">
        <f t="shared" si="15"/>
        <v>Equipo Técnico 15: indicar nombre aquí</v>
      </c>
      <c r="C74" s="264"/>
      <c r="D74" s="162"/>
      <c r="E74" s="163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5">
        <f t="shared" si="14"/>
        <v>0</v>
      </c>
      <c r="U74" s="166">
        <v>8</v>
      </c>
      <c r="V74" s="167">
        <f t="shared" ref="V74:AG79" si="16">IF(ISBLANK(F74)=TRUE,0,1)</f>
        <v>0</v>
      </c>
      <c r="W74" s="167">
        <f t="shared" si="16"/>
        <v>0</v>
      </c>
      <c r="X74" s="167">
        <f t="shared" si="16"/>
        <v>0</v>
      </c>
      <c r="Y74" s="167">
        <f t="shared" si="16"/>
        <v>0</v>
      </c>
      <c r="Z74" s="167">
        <f t="shared" si="16"/>
        <v>0</v>
      </c>
      <c r="AA74" s="167">
        <f t="shared" si="16"/>
        <v>0</v>
      </c>
      <c r="AB74" s="167">
        <f t="shared" si="16"/>
        <v>0</v>
      </c>
      <c r="AC74" s="167">
        <f t="shared" si="16"/>
        <v>0</v>
      </c>
      <c r="AD74" s="167">
        <f t="shared" si="16"/>
        <v>0</v>
      </c>
      <c r="AE74" s="167">
        <f t="shared" si="16"/>
        <v>0</v>
      </c>
      <c r="AF74" s="167">
        <f t="shared" si="16"/>
        <v>0</v>
      </c>
      <c r="AG74" s="167">
        <f t="shared" si="16"/>
        <v>0</v>
      </c>
    </row>
    <row r="75" spans="2:33" ht="12.75" x14ac:dyDescent="0.2">
      <c r="B75" s="263" t="str">
        <f t="shared" si="15"/>
        <v>Equipo Técnico 16: indicar nombre aquí</v>
      </c>
      <c r="C75" s="264"/>
      <c r="D75" s="162"/>
      <c r="E75" s="163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5">
        <f t="shared" si="14"/>
        <v>0</v>
      </c>
      <c r="U75" s="166">
        <v>7</v>
      </c>
      <c r="V75" s="167">
        <f t="shared" si="16"/>
        <v>0</v>
      </c>
      <c r="W75" s="167">
        <f t="shared" si="16"/>
        <v>0</v>
      </c>
      <c r="X75" s="167">
        <f t="shared" si="16"/>
        <v>0</v>
      </c>
      <c r="Y75" s="167">
        <f t="shared" si="16"/>
        <v>0</v>
      </c>
      <c r="Z75" s="167">
        <f t="shared" si="16"/>
        <v>0</v>
      </c>
      <c r="AA75" s="167">
        <f t="shared" si="16"/>
        <v>0</v>
      </c>
      <c r="AB75" s="167">
        <f t="shared" si="16"/>
        <v>0</v>
      </c>
      <c r="AC75" s="167">
        <f t="shared" si="16"/>
        <v>0</v>
      </c>
      <c r="AD75" s="167">
        <f t="shared" si="16"/>
        <v>0</v>
      </c>
      <c r="AE75" s="167">
        <f t="shared" si="16"/>
        <v>0</v>
      </c>
      <c r="AF75" s="167">
        <f t="shared" si="16"/>
        <v>0</v>
      </c>
      <c r="AG75" s="167">
        <f t="shared" si="16"/>
        <v>0</v>
      </c>
    </row>
    <row r="76" spans="2:33" ht="12.75" x14ac:dyDescent="0.2">
      <c r="B76" s="263" t="str">
        <f t="shared" si="15"/>
        <v>Equipo Técnico 17: indicar nombre aquí</v>
      </c>
      <c r="C76" s="264"/>
      <c r="D76" s="162"/>
      <c r="E76" s="163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5">
        <f t="shared" si="14"/>
        <v>0</v>
      </c>
      <c r="U76" s="166">
        <v>6</v>
      </c>
      <c r="V76" s="167">
        <f t="shared" si="16"/>
        <v>0</v>
      </c>
      <c r="W76" s="167">
        <f t="shared" si="16"/>
        <v>0</v>
      </c>
      <c r="X76" s="167">
        <f t="shared" si="16"/>
        <v>0</v>
      </c>
      <c r="Y76" s="167">
        <f t="shared" si="16"/>
        <v>0</v>
      </c>
      <c r="Z76" s="167">
        <f t="shared" si="16"/>
        <v>0</v>
      </c>
      <c r="AA76" s="167">
        <f t="shared" si="16"/>
        <v>0</v>
      </c>
      <c r="AB76" s="167">
        <f t="shared" si="16"/>
        <v>0</v>
      </c>
      <c r="AC76" s="167">
        <f t="shared" si="16"/>
        <v>0</v>
      </c>
      <c r="AD76" s="167">
        <f t="shared" si="16"/>
        <v>0</v>
      </c>
      <c r="AE76" s="167">
        <f t="shared" si="16"/>
        <v>0</v>
      </c>
      <c r="AF76" s="167">
        <f t="shared" si="16"/>
        <v>0</v>
      </c>
      <c r="AG76" s="167">
        <f t="shared" si="16"/>
        <v>0</v>
      </c>
    </row>
    <row r="77" spans="2:33" ht="12.75" x14ac:dyDescent="0.2">
      <c r="B77" s="263" t="str">
        <f t="shared" si="15"/>
        <v>Equipo Técnico 18: indicar nombre aquí</v>
      </c>
      <c r="C77" s="264"/>
      <c r="D77" s="162"/>
      <c r="E77" s="163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5">
        <f t="shared" si="14"/>
        <v>0</v>
      </c>
      <c r="U77" s="166">
        <v>5</v>
      </c>
      <c r="V77" s="167">
        <f t="shared" si="16"/>
        <v>0</v>
      </c>
      <c r="W77" s="167">
        <f t="shared" si="16"/>
        <v>0</v>
      </c>
      <c r="X77" s="167">
        <f t="shared" si="16"/>
        <v>0</v>
      </c>
      <c r="Y77" s="167">
        <f t="shared" si="16"/>
        <v>0</v>
      </c>
      <c r="Z77" s="167">
        <f t="shared" si="16"/>
        <v>0</v>
      </c>
      <c r="AA77" s="167">
        <f t="shared" si="16"/>
        <v>0</v>
      </c>
      <c r="AB77" s="167">
        <f t="shared" si="16"/>
        <v>0</v>
      </c>
      <c r="AC77" s="167">
        <f t="shared" si="16"/>
        <v>0</v>
      </c>
      <c r="AD77" s="167">
        <f t="shared" si="16"/>
        <v>0</v>
      </c>
      <c r="AE77" s="167">
        <f t="shared" si="16"/>
        <v>0</v>
      </c>
      <c r="AF77" s="167">
        <f t="shared" si="16"/>
        <v>0</v>
      </c>
      <c r="AG77" s="167">
        <f t="shared" si="16"/>
        <v>0</v>
      </c>
    </row>
    <row r="78" spans="2:33" ht="12.75" x14ac:dyDescent="0.2">
      <c r="B78" s="263" t="str">
        <f t="shared" si="15"/>
        <v>Equipo Técnico 19: indicar nombre aquí</v>
      </c>
      <c r="C78" s="264"/>
      <c r="D78" s="162"/>
      <c r="E78" s="163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5">
        <f t="shared" si="14"/>
        <v>0</v>
      </c>
      <c r="U78" s="166">
        <v>4</v>
      </c>
      <c r="V78" s="167">
        <f t="shared" si="16"/>
        <v>0</v>
      </c>
      <c r="W78" s="167">
        <f t="shared" si="16"/>
        <v>0</v>
      </c>
      <c r="X78" s="167">
        <f t="shared" si="16"/>
        <v>0</v>
      </c>
      <c r="Y78" s="167">
        <f t="shared" si="16"/>
        <v>0</v>
      </c>
      <c r="Z78" s="167">
        <f t="shared" si="16"/>
        <v>0</v>
      </c>
      <c r="AA78" s="167">
        <f t="shared" si="16"/>
        <v>0</v>
      </c>
      <c r="AB78" s="167">
        <f t="shared" si="16"/>
        <v>0</v>
      </c>
      <c r="AC78" s="167">
        <f t="shared" si="16"/>
        <v>0</v>
      </c>
      <c r="AD78" s="167">
        <f t="shared" si="16"/>
        <v>0</v>
      </c>
      <c r="AE78" s="167">
        <f t="shared" si="16"/>
        <v>0</v>
      </c>
      <c r="AF78" s="167">
        <f t="shared" si="16"/>
        <v>0</v>
      </c>
      <c r="AG78" s="167">
        <f t="shared" si="16"/>
        <v>0</v>
      </c>
    </row>
    <row r="79" spans="2:33" ht="12.75" x14ac:dyDescent="0.2">
      <c r="B79" s="263" t="str">
        <f t="shared" si="15"/>
        <v>Equipo Técnico 20: indicar nombre aquí</v>
      </c>
      <c r="C79" s="264"/>
      <c r="D79" s="162"/>
      <c r="E79" s="163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5">
        <f t="shared" si="14"/>
        <v>0</v>
      </c>
      <c r="U79" s="166">
        <v>3</v>
      </c>
      <c r="V79" s="167">
        <f t="shared" si="16"/>
        <v>0</v>
      </c>
      <c r="W79" s="167">
        <f t="shared" si="16"/>
        <v>0</v>
      </c>
      <c r="X79" s="167">
        <f t="shared" si="16"/>
        <v>0</v>
      </c>
      <c r="Y79" s="167">
        <f t="shared" si="16"/>
        <v>0</v>
      </c>
      <c r="Z79" s="167">
        <f t="shared" si="16"/>
        <v>0</v>
      </c>
      <c r="AA79" s="167">
        <f t="shared" si="16"/>
        <v>0</v>
      </c>
      <c r="AB79" s="167">
        <f t="shared" si="16"/>
        <v>0</v>
      </c>
      <c r="AC79" s="167">
        <f t="shared" si="16"/>
        <v>0</v>
      </c>
      <c r="AD79" s="167">
        <f t="shared" si="16"/>
        <v>0</v>
      </c>
      <c r="AE79" s="167">
        <f t="shared" si="16"/>
        <v>0</v>
      </c>
      <c r="AF79" s="167">
        <f t="shared" si="16"/>
        <v>0</v>
      </c>
      <c r="AG79" s="167">
        <f t="shared" si="16"/>
        <v>0</v>
      </c>
    </row>
    <row r="80" spans="2:33" hidden="1" outlineLevel="1" x14ac:dyDescent="0.2">
      <c r="F80" s="170">
        <f>Q54+1</f>
        <v>42736</v>
      </c>
      <c r="G80" s="171">
        <f>F81+1</f>
        <v>42767</v>
      </c>
      <c r="H80" s="171">
        <f t="shared" ref="H80:Q80" si="17">G81+1</f>
        <v>42795</v>
      </c>
      <c r="I80" s="171">
        <f t="shared" si="17"/>
        <v>42826</v>
      </c>
      <c r="J80" s="171">
        <f t="shared" si="17"/>
        <v>42856</v>
      </c>
      <c r="K80" s="171">
        <f t="shared" si="17"/>
        <v>42887</v>
      </c>
      <c r="L80" s="171">
        <f t="shared" si="17"/>
        <v>42917</v>
      </c>
      <c r="M80" s="171">
        <f t="shared" si="17"/>
        <v>42948</v>
      </c>
      <c r="N80" s="171">
        <f t="shared" si="17"/>
        <v>42979</v>
      </c>
      <c r="O80" s="171">
        <f t="shared" si="17"/>
        <v>43009</v>
      </c>
      <c r="P80" s="171">
        <f t="shared" si="17"/>
        <v>43040</v>
      </c>
      <c r="Q80" s="171">
        <f t="shared" si="17"/>
        <v>43070</v>
      </c>
      <c r="U80" s="155">
        <v>2</v>
      </c>
      <c r="V80" s="172">
        <f>F80</f>
        <v>42736</v>
      </c>
      <c r="W80" s="172">
        <f t="shared" ref="W80:AG80" si="18">G80</f>
        <v>42767</v>
      </c>
      <c r="X80" s="172">
        <f t="shared" si="18"/>
        <v>42795</v>
      </c>
      <c r="Y80" s="172">
        <f t="shared" si="18"/>
        <v>42826</v>
      </c>
      <c r="Z80" s="172">
        <f t="shared" si="18"/>
        <v>42856</v>
      </c>
      <c r="AA80" s="172">
        <f t="shared" si="18"/>
        <v>42887</v>
      </c>
      <c r="AB80" s="172">
        <f t="shared" si="18"/>
        <v>42917</v>
      </c>
      <c r="AC80" s="172">
        <f t="shared" si="18"/>
        <v>42948</v>
      </c>
      <c r="AD80" s="172">
        <f t="shared" si="18"/>
        <v>42979</v>
      </c>
      <c r="AE80" s="172">
        <f t="shared" si="18"/>
        <v>43009</v>
      </c>
      <c r="AF80" s="172">
        <f t="shared" si="18"/>
        <v>43040</v>
      </c>
      <c r="AG80" s="172">
        <f t="shared" si="18"/>
        <v>43070</v>
      </c>
    </row>
    <row r="81" spans="2:33" hidden="1" outlineLevel="1" x14ac:dyDescent="0.2">
      <c r="C81" s="152"/>
      <c r="F81" s="170">
        <f>EDATE(F80,1)-1</f>
        <v>42766</v>
      </c>
      <c r="G81" s="170">
        <f>EDATE(G80,1)-1</f>
        <v>42794</v>
      </c>
      <c r="H81" s="170">
        <f t="shared" ref="H81:Q81" si="19">EDATE(H80,1)-1</f>
        <v>42825</v>
      </c>
      <c r="I81" s="170">
        <f t="shared" si="19"/>
        <v>42855</v>
      </c>
      <c r="J81" s="170">
        <f t="shared" si="19"/>
        <v>42886</v>
      </c>
      <c r="K81" s="170">
        <f t="shared" si="19"/>
        <v>42916</v>
      </c>
      <c r="L81" s="170">
        <f t="shared" si="19"/>
        <v>42947</v>
      </c>
      <c r="M81" s="170">
        <f t="shared" si="19"/>
        <v>42978</v>
      </c>
      <c r="N81" s="170">
        <f t="shared" si="19"/>
        <v>43008</v>
      </c>
      <c r="O81" s="170">
        <f t="shared" si="19"/>
        <v>43039</v>
      </c>
      <c r="P81" s="170">
        <f t="shared" si="19"/>
        <v>43069</v>
      </c>
      <c r="Q81" s="170">
        <f t="shared" si="19"/>
        <v>43100</v>
      </c>
    </row>
    <row r="82" spans="2:33" s="177" customFormat="1" collapsed="1" x14ac:dyDescent="0.2">
      <c r="C82" s="178"/>
      <c r="E82" s="179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</row>
    <row r="83" spans="2:33" x14ac:dyDescent="0.2">
      <c r="B83" s="152" t="s">
        <v>74</v>
      </c>
      <c r="C83" s="152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</row>
    <row r="84" spans="2:33" x14ac:dyDescent="0.2">
      <c r="B84" s="156" t="s">
        <v>75</v>
      </c>
      <c r="C84" s="176">
        <f>C57+1</f>
        <v>2018</v>
      </c>
      <c r="D84" s="158" t="s">
        <v>76</v>
      </c>
      <c r="E84" s="159" t="s">
        <v>77</v>
      </c>
      <c r="F84" s="160" t="s">
        <v>78</v>
      </c>
      <c r="G84" s="160" t="s">
        <v>79</v>
      </c>
      <c r="H84" s="160" t="s">
        <v>80</v>
      </c>
      <c r="I84" s="160" t="s">
        <v>81</v>
      </c>
      <c r="J84" s="160" t="s">
        <v>82</v>
      </c>
      <c r="K84" s="160" t="s">
        <v>83</v>
      </c>
      <c r="L84" s="160" t="s">
        <v>84</v>
      </c>
      <c r="M84" s="160" t="s">
        <v>85</v>
      </c>
      <c r="N84" s="160" t="s">
        <v>86</v>
      </c>
      <c r="O84" s="160" t="s">
        <v>87</v>
      </c>
      <c r="P84" s="160" t="s">
        <v>88</v>
      </c>
      <c r="Q84" s="160" t="s">
        <v>89</v>
      </c>
      <c r="R84" s="158" t="s">
        <v>90</v>
      </c>
    </row>
    <row r="85" spans="2:33" ht="12.75" x14ac:dyDescent="0.2">
      <c r="B85" s="263" t="str">
        <f>B4</f>
        <v>Coordinador Principal: indicar nombre aquí</v>
      </c>
      <c r="C85" s="264"/>
      <c r="D85" s="162"/>
      <c r="E85" s="163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5">
        <f>SUM(F85:Q85)</f>
        <v>0</v>
      </c>
      <c r="U85" s="166">
        <v>24</v>
      </c>
      <c r="V85" s="167">
        <f t="shared" ref="V85:AG100" si="20">IF(ISBLANK(F85)=TRUE,0,1)</f>
        <v>0</v>
      </c>
      <c r="W85" s="167">
        <f t="shared" si="20"/>
        <v>0</v>
      </c>
      <c r="X85" s="167">
        <f t="shared" si="20"/>
        <v>0</v>
      </c>
      <c r="Y85" s="167">
        <f t="shared" si="20"/>
        <v>0</v>
      </c>
      <c r="Z85" s="167">
        <f t="shared" si="20"/>
        <v>0</v>
      </c>
      <c r="AA85" s="167">
        <f t="shared" si="20"/>
        <v>0</v>
      </c>
      <c r="AB85" s="167">
        <f t="shared" si="20"/>
        <v>0</v>
      </c>
      <c r="AC85" s="167">
        <f t="shared" si="20"/>
        <v>0</v>
      </c>
      <c r="AD85" s="167">
        <f t="shared" si="20"/>
        <v>0</v>
      </c>
      <c r="AE85" s="167">
        <f t="shared" si="20"/>
        <v>0</v>
      </c>
      <c r="AF85" s="167">
        <f t="shared" si="20"/>
        <v>0</v>
      </c>
      <c r="AG85" s="167">
        <f t="shared" si="20"/>
        <v>0</v>
      </c>
    </row>
    <row r="86" spans="2:33" ht="12.75" x14ac:dyDescent="0.2">
      <c r="B86" s="263" t="str">
        <f>B5</f>
        <v>Coordinador Alterno: indicar nombre aquí</v>
      </c>
      <c r="C86" s="264"/>
      <c r="D86" s="162"/>
      <c r="E86" s="163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5">
        <f t="shared" ref="R86:R106" si="21">SUM(F86:Q86)</f>
        <v>0</v>
      </c>
      <c r="U86" s="166">
        <v>23</v>
      </c>
      <c r="V86" s="167">
        <f t="shared" si="20"/>
        <v>0</v>
      </c>
      <c r="W86" s="167">
        <f t="shared" si="20"/>
        <v>0</v>
      </c>
      <c r="X86" s="167">
        <f t="shared" si="20"/>
        <v>0</v>
      </c>
      <c r="Y86" s="167">
        <f t="shared" si="20"/>
        <v>0</v>
      </c>
      <c r="Z86" s="167">
        <f t="shared" si="20"/>
        <v>0</v>
      </c>
      <c r="AA86" s="167">
        <f t="shared" si="20"/>
        <v>0</v>
      </c>
      <c r="AB86" s="167">
        <f t="shared" si="20"/>
        <v>0</v>
      </c>
      <c r="AC86" s="167">
        <f t="shared" si="20"/>
        <v>0</v>
      </c>
      <c r="AD86" s="167">
        <f t="shared" si="20"/>
        <v>0</v>
      </c>
      <c r="AE86" s="167">
        <f t="shared" si="20"/>
        <v>0</v>
      </c>
      <c r="AF86" s="167">
        <f t="shared" si="20"/>
        <v>0</v>
      </c>
      <c r="AG86" s="167">
        <f t="shared" si="20"/>
        <v>0</v>
      </c>
    </row>
    <row r="87" spans="2:33" ht="12.75" x14ac:dyDescent="0.2">
      <c r="B87" s="263" t="str">
        <f>B6</f>
        <v>Equipo Técnico 1: indicar nombre aquí</v>
      </c>
      <c r="C87" s="264"/>
      <c r="D87" s="162"/>
      <c r="E87" s="163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5">
        <f t="shared" si="21"/>
        <v>0</v>
      </c>
      <c r="U87" s="166">
        <v>22</v>
      </c>
      <c r="V87" s="167">
        <f t="shared" si="20"/>
        <v>0</v>
      </c>
      <c r="W87" s="167">
        <f t="shared" si="20"/>
        <v>0</v>
      </c>
      <c r="X87" s="167">
        <f t="shared" si="20"/>
        <v>0</v>
      </c>
      <c r="Y87" s="167">
        <f t="shared" si="20"/>
        <v>0</v>
      </c>
      <c r="Z87" s="167">
        <f t="shared" si="20"/>
        <v>0</v>
      </c>
      <c r="AA87" s="167">
        <f t="shared" si="20"/>
        <v>0</v>
      </c>
      <c r="AB87" s="167">
        <f t="shared" si="20"/>
        <v>0</v>
      </c>
      <c r="AC87" s="167">
        <f t="shared" si="20"/>
        <v>0</v>
      </c>
      <c r="AD87" s="167">
        <f t="shared" si="20"/>
        <v>0</v>
      </c>
      <c r="AE87" s="167">
        <f t="shared" si="20"/>
        <v>0</v>
      </c>
      <c r="AF87" s="167">
        <f t="shared" si="20"/>
        <v>0</v>
      </c>
      <c r="AG87" s="167">
        <f t="shared" si="20"/>
        <v>0</v>
      </c>
    </row>
    <row r="88" spans="2:33" ht="12.75" x14ac:dyDescent="0.2">
      <c r="B88" s="263" t="str">
        <f t="shared" ref="B88:B106" si="22">B7</f>
        <v>Equipo Técnico 2: indicar nombre aquí</v>
      </c>
      <c r="C88" s="264"/>
      <c r="D88" s="162"/>
      <c r="E88" s="163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5">
        <f t="shared" si="21"/>
        <v>0</v>
      </c>
      <c r="U88" s="166">
        <v>21</v>
      </c>
      <c r="V88" s="167">
        <f t="shared" si="20"/>
        <v>0</v>
      </c>
      <c r="W88" s="167">
        <f t="shared" si="20"/>
        <v>0</v>
      </c>
      <c r="X88" s="167">
        <f t="shared" si="20"/>
        <v>0</v>
      </c>
      <c r="Y88" s="167">
        <f t="shared" si="20"/>
        <v>0</v>
      </c>
      <c r="Z88" s="167">
        <f t="shared" si="20"/>
        <v>0</v>
      </c>
      <c r="AA88" s="167">
        <f t="shared" si="20"/>
        <v>0</v>
      </c>
      <c r="AB88" s="167">
        <f t="shared" si="20"/>
        <v>0</v>
      </c>
      <c r="AC88" s="167">
        <f t="shared" si="20"/>
        <v>0</v>
      </c>
      <c r="AD88" s="167">
        <f t="shared" si="20"/>
        <v>0</v>
      </c>
      <c r="AE88" s="167">
        <f t="shared" si="20"/>
        <v>0</v>
      </c>
      <c r="AF88" s="167">
        <f t="shared" si="20"/>
        <v>0</v>
      </c>
      <c r="AG88" s="167">
        <f t="shared" si="20"/>
        <v>0</v>
      </c>
    </row>
    <row r="89" spans="2:33" ht="12.75" x14ac:dyDescent="0.2">
      <c r="B89" s="263" t="str">
        <f t="shared" si="22"/>
        <v>Equipo Técnico 3: indicar nombre aquí</v>
      </c>
      <c r="C89" s="264"/>
      <c r="D89" s="162"/>
      <c r="E89" s="163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5">
        <f t="shared" si="21"/>
        <v>0</v>
      </c>
      <c r="U89" s="166">
        <v>20</v>
      </c>
      <c r="V89" s="167">
        <f t="shared" si="20"/>
        <v>0</v>
      </c>
      <c r="W89" s="167">
        <f t="shared" si="20"/>
        <v>0</v>
      </c>
      <c r="X89" s="167">
        <f t="shared" si="20"/>
        <v>0</v>
      </c>
      <c r="Y89" s="167">
        <f t="shared" si="20"/>
        <v>0</v>
      </c>
      <c r="Z89" s="167">
        <f t="shared" si="20"/>
        <v>0</v>
      </c>
      <c r="AA89" s="167">
        <f t="shared" si="20"/>
        <v>0</v>
      </c>
      <c r="AB89" s="167">
        <f t="shared" si="20"/>
        <v>0</v>
      </c>
      <c r="AC89" s="167">
        <f t="shared" si="20"/>
        <v>0</v>
      </c>
      <c r="AD89" s="167">
        <f t="shared" si="20"/>
        <v>0</v>
      </c>
      <c r="AE89" s="167">
        <f t="shared" si="20"/>
        <v>0</v>
      </c>
      <c r="AF89" s="167">
        <f t="shared" si="20"/>
        <v>0</v>
      </c>
      <c r="AG89" s="167">
        <f t="shared" si="20"/>
        <v>0</v>
      </c>
    </row>
    <row r="90" spans="2:33" ht="12.75" x14ac:dyDescent="0.2">
      <c r="B90" s="263" t="str">
        <f t="shared" si="22"/>
        <v>Equipo Técnico 4: indicar nombre aquí</v>
      </c>
      <c r="C90" s="264"/>
      <c r="D90" s="162"/>
      <c r="E90" s="163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5">
        <f t="shared" si="21"/>
        <v>0</v>
      </c>
      <c r="U90" s="166">
        <v>19</v>
      </c>
      <c r="V90" s="167">
        <f t="shared" si="20"/>
        <v>0</v>
      </c>
      <c r="W90" s="167">
        <f t="shared" si="20"/>
        <v>0</v>
      </c>
      <c r="X90" s="167">
        <f t="shared" si="20"/>
        <v>0</v>
      </c>
      <c r="Y90" s="167">
        <f t="shared" si="20"/>
        <v>0</v>
      </c>
      <c r="Z90" s="167">
        <f t="shared" si="20"/>
        <v>0</v>
      </c>
      <c r="AA90" s="167">
        <f t="shared" si="20"/>
        <v>0</v>
      </c>
      <c r="AB90" s="167">
        <f t="shared" si="20"/>
        <v>0</v>
      </c>
      <c r="AC90" s="167">
        <f t="shared" si="20"/>
        <v>0</v>
      </c>
      <c r="AD90" s="167">
        <f t="shared" si="20"/>
        <v>0</v>
      </c>
      <c r="AE90" s="167">
        <f t="shared" si="20"/>
        <v>0</v>
      </c>
      <c r="AF90" s="167">
        <f t="shared" si="20"/>
        <v>0</v>
      </c>
      <c r="AG90" s="167">
        <f t="shared" si="20"/>
        <v>0</v>
      </c>
    </row>
    <row r="91" spans="2:33" ht="12.75" x14ac:dyDescent="0.2">
      <c r="B91" s="263" t="str">
        <f t="shared" si="22"/>
        <v>Equipo Técnico 5: indicar nombre aquí</v>
      </c>
      <c r="C91" s="264"/>
      <c r="D91" s="162"/>
      <c r="E91" s="163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5">
        <f t="shared" si="21"/>
        <v>0</v>
      </c>
      <c r="U91" s="166">
        <v>18</v>
      </c>
      <c r="V91" s="167">
        <f t="shared" si="20"/>
        <v>0</v>
      </c>
      <c r="W91" s="167">
        <f t="shared" si="20"/>
        <v>0</v>
      </c>
      <c r="X91" s="167">
        <f t="shared" si="20"/>
        <v>0</v>
      </c>
      <c r="Y91" s="167">
        <f t="shared" si="20"/>
        <v>0</v>
      </c>
      <c r="Z91" s="167">
        <f t="shared" si="20"/>
        <v>0</v>
      </c>
      <c r="AA91" s="167">
        <f t="shared" si="20"/>
        <v>0</v>
      </c>
      <c r="AB91" s="167">
        <f t="shared" si="20"/>
        <v>0</v>
      </c>
      <c r="AC91" s="167">
        <f t="shared" si="20"/>
        <v>0</v>
      </c>
      <c r="AD91" s="167">
        <f t="shared" si="20"/>
        <v>0</v>
      </c>
      <c r="AE91" s="167">
        <f t="shared" si="20"/>
        <v>0</v>
      </c>
      <c r="AF91" s="167">
        <f t="shared" si="20"/>
        <v>0</v>
      </c>
      <c r="AG91" s="167">
        <f t="shared" si="20"/>
        <v>0</v>
      </c>
    </row>
    <row r="92" spans="2:33" ht="12.75" x14ac:dyDescent="0.2">
      <c r="B92" s="263" t="str">
        <f t="shared" si="22"/>
        <v>Equipo Técnico 6: indicar nombre aquí</v>
      </c>
      <c r="C92" s="264"/>
      <c r="D92" s="162"/>
      <c r="E92" s="163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5">
        <f t="shared" si="21"/>
        <v>0</v>
      </c>
      <c r="U92" s="166">
        <v>17</v>
      </c>
      <c r="V92" s="167">
        <f t="shared" si="20"/>
        <v>0</v>
      </c>
      <c r="W92" s="167">
        <f t="shared" si="20"/>
        <v>0</v>
      </c>
      <c r="X92" s="167">
        <f t="shared" si="20"/>
        <v>0</v>
      </c>
      <c r="Y92" s="167">
        <f t="shared" si="20"/>
        <v>0</v>
      </c>
      <c r="Z92" s="167">
        <f t="shared" si="20"/>
        <v>0</v>
      </c>
      <c r="AA92" s="167">
        <f t="shared" si="20"/>
        <v>0</v>
      </c>
      <c r="AB92" s="167">
        <f t="shared" si="20"/>
        <v>0</v>
      </c>
      <c r="AC92" s="167">
        <f t="shared" si="20"/>
        <v>0</v>
      </c>
      <c r="AD92" s="167">
        <f t="shared" si="20"/>
        <v>0</v>
      </c>
      <c r="AE92" s="167">
        <f t="shared" si="20"/>
        <v>0</v>
      </c>
      <c r="AF92" s="167">
        <f t="shared" si="20"/>
        <v>0</v>
      </c>
      <c r="AG92" s="167">
        <f t="shared" si="20"/>
        <v>0</v>
      </c>
    </row>
    <row r="93" spans="2:33" ht="12.75" x14ac:dyDescent="0.2">
      <c r="B93" s="263" t="str">
        <f t="shared" si="22"/>
        <v>Equipo Técnico 7: indicar nombre aquí</v>
      </c>
      <c r="C93" s="264"/>
      <c r="D93" s="162"/>
      <c r="E93" s="163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5">
        <f t="shared" si="21"/>
        <v>0</v>
      </c>
      <c r="U93" s="166">
        <v>16</v>
      </c>
      <c r="V93" s="167">
        <f t="shared" si="20"/>
        <v>0</v>
      </c>
      <c r="W93" s="167">
        <f t="shared" si="20"/>
        <v>0</v>
      </c>
      <c r="X93" s="167">
        <f t="shared" si="20"/>
        <v>0</v>
      </c>
      <c r="Y93" s="167">
        <f t="shared" si="20"/>
        <v>0</v>
      </c>
      <c r="Z93" s="167">
        <f t="shared" si="20"/>
        <v>0</v>
      </c>
      <c r="AA93" s="167">
        <f t="shared" si="20"/>
        <v>0</v>
      </c>
      <c r="AB93" s="167">
        <f t="shared" si="20"/>
        <v>0</v>
      </c>
      <c r="AC93" s="167">
        <f t="shared" si="20"/>
        <v>0</v>
      </c>
      <c r="AD93" s="167">
        <f t="shared" si="20"/>
        <v>0</v>
      </c>
      <c r="AE93" s="167">
        <f t="shared" si="20"/>
        <v>0</v>
      </c>
      <c r="AF93" s="167">
        <f t="shared" si="20"/>
        <v>0</v>
      </c>
      <c r="AG93" s="167">
        <f t="shared" si="20"/>
        <v>0</v>
      </c>
    </row>
    <row r="94" spans="2:33" ht="12.75" x14ac:dyDescent="0.2">
      <c r="B94" s="263" t="str">
        <f t="shared" si="22"/>
        <v>Equipo Técnico 8: indicar nombre aquí</v>
      </c>
      <c r="C94" s="264"/>
      <c r="D94" s="162"/>
      <c r="E94" s="163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5">
        <f t="shared" si="21"/>
        <v>0</v>
      </c>
      <c r="U94" s="166">
        <v>15</v>
      </c>
      <c r="V94" s="167">
        <f t="shared" si="20"/>
        <v>0</v>
      </c>
      <c r="W94" s="167">
        <f t="shared" si="20"/>
        <v>0</v>
      </c>
      <c r="X94" s="167">
        <f t="shared" si="20"/>
        <v>0</v>
      </c>
      <c r="Y94" s="167">
        <f t="shared" si="20"/>
        <v>0</v>
      </c>
      <c r="Z94" s="167">
        <f t="shared" si="20"/>
        <v>0</v>
      </c>
      <c r="AA94" s="167">
        <f t="shared" si="20"/>
        <v>0</v>
      </c>
      <c r="AB94" s="167">
        <f t="shared" si="20"/>
        <v>0</v>
      </c>
      <c r="AC94" s="167">
        <f t="shared" si="20"/>
        <v>0</v>
      </c>
      <c r="AD94" s="167">
        <f t="shared" si="20"/>
        <v>0</v>
      </c>
      <c r="AE94" s="167">
        <f t="shared" si="20"/>
        <v>0</v>
      </c>
      <c r="AF94" s="167">
        <f t="shared" si="20"/>
        <v>0</v>
      </c>
      <c r="AG94" s="167">
        <f t="shared" si="20"/>
        <v>0</v>
      </c>
    </row>
    <row r="95" spans="2:33" ht="12.75" x14ac:dyDescent="0.2">
      <c r="B95" s="263" t="str">
        <f t="shared" si="22"/>
        <v>Equipo Técnico 9: indicar nombre aquí</v>
      </c>
      <c r="C95" s="264"/>
      <c r="D95" s="162"/>
      <c r="E95" s="163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5">
        <f t="shared" si="21"/>
        <v>0</v>
      </c>
      <c r="U95" s="166">
        <v>14</v>
      </c>
      <c r="V95" s="167">
        <f t="shared" si="20"/>
        <v>0</v>
      </c>
      <c r="W95" s="167">
        <f t="shared" si="20"/>
        <v>0</v>
      </c>
      <c r="X95" s="167">
        <f t="shared" si="20"/>
        <v>0</v>
      </c>
      <c r="Y95" s="167">
        <f t="shared" si="20"/>
        <v>0</v>
      </c>
      <c r="Z95" s="167">
        <f t="shared" si="20"/>
        <v>0</v>
      </c>
      <c r="AA95" s="167">
        <f t="shared" si="20"/>
        <v>0</v>
      </c>
      <c r="AB95" s="167">
        <f t="shared" si="20"/>
        <v>0</v>
      </c>
      <c r="AC95" s="167">
        <f t="shared" si="20"/>
        <v>0</v>
      </c>
      <c r="AD95" s="167">
        <f t="shared" si="20"/>
        <v>0</v>
      </c>
      <c r="AE95" s="167">
        <f t="shared" si="20"/>
        <v>0</v>
      </c>
      <c r="AF95" s="167">
        <f t="shared" si="20"/>
        <v>0</v>
      </c>
      <c r="AG95" s="167">
        <f t="shared" si="20"/>
        <v>0</v>
      </c>
    </row>
    <row r="96" spans="2:33" ht="12.75" x14ac:dyDescent="0.2">
      <c r="B96" s="263" t="str">
        <f t="shared" si="22"/>
        <v>Equipo Técnico 10: indicar nombre aquí</v>
      </c>
      <c r="C96" s="264"/>
      <c r="D96" s="162"/>
      <c r="E96" s="163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5">
        <f t="shared" si="21"/>
        <v>0</v>
      </c>
      <c r="U96" s="166">
        <v>13</v>
      </c>
      <c r="V96" s="167">
        <f t="shared" si="20"/>
        <v>0</v>
      </c>
      <c r="W96" s="167">
        <f t="shared" si="20"/>
        <v>0</v>
      </c>
      <c r="X96" s="167">
        <f t="shared" si="20"/>
        <v>0</v>
      </c>
      <c r="Y96" s="167">
        <f t="shared" si="20"/>
        <v>0</v>
      </c>
      <c r="Z96" s="167">
        <f t="shared" si="20"/>
        <v>0</v>
      </c>
      <c r="AA96" s="167">
        <f t="shared" si="20"/>
        <v>0</v>
      </c>
      <c r="AB96" s="167">
        <f t="shared" si="20"/>
        <v>0</v>
      </c>
      <c r="AC96" s="167">
        <f t="shared" si="20"/>
        <v>0</v>
      </c>
      <c r="AD96" s="167">
        <f t="shared" si="20"/>
        <v>0</v>
      </c>
      <c r="AE96" s="167">
        <f t="shared" si="20"/>
        <v>0</v>
      </c>
      <c r="AF96" s="167">
        <f t="shared" si="20"/>
        <v>0</v>
      </c>
      <c r="AG96" s="167">
        <f t="shared" si="20"/>
        <v>0</v>
      </c>
    </row>
    <row r="97" spans="2:33" ht="12.75" x14ac:dyDescent="0.2">
      <c r="B97" s="263" t="str">
        <f t="shared" si="22"/>
        <v>Equipo Técnico 11: indicar nombre aquí</v>
      </c>
      <c r="C97" s="264"/>
      <c r="D97" s="162"/>
      <c r="E97" s="163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5">
        <f t="shared" si="21"/>
        <v>0</v>
      </c>
      <c r="U97" s="166">
        <v>12</v>
      </c>
      <c r="V97" s="167">
        <f t="shared" si="20"/>
        <v>0</v>
      </c>
      <c r="W97" s="167">
        <f t="shared" si="20"/>
        <v>0</v>
      </c>
      <c r="X97" s="167">
        <f t="shared" si="20"/>
        <v>0</v>
      </c>
      <c r="Y97" s="167">
        <f t="shared" si="20"/>
        <v>0</v>
      </c>
      <c r="Z97" s="167">
        <f t="shared" si="20"/>
        <v>0</v>
      </c>
      <c r="AA97" s="167">
        <f t="shared" si="20"/>
        <v>0</v>
      </c>
      <c r="AB97" s="167">
        <f t="shared" si="20"/>
        <v>0</v>
      </c>
      <c r="AC97" s="167">
        <f t="shared" si="20"/>
        <v>0</v>
      </c>
      <c r="AD97" s="167">
        <f t="shared" si="20"/>
        <v>0</v>
      </c>
      <c r="AE97" s="167">
        <f t="shared" si="20"/>
        <v>0</v>
      </c>
      <c r="AF97" s="167">
        <f t="shared" si="20"/>
        <v>0</v>
      </c>
      <c r="AG97" s="167">
        <f t="shared" si="20"/>
        <v>0</v>
      </c>
    </row>
    <row r="98" spans="2:33" ht="12.75" x14ac:dyDescent="0.2">
      <c r="B98" s="263" t="str">
        <f t="shared" si="22"/>
        <v>Equipo Técnico 12: indicar nombre aquí</v>
      </c>
      <c r="C98" s="264"/>
      <c r="D98" s="162"/>
      <c r="E98" s="163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5">
        <f t="shared" si="21"/>
        <v>0</v>
      </c>
      <c r="U98" s="166">
        <v>11</v>
      </c>
      <c r="V98" s="167">
        <f t="shared" si="20"/>
        <v>0</v>
      </c>
      <c r="W98" s="167">
        <f t="shared" si="20"/>
        <v>0</v>
      </c>
      <c r="X98" s="167">
        <f t="shared" si="20"/>
        <v>0</v>
      </c>
      <c r="Y98" s="167">
        <f t="shared" si="20"/>
        <v>0</v>
      </c>
      <c r="Z98" s="167">
        <f t="shared" si="20"/>
        <v>0</v>
      </c>
      <c r="AA98" s="167">
        <f t="shared" si="20"/>
        <v>0</v>
      </c>
      <c r="AB98" s="167">
        <f t="shared" si="20"/>
        <v>0</v>
      </c>
      <c r="AC98" s="167">
        <f t="shared" si="20"/>
        <v>0</v>
      </c>
      <c r="AD98" s="167">
        <f t="shared" si="20"/>
        <v>0</v>
      </c>
      <c r="AE98" s="167">
        <f t="shared" si="20"/>
        <v>0</v>
      </c>
      <c r="AF98" s="167">
        <f t="shared" si="20"/>
        <v>0</v>
      </c>
      <c r="AG98" s="167">
        <f t="shared" si="20"/>
        <v>0</v>
      </c>
    </row>
    <row r="99" spans="2:33" ht="12.75" x14ac:dyDescent="0.2">
      <c r="B99" s="263" t="str">
        <f t="shared" si="22"/>
        <v>Equipo Técnico 13: indicar nombre aquí</v>
      </c>
      <c r="C99" s="264"/>
      <c r="D99" s="162"/>
      <c r="E99" s="163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5">
        <f t="shared" si="21"/>
        <v>0</v>
      </c>
      <c r="U99" s="166">
        <v>10</v>
      </c>
      <c r="V99" s="167">
        <f t="shared" si="20"/>
        <v>0</v>
      </c>
      <c r="W99" s="167">
        <f t="shared" si="20"/>
        <v>0</v>
      </c>
      <c r="X99" s="167">
        <f t="shared" si="20"/>
        <v>0</v>
      </c>
      <c r="Y99" s="167">
        <f t="shared" si="20"/>
        <v>0</v>
      </c>
      <c r="Z99" s="167">
        <f t="shared" si="20"/>
        <v>0</v>
      </c>
      <c r="AA99" s="167">
        <f t="shared" si="20"/>
        <v>0</v>
      </c>
      <c r="AB99" s="167">
        <f t="shared" si="20"/>
        <v>0</v>
      </c>
      <c r="AC99" s="167">
        <f t="shared" si="20"/>
        <v>0</v>
      </c>
      <c r="AD99" s="167">
        <f t="shared" si="20"/>
        <v>0</v>
      </c>
      <c r="AE99" s="167">
        <f t="shared" si="20"/>
        <v>0</v>
      </c>
      <c r="AF99" s="167">
        <f t="shared" si="20"/>
        <v>0</v>
      </c>
      <c r="AG99" s="167">
        <f t="shared" si="20"/>
        <v>0</v>
      </c>
    </row>
    <row r="100" spans="2:33" ht="12.75" x14ac:dyDescent="0.2">
      <c r="B100" s="263" t="str">
        <f t="shared" si="22"/>
        <v>Equipo Técnico 14: indicar nombre aquí</v>
      </c>
      <c r="C100" s="264"/>
      <c r="D100" s="162"/>
      <c r="E100" s="163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5">
        <f t="shared" si="21"/>
        <v>0</v>
      </c>
      <c r="U100" s="166">
        <v>9</v>
      </c>
      <c r="V100" s="167">
        <f t="shared" si="20"/>
        <v>0</v>
      </c>
      <c r="W100" s="167">
        <f t="shared" si="20"/>
        <v>0</v>
      </c>
      <c r="X100" s="167">
        <f t="shared" si="20"/>
        <v>0</v>
      </c>
      <c r="Y100" s="167">
        <f t="shared" si="20"/>
        <v>0</v>
      </c>
      <c r="Z100" s="167">
        <f t="shared" si="20"/>
        <v>0</v>
      </c>
      <c r="AA100" s="167">
        <f t="shared" si="20"/>
        <v>0</v>
      </c>
      <c r="AB100" s="167">
        <f t="shared" si="20"/>
        <v>0</v>
      </c>
      <c r="AC100" s="167">
        <f t="shared" si="20"/>
        <v>0</v>
      </c>
      <c r="AD100" s="167">
        <f t="shared" si="20"/>
        <v>0</v>
      </c>
      <c r="AE100" s="167">
        <f t="shared" si="20"/>
        <v>0</v>
      </c>
      <c r="AF100" s="167">
        <f t="shared" si="20"/>
        <v>0</v>
      </c>
      <c r="AG100" s="167">
        <f t="shared" si="20"/>
        <v>0</v>
      </c>
    </row>
    <row r="101" spans="2:33" ht="12.75" x14ac:dyDescent="0.2">
      <c r="B101" s="263" t="str">
        <f t="shared" si="22"/>
        <v>Equipo Técnico 15: indicar nombre aquí</v>
      </c>
      <c r="C101" s="264"/>
      <c r="D101" s="162"/>
      <c r="E101" s="163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5">
        <f t="shared" si="21"/>
        <v>0</v>
      </c>
      <c r="U101" s="166">
        <v>8</v>
      </c>
      <c r="V101" s="167">
        <f t="shared" ref="V101:AG106" si="23">IF(ISBLANK(F101)=TRUE,0,1)</f>
        <v>0</v>
      </c>
      <c r="W101" s="167">
        <f t="shared" si="23"/>
        <v>0</v>
      </c>
      <c r="X101" s="167">
        <f t="shared" si="23"/>
        <v>0</v>
      </c>
      <c r="Y101" s="167">
        <f t="shared" si="23"/>
        <v>0</v>
      </c>
      <c r="Z101" s="167">
        <f t="shared" si="23"/>
        <v>0</v>
      </c>
      <c r="AA101" s="167">
        <f t="shared" si="23"/>
        <v>0</v>
      </c>
      <c r="AB101" s="167">
        <f t="shared" si="23"/>
        <v>0</v>
      </c>
      <c r="AC101" s="167">
        <f t="shared" si="23"/>
        <v>0</v>
      </c>
      <c r="AD101" s="167">
        <f t="shared" si="23"/>
        <v>0</v>
      </c>
      <c r="AE101" s="167">
        <f t="shared" si="23"/>
        <v>0</v>
      </c>
      <c r="AF101" s="167">
        <f t="shared" si="23"/>
        <v>0</v>
      </c>
      <c r="AG101" s="167">
        <f t="shared" si="23"/>
        <v>0</v>
      </c>
    </row>
    <row r="102" spans="2:33" ht="12.75" x14ac:dyDescent="0.2">
      <c r="B102" s="263" t="str">
        <f t="shared" si="22"/>
        <v>Equipo Técnico 16: indicar nombre aquí</v>
      </c>
      <c r="C102" s="264"/>
      <c r="D102" s="162"/>
      <c r="E102" s="163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5">
        <f t="shared" si="21"/>
        <v>0</v>
      </c>
      <c r="U102" s="166">
        <v>7</v>
      </c>
      <c r="V102" s="167">
        <f t="shared" si="23"/>
        <v>0</v>
      </c>
      <c r="W102" s="167">
        <f t="shared" si="23"/>
        <v>0</v>
      </c>
      <c r="X102" s="167">
        <f t="shared" si="23"/>
        <v>0</v>
      </c>
      <c r="Y102" s="167">
        <f t="shared" si="23"/>
        <v>0</v>
      </c>
      <c r="Z102" s="167">
        <f t="shared" si="23"/>
        <v>0</v>
      </c>
      <c r="AA102" s="167">
        <f t="shared" si="23"/>
        <v>0</v>
      </c>
      <c r="AB102" s="167">
        <f t="shared" si="23"/>
        <v>0</v>
      </c>
      <c r="AC102" s="167">
        <f t="shared" si="23"/>
        <v>0</v>
      </c>
      <c r="AD102" s="167">
        <f t="shared" si="23"/>
        <v>0</v>
      </c>
      <c r="AE102" s="167">
        <f t="shared" si="23"/>
        <v>0</v>
      </c>
      <c r="AF102" s="167">
        <f t="shared" si="23"/>
        <v>0</v>
      </c>
      <c r="AG102" s="167">
        <f t="shared" si="23"/>
        <v>0</v>
      </c>
    </row>
    <row r="103" spans="2:33" ht="12.75" x14ac:dyDescent="0.2">
      <c r="B103" s="263" t="str">
        <f t="shared" si="22"/>
        <v>Equipo Técnico 17: indicar nombre aquí</v>
      </c>
      <c r="C103" s="264"/>
      <c r="D103" s="162"/>
      <c r="E103" s="163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5">
        <f t="shared" si="21"/>
        <v>0</v>
      </c>
      <c r="U103" s="166">
        <v>6</v>
      </c>
      <c r="V103" s="167">
        <f t="shared" si="23"/>
        <v>0</v>
      </c>
      <c r="W103" s="167">
        <f t="shared" si="23"/>
        <v>0</v>
      </c>
      <c r="X103" s="167">
        <f t="shared" si="23"/>
        <v>0</v>
      </c>
      <c r="Y103" s="167">
        <f t="shared" si="23"/>
        <v>0</v>
      </c>
      <c r="Z103" s="167">
        <f t="shared" si="23"/>
        <v>0</v>
      </c>
      <c r="AA103" s="167">
        <f t="shared" si="23"/>
        <v>0</v>
      </c>
      <c r="AB103" s="167">
        <f t="shared" si="23"/>
        <v>0</v>
      </c>
      <c r="AC103" s="167">
        <f t="shared" si="23"/>
        <v>0</v>
      </c>
      <c r="AD103" s="167">
        <f t="shared" si="23"/>
        <v>0</v>
      </c>
      <c r="AE103" s="167">
        <f t="shared" si="23"/>
        <v>0</v>
      </c>
      <c r="AF103" s="167">
        <f t="shared" si="23"/>
        <v>0</v>
      </c>
      <c r="AG103" s="167">
        <f t="shared" si="23"/>
        <v>0</v>
      </c>
    </row>
    <row r="104" spans="2:33" ht="12.75" x14ac:dyDescent="0.2">
      <c r="B104" s="263" t="str">
        <f t="shared" si="22"/>
        <v>Equipo Técnico 18: indicar nombre aquí</v>
      </c>
      <c r="C104" s="264"/>
      <c r="D104" s="162"/>
      <c r="E104" s="163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5">
        <f t="shared" si="21"/>
        <v>0</v>
      </c>
      <c r="U104" s="166">
        <v>5</v>
      </c>
      <c r="V104" s="167">
        <f t="shared" si="23"/>
        <v>0</v>
      </c>
      <c r="W104" s="167">
        <f t="shared" si="23"/>
        <v>0</v>
      </c>
      <c r="X104" s="167">
        <f t="shared" si="23"/>
        <v>0</v>
      </c>
      <c r="Y104" s="167">
        <f t="shared" si="23"/>
        <v>0</v>
      </c>
      <c r="Z104" s="167">
        <f t="shared" si="23"/>
        <v>0</v>
      </c>
      <c r="AA104" s="167">
        <f t="shared" si="23"/>
        <v>0</v>
      </c>
      <c r="AB104" s="167">
        <f t="shared" si="23"/>
        <v>0</v>
      </c>
      <c r="AC104" s="167">
        <f t="shared" si="23"/>
        <v>0</v>
      </c>
      <c r="AD104" s="167">
        <f t="shared" si="23"/>
        <v>0</v>
      </c>
      <c r="AE104" s="167">
        <f t="shared" si="23"/>
        <v>0</v>
      </c>
      <c r="AF104" s="167">
        <f t="shared" si="23"/>
        <v>0</v>
      </c>
      <c r="AG104" s="167">
        <f t="shared" si="23"/>
        <v>0</v>
      </c>
    </row>
    <row r="105" spans="2:33" ht="12.75" x14ac:dyDescent="0.2">
      <c r="B105" s="263" t="str">
        <f t="shared" si="22"/>
        <v>Equipo Técnico 19: indicar nombre aquí</v>
      </c>
      <c r="C105" s="264"/>
      <c r="D105" s="162"/>
      <c r="E105" s="163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5">
        <f t="shared" si="21"/>
        <v>0</v>
      </c>
      <c r="U105" s="166">
        <v>4</v>
      </c>
      <c r="V105" s="167">
        <f t="shared" si="23"/>
        <v>0</v>
      </c>
      <c r="W105" s="167">
        <f t="shared" si="23"/>
        <v>0</v>
      </c>
      <c r="X105" s="167">
        <f t="shared" si="23"/>
        <v>0</v>
      </c>
      <c r="Y105" s="167">
        <f t="shared" si="23"/>
        <v>0</v>
      </c>
      <c r="Z105" s="167">
        <f t="shared" si="23"/>
        <v>0</v>
      </c>
      <c r="AA105" s="167">
        <f t="shared" si="23"/>
        <v>0</v>
      </c>
      <c r="AB105" s="167">
        <f t="shared" si="23"/>
        <v>0</v>
      </c>
      <c r="AC105" s="167">
        <f t="shared" si="23"/>
        <v>0</v>
      </c>
      <c r="AD105" s="167">
        <f t="shared" si="23"/>
        <v>0</v>
      </c>
      <c r="AE105" s="167">
        <f t="shared" si="23"/>
        <v>0</v>
      </c>
      <c r="AF105" s="167">
        <f t="shared" si="23"/>
        <v>0</v>
      </c>
      <c r="AG105" s="167">
        <f t="shared" si="23"/>
        <v>0</v>
      </c>
    </row>
    <row r="106" spans="2:33" ht="12.75" x14ac:dyDescent="0.2">
      <c r="B106" s="263" t="str">
        <f t="shared" si="22"/>
        <v>Equipo Técnico 20: indicar nombre aquí</v>
      </c>
      <c r="C106" s="264"/>
      <c r="D106" s="162"/>
      <c r="E106" s="163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5">
        <f t="shared" si="21"/>
        <v>0</v>
      </c>
      <c r="U106" s="166">
        <v>3</v>
      </c>
      <c r="V106" s="167">
        <f t="shared" si="23"/>
        <v>0</v>
      </c>
      <c r="W106" s="167">
        <f t="shared" si="23"/>
        <v>0</v>
      </c>
      <c r="X106" s="167">
        <f t="shared" si="23"/>
        <v>0</v>
      </c>
      <c r="Y106" s="167">
        <f t="shared" si="23"/>
        <v>0</v>
      </c>
      <c r="Z106" s="167">
        <f t="shared" si="23"/>
        <v>0</v>
      </c>
      <c r="AA106" s="167">
        <f t="shared" si="23"/>
        <v>0</v>
      </c>
      <c r="AB106" s="167">
        <f t="shared" si="23"/>
        <v>0</v>
      </c>
      <c r="AC106" s="167">
        <f t="shared" si="23"/>
        <v>0</v>
      </c>
      <c r="AD106" s="167">
        <f t="shared" si="23"/>
        <v>0</v>
      </c>
      <c r="AE106" s="167">
        <f t="shared" si="23"/>
        <v>0</v>
      </c>
      <c r="AF106" s="167">
        <f t="shared" si="23"/>
        <v>0</v>
      </c>
      <c r="AG106" s="167">
        <f t="shared" si="23"/>
        <v>0</v>
      </c>
    </row>
    <row r="107" spans="2:33" hidden="1" outlineLevel="1" x14ac:dyDescent="0.2">
      <c r="F107" s="170">
        <f>Q81+1</f>
        <v>43101</v>
      </c>
      <c r="G107" s="171">
        <f>F108+1</f>
        <v>43132</v>
      </c>
      <c r="H107" s="171">
        <f t="shared" ref="H107:Q107" si="24">G108+1</f>
        <v>43160</v>
      </c>
      <c r="I107" s="171">
        <f t="shared" si="24"/>
        <v>43191</v>
      </c>
      <c r="J107" s="171">
        <f t="shared" si="24"/>
        <v>43221</v>
      </c>
      <c r="K107" s="171">
        <f t="shared" si="24"/>
        <v>43252</v>
      </c>
      <c r="L107" s="171">
        <f t="shared" si="24"/>
        <v>43282</v>
      </c>
      <c r="M107" s="171">
        <f t="shared" si="24"/>
        <v>43313</v>
      </c>
      <c r="N107" s="171">
        <f t="shared" si="24"/>
        <v>43344</v>
      </c>
      <c r="O107" s="171">
        <f t="shared" si="24"/>
        <v>43374</v>
      </c>
      <c r="P107" s="171">
        <f t="shared" si="24"/>
        <v>43405</v>
      </c>
      <c r="Q107" s="171">
        <f t="shared" si="24"/>
        <v>43435</v>
      </c>
      <c r="U107" s="155">
        <v>2</v>
      </c>
      <c r="V107" s="172">
        <f>F107</f>
        <v>43101</v>
      </c>
      <c r="W107" s="172">
        <f t="shared" ref="W107:AG107" si="25">G107</f>
        <v>43132</v>
      </c>
      <c r="X107" s="172">
        <f t="shared" si="25"/>
        <v>43160</v>
      </c>
      <c r="Y107" s="172">
        <f t="shared" si="25"/>
        <v>43191</v>
      </c>
      <c r="Z107" s="172">
        <f t="shared" si="25"/>
        <v>43221</v>
      </c>
      <c r="AA107" s="172">
        <f t="shared" si="25"/>
        <v>43252</v>
      </c>
      <c r="AB107" s="172">
        <f t="shared" si="25"/>
        <v>43282</v>
      </c>
      <c r="AC107" s="172">
        <f t="shared" si="25"/>
        <v>43313</v>
      </c>
      <c r="AD107" s="172">
        <f t="shared" si="25"/>
        <v>43344</v>
      </c>
      <c r="AE107" s="172">
        <f t="shared" si="25"/>
        <v>43374</v>
      </c>
      <c r="AF107" s="172">
        <f t="shared" si="25"/>
        <v>43405</v>
      </c>
      <c r="AG107" s="172">
        <f t="shared" si="25"/>
        <v>43435</v>
      </c>
    </row>
    <row r="108" spans="2:33" hidden="1" outlineLevel="1" x14ac:dyDescent="0.2">
      <c r="C108" s="181"/>
      <c r="F108" s="170">
        <f>EDATE(F107,1)-1</f>
        <v>43131</v>
      </c>
      <c r="G108" s="170">
        <f>EDATE(G107,1)-1</f>
        <v>43159</v>
      </c>
      <c r="H108" s="170">
        <f t="shared" ref="H108:Q108" si="26">EDATE(H107,1)-1</f>
        <v>43190</v>
      </c>
      <c r="I108" s="170">
        <f t="shared" si="26"/>
        <v>43220</v>
      </c>
      <c r="J108" s="170">
        <f t="shared" si="26"/>
        <v>43251</v>
      </c>
      <c r="K108" s="170">
        <f t="shared" si="26"/>
        <v>43281</v>
      </c>
      <c r="L108" s="170">
        <f t="shared" si="26"/>
        <v>43312</v>
      </c>
      <c r="M108" s="170">
        <f t="shared" si="26"/>
        <v>43343</v>
      </c>
      <c r="N108" s="170">
        <f t="shared" si="26"/>
        <v>43373</v>
      </c>
      <c r="O108" s="170">
        <f t="shared" si="26"/>
        <v>43404</v>
      </c>
      <c r="P108" s="170">
        <f t="shared" si="26"/>
        <v>43434</v>
      </c>
      <c r="Q108" s="170">
        <f t="shared" si="26"/>
        <v>43465</v>
      </c>
    </row>
    <row r="109" spans="2:33" s="177" customFormat="1" collapsed="1" x14ac:dyDescent="0.2">
      <c r="C109" s="182"/>
      <c r="E109" s="179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U109" s="180"/>
      <c r="V109" s="180"/>
      <c r="W109" s="180"/>
      <c r="X109" s="180"/>
      <c r="Y109" s="180"/>
      <c r="Z109" s="180"/>
      <c r="AA109" s="180"/>
      <c r="AB109" s="180"/>
      <c r="AC109" s="180"/>
      <c r="AD109" s="180"/>
      <c r="AE109" s="180"/>
      <c r="AF109" s="180"/>
      <c r="AG109" s="180"/>
    </row>
    <row r="111" spans="2:33" x14ac:dyDescent="0.2">
      <c r="B111" s="152" t="s">
        <v>93</v>
      </c>
    </row>
    <row r="112" spans="2:33" s="184" customFormat="1" ht="22.5" x14ac:dyDescent="0.2">
      <c r="B112" s="269" t="s">
        <v>94</v>
      </c>
      <c r="C112" s="270"/>
      <c r="D112" s="257" t="s">
        <v>95</v>
      </c>
      <c r="E112" s="257" t="s">
        <v>96</v>
      </c>
      <c r="F112" s="271" t="s">
        <v>97</v>
      </c>
      <c r="G112" s="272"/>
      <c r="H112" s="273" t="s">
        <v>98</v>
      </c>
      <c r="I112" s="274"/>
      <c r="J112" s="183"/>
      <c r="K112" s="183"/>
      <c r="L112" s="183"/>
      <c r="M112" s="183"/>
      <c r="N112" s="183"/>
      <c r="O112" s="183"/>
      <c r="P112" s="183"/>
      <c r="Q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3"/>
      <c r="AF112" s="183"/>
      <c r="AG112" s="183"/>
    </row>
    <row r="113" spans="2:9" s="153" customFormat="1" ht="12.75" x14ac:dyDescent="0.2">
      <c r="B113" s="261" t="str">
        <f>B4</f>
        <v>Coordinador Principal: indicar nombre aquí</v>
      </c>
      <c r="C113" s="262"/>
      <c r="D113" s="185" t="str">
        <f>IF(COUNT(F4:Q4)+COUNT(F31:Q31)+COUNT(F58:Q58)+COUNT(F85:Q85)=0,"",COUNT(F4:Q4)+COUNT(F31:Q31)+COUNT(F58:Q58)+COUNT(F85:Q85))</f>
        <v/>
      </c>
      <c r="E113" s="186" t="str">
        <f>IF(COUNT(F4:Q4)&gt;0,HLOOKUP(1,V4:AG$26,U5,FALSE),IF(COUNT(F31:Q31)&gt;0,HLOOKUP(1,V31:AG$53,U32,FALSE),IF(COUNT(F58:Q58)&gt;0,HLOOKUP(1,V58:AG$80,U59,FALSE),IF(COUNT(F85:Q85)&gt;0,HLOOKUP(1,V85:AG$107,U86,FALSE),""))))</f>
        <v/>
      </c>
      <c r="F113" s="265" t="str">
        <f>IF(COUNT(F85:Q85)&gt;0,HLOOKUP(300,F85:Q$108,U85,TRUE),IF(COUNT(F58:Q58)&gt;0,HLOOKUP(300,F58:Q$81,U58,TRUE),IF(COUNT(F31:Q31)&gt;0,HLOOKUP(300,F31:Q$54,U31,TRUE),IF(COUNT(F4:Q4)&gt;0,HLOOKUP(300,F4:Q$27,U4,TRUE),""))))</f>
        <v/>
      </c>
      <c r="G113" s="266"/>
      <c r="H113" s="267" t="str">
        <f t="shared" ref="H113:H134" si="27">IF(OR(D113&lt;=0,D113=""),"",(SUM(F4:Q4)+SUM(F31:Q31)+SUM(F58:Q58)+SUM(F85:Q85))/D113)</f>
        <v/>
      </c>
      <c r="I113" s="268"/>
    </row>
    <row r="114" spans="2:9" s="153" customFormat="1" ht="12.75" x14ac:dyDescent="0.2">
      <c r="B114" s="261" t="str">
        <f>B5</f>
        <v>Coordinador Alterno: indicar nombre aquí</v>
      </c>
      <c r="C114" s="262"/>
      <c r="D114" s="185" t="str">
        <f t="shared" ref="D114:D134" si="28">IF(COUNT(F5:Q5)+COUNT(F32:Q32)+COUNT(F59:Q59)+COUNT(F86:Q86)=0,"",COUNT(F5:Q5)+COUNT(F32:Q32)+COUNT(F59:Q59)+COUNT(F86:Q86))</f>
        <v/>
      </c>
      <c r="E114" s="186" t="str">
        <f>IF(COUNT(F5:Q5)&gt;0,HLOOKUP(1,V5:AG$26,U6,FALSE),IF(COUNT(F32:Q32)&gt;0,HLOOKUP(1,V32:AG$53,U33,FALSE),IF(COUNT(F59:Q59)&gt;0,HLOOKUP(1,V59:AG$80,U60,FALSE),IF(COUNT(F86:Q86)&gt;0,HLOOKUP(1,V86:AG$107,U87,FALSE),""))))</f>
        <v/>
      </c>
      <c r="F114" s="265" t="str">
        <f>IF(COUNT(F86:Q86)&gt;0,HLOOKUP(300,F86:Q$108,U86,TRUE),IF(COUNT(F59:Q59)&gt;0,HLOOKUP(300,F59:Q$81,U59,TRUE),IF(COUNT(F32:Q32)&gt;0,HLOOKUP(300,F32:Q$54,U32,TRUE),IF(COUNT(F5:Q5)&gt;0,HLOOKUP(300,F5:Q$27,U5,TRUE),""))))</f>
        <v/>
      </c>
      <c r="G114" s="266"/>
      <c r="H114" s="267" t="str">
        <f t="shared" si="27"/>
        <v/>
      </c>
      <c r="I114" s="268"/>
    </row>
    <row r="115" spans="2:9" s="153" customFormat="1" ht="12.75" x14ac:dyDescent="0.2">
      <c r="B115" s="261" t="str">
        <f>B6</f>
        <v>Equipo Técnico 1: indicar nombre aquí</v>
      </c>
      <c r="C115" s="262"/>
      <c r="D115" s="185" t="str">
        <f t="shared" si="28"/>
        <v/>
      </c>
      <c r="E115" s="186" t="str">
        <f>IF(COUNT(F6:Q6)&gt;0,HLOOKUP(1,V6:AG$26,U7,FALSE),IF(COUNT(F33:Q33)&gt;0,HLOOKUP(1,V33:AG$53,U34,FALSE),IF(COUNT(F60:Q60)&gt;0,HLOOKUP(1,V60:AG$80,U61,FALSE),IF(COUNT(F87:Q87)&gt;0,HLOOKUP(1,V87:AG$107,U88,FALSE),""))))</f>
        <v/>
      </c>
      <c r="F115" s="265" t="str">
        <f>IF(COUNT(F87:Q87)&gt;0,HLOOKUP(300,F87:Q$108,U87,TRUE),IF(COUNT(F60:Q60)&gt;0,HLOOKUP(300,F60:Q$81,U60,TRUE),IF(COUNT(F33:Q33)&gt;0,HLOOKUP(300,F33:Q$54,U33,TRUE),IF(COUNT(F6:Q6)&gt;0,HLOOKUP(300,F6:Q$27,U6,TRUE),""))))</f>
        <v/>
      </c>
      <c r="G115" s="266"/>
      <c r="H115" s="267" t="str">
        <f t="shared" si="27"/>
        <v/>
      </c>
      <c r="I115" s="268"/>
    </row>
    <row r="116" spans="2:9" s="153" customFormat="1" ht="12.75" x14ac:dyDescent="0.2">
      <c r="B116" s="261" t="str">
        <f t="shared" ref="B116:B134" si="29">B7</f>
        <v>Equipo Técnico 2: indicar nombre aquí</v>
      </c>
      <c r="C116" s="262"/>
      <c r="D116" s="185" t="str">
        <f t="shared" si="28"/>
        <v/>
      </c>
      <c r="E116" s="186" t="str">
        <f>IF(COUNT(F7:Q7)&gt;0,HLOOKUP(1,V7:AG$26,U8,FALSE),IF(COUNT(F34:Q34)&gt;0,HLOOKUP(1,V34:AG$53,U35,FALSE),IF(COUNT(F61:Q61)&gt;0,HLOOKUP(1,V61:AG$80,U62,FALSE),IF(COUNT(F88:Q88)&gt;0,HLOOKUP(1,V88:AG$107,U89,FALSE),""))))</f>
        <v/>
      </c>
      <c r="F116" s="265" t="str">
        <f>IF(COUNT(F88:Q88)&gt;0,HLOOKUP(300,F88:Q$108,U88,TRUE),IF(COUNT(F61:Q61)&gt;0,HLOOKUP(300,F61:Q$81,U61,TRUE),IF(COUNT(F34:Q34)&gt;0,HLOOKUP(300,F34:Q$54,U34,TRUE),IF(COUNT(F7:Q7)&gt;0,HLOOKUP(300,F7:Q$27,U7,TRUE),""))))</f>
        <v/>
      </c>
      <c r="G116" s="266"/>
      <c r="H116" s="267" t="str">
        <f t="shared" si="27"/>
        <v/>
      </c>
      <c r="I116" s="268"/>
    </row>
    <row r="117" spans="2:9" s="153" customFormat="1" ht="12.75" x14ac:dyDescent="0.2">
      <c r="B117" s="261" t="str">
        <f t="shared" si="29"/>
        <v>Equipo Técnico 3: indicar nombre aquí</v>
      </c>
      <c r="C117" s="262"/>
      <c r="D117" s="185" t="str">
        <f t="shared" si="28"/>
        <v/>
      </c>
      <c r="E117" s="186" t="str">
        <f>IF(COUNT(F8:Q8)&gt;0,HLOOKUP(1,V8:AG$26,U9,FALSE),IF(COUNT(F35:Q35)&gt;0,HLOOKUP(1,V35:AG$53,U36,FALSE),IF(COUNT(F62:Q62)&gt;0,HLOOKUP(1,V62:AG$80,U63,FALSE),IF(COUNT(F89:Q89)&gt;0,HLOOKUP(1,V89:AG$107,U90,FALSE),""))))</f>
        <v/>
      </c>
      <c r="F117" s="265" t="str">
        <f>IF(COUNT(F89:Q89)&gt;0,HLOOKUP(300,F89:Q$108,U89,TRUE),IF(COUNT(F62:Q62)&gt;0,HLOOKUP(300,F62:Q$81,U62,TRUE),IF(COUNT(F35:Q35)&gt;0,HLOOKUP(300,F35:Q$54,U35,TRUE),IF(COUNT(F8:Q8)&gt;0,HLOOKUP(300,F8:Q$27,U8,TRUE),""))))</f>
        <v/>
      </c>
      <c r="G117" s="266"/>
      <c r="H117" s="267" t="str">
        <f t="shared" si="27"/>
        <v/>
      </c>
      <c r="I117" s="268"/>
    </row>
    <row r="118" spans="2:9" s="153" customFormat="1" ht="12.75" x14ac:dyDescent="0.2">
      <c r="B118" s="261" t="str">
        <f t="shared" si="29"/>
        <v>Equipo Técnico 4: indicar nombre aquí</v>
      </c>
      <c r="C118" s="262"/>
      <c r="D118" s="185" t="str">
        <f t="shared" si="28"/>
        <v/>
      </c>
      <c r="E118" s="186" t="str">
        <f>IF(COUNT(F9:Q9)&gt;0,HLOOKUP(1,V9:AG$26,U10,FALSE),IF(COUNT(F36:Q36)&gt;0,HLOOKUP(1,V36:AG$53,U37,FALSE),IF(COUNT(F63:Q63)&gt;0,HLOOKUP(1,V63:AG$80,U64,FALSE),IF(COUNT(F90:Q90)&gt;0,HLOOKUP(1,V90:AG$107,U91,FALSE),""))))</f>
        <v/>
      </c>
      <c r="F118" s="265" t="str">
        <f>IF(COUNT(F90:Q90)&gt;0,HLOOKUP(300,F90:Q$108,U90,TRUE),IF(COUNT(F63:Q63)&gt;0,HLOOKUP(300,F63:Q$81,U63,TRUE),IF(COUNT(F36:Q36)&gt;0,HLOOKUP(300,F36:Q$54,U36,TRUE),IF(COUNT(F9:Q9)&gt;0,HLOOKUP(300,F9:Q$27,U9,TRUE),""))))</f>
        <v/>
      </c>
      <c r="G118" s="266"/>
      <c r="H118" s="267" t="str">
        <f t="shared" si="27"/>
        <v/>
      </c>
      <c r="I118" s="268"/>
    </row>
    <row r="119" spans="2:9" s="153" customFormat="1" ht="12.75" x14ac:dyDescent="0.2">
      <c r="B119" s="261" t="str">
        <f t="shared" si="29"/>
        <v>Equipo Técnico 5: indicar nombre aquí</v>
      </c>
      <c r="C119" s="262"/>
      <c r="D119" s="185" t="str">
        <f t="shared" si="28"/>
        <v/>
      </c>
      <c r="E119" s="186" t="str">
        <f>IF(COUNT(F10:Q10)&gt;0,HLOOKUP(1,V10:AG$26,U11,FALSE),IF(COUNT(F37:Q37)&gt;0,HLOOKUP(1,V37:AG$53,U38,FALSE),IF(COUNT(F64:Q64)&gt;0,HLOOKUP(1,V64:AG$80,U65,FALSE),IF(COUNT(F91:Q91)&gt;0,HLOOKUP(1,V91:AG$107,U92,FALSE),""))))</f>
        <v/>
      </c>
      <c r="F119" s="265" t="str">
        <f>IF(COUNT(F91:Q91)&gt;0,HLOOKUP(300,F91:Q$108,U91,TRUE),IF(COUNT(F64:Q64)&gt;0,HLOOKUP(300,F64:Q$81,U64,TRUE),IF(COUNT(F37:Q37)&gt;0,HLOOKUP(300,F37:Q$54,U37,TRUE),IF(COUNT(F10:Q10)&gt;0,HLOOKUP(300,F10:Q$27,U10,TRUE),""))))</f>
        <v/>
      </c>
      <c r="G119" s="266"/>
      <c r="H119" s="267" t="str">
        <f t="shared" si="27"/>
        <v/>
      </c>
      <c r="I119" s="268"/>
    </row>
    <row r="120" spans="2:9" s="153" customFormat="1" ht="12.75" x14ac:dyDescent="0.2">
      <c r="B120" s="261" t="str">
        <f t="shared" si="29"/>
        <v>Equipo Técnico 6: indicar nombre aquí</v>
      </c>
      <c r="C120" s="262"/>
      <c r="D120" s="185" t="str">
        <f t="shared" si="28"/>
        <v/>
      </c>
      <c r="E120" s="186" t="str">
        <f>IF(COUNT(F11:Q11)&gt;0,HLOOKUP(1,V11:AG$26,U12,FALSE),IF(COUNT(F38:Q38)&gt;0,HLOOKUP(1,V38:AG$53,U39,FALSE),IF(COUNT(F65:Q65)&gt;0,HLOOKUP(1,V65:AG$80,U66,FALSE),IF(COUNT(F92:Q92)&gt;0,HLOOKUP(1,V92:AG$107,U93,FALSE),""))))</f>
        <v/>
      </c>
      <c r="F120" s="265" t="str">
        <f>IF(COUNT(F92:Q92)&gt;0,HLOOKUP(300,F92:Q$108,U92,TRUE),IF(COUNT(F65:Q65)&gt;0,HLOOKUP(300,F65:Q$81,U65,TRUE),IF(COUNT(F38:Q38)&gt;0,HLOOKUP(300,F38:Q$54,U38,TRUE),IF(COUNT(F11:Q11)&gt;0,HLOOKUP(300,F11:Q$27,U11,TRUE),""))))</f>
        <v/>
      </c>
      <c r="G120" s="266"/>
      <c r="H120" s="267" t="str">
        <f t="shared" si="27"/>
        <v/>
      </c>
      <c r="I120" s="268"/>
    </row>
    <row r="121" spans="2:9" s="153" customFormat="1" ht="12.75" x14ac:dyDescent="0.2">
      <c r="B121" s="261" t="str">
        <f t="shared" si="29"/>
        <v>Equipo Técnico 7: indicar nombre aquí</v>
      </c>
      <c r="C121" s="262"/>
      <c r="D121" s="185" t="str">
        <f t="shared" si="28"/>
        <v/>
      </c>
      <c r="E121" s="186" t="str">
        <f>IF(COUNT(F12:Q12)&gt;0,HLOOKUP(1,V12:AG$26,U13,FALSE),IF(COUNT(F39:Q39)&gt;0,HLOOKUP(1,V39:AG$53,U40,FALSE),IF(COUNT(F66:Q66)&gt;0,HLOOKUP(1,V66:AG$80,U67,FALSE),IF(COUNT(F93:Q93)&gt;0,HLOOKUP(1,V93:AG$107,U94,FALSE),""))))</f>
        <v/>
      </c>
      <c r="F121" s="265" t="str">
        <f>IF(COUNT(F93:Q93)&gt;0,HLOOKUP(300,F93:Q$108,U93,TRUE),IF(COUNT(F66:Q66)&gt;0,HLOOKUP(300,F66:Q$81,U66,TRUE),IF(COUNT(F39:Q39)&gt;0,HLOOKUP(300,F39:Q$54,U39,TRUE),IF(COUNT(F12:Q12)&gt;0,HLOOKUP(300,F12:Q$27,U12,TRUE),""))))</f>
        <v/>
      </c>
      <c r="G121" s="266"/>
      <c r="H121" s="267" t="str">
        <f t="shared" si="27"/>
        <v/>
      </c>
      <c r="I121" s="268"/>
    </row>
    <row r="122" spans="2:9" s="153" customFormat="1" ht="12.75" x14ac:dyDescent="0.2">
      <c r="B122" s="261" t="str">
        <f t="shared" si="29"/>
        <v>Equipo Técnico 8: indicar nombre aquí</v>
      </c>
      <c r="C122" s="262"/>
      <c r="D122" s="185" t="str">
        <f t="shared" si="28"/>
        <v/>
      </c>
      <c r="E122" s="186" t="str">
        <f>IF(COUNT(F13:Q13)&gt;0,HLOOKUP(1,V13:AG$26,U14,FALSE),IF(COUNT(F40:Q40)&gt;0,HLOOKUP(1,V40:AG$53,U41,FALSE),IF(COUNT(F67:Q67)&gt;0,HLOOKUP(1,V67:AG$80,U68,FALSE),IF(COUNT(F94:Q94)&gt;0,HLOOKUP(1,V94:AG$107,U95,FALSE),""))))</f>
        <v/>
      </c>
      <c r="F122" s="265" t="str">
        <f>IF(COUNT(F94:Q94)&gt;0,HLOOKUP(300,F94:Q$108,U94,TRUE),IF(COUNT(F67:Q67)&gt;0,HLOOKUP(300,F67:Q$81,U67,TRUE),IF(COUNT(F40:Q40)&gt;0,HLOOKUP(300,F40:Q$54,U40,TRUE),IF(COUNT(F13:Q13)&gt;0,HLOOKUP(300,F13:Q$27,U13,TRUE),""))))</f>
        <v/>
      </c>
      <c r="G122" s="266"/>
      <c r="H122" s="267" t="str">
        <f t="shared" si="27"/>
        <v/>
      </c>
      <c r="I122" s="268"/>
    </row>
    <row r="123" spans="2:9" s="153" customFormat="1" ht="12.75" x14ac:dyDescent="0.2">
      <c r="B123" s="261" t="str">
        <f t="shared" si="29"/>
        <v>Equipo Técnico 9: indicar nombre aquí</v>
      </c>
      <c r="C123" s="262"/>
      <c r="D123" s="185" t="str">
        <f t="shared" si="28"/>
        <v/>
      </c>
      <c r="E123" s="186" t="str">
        <f>IF(COUNT(F14:Q14)&gt;0,HLOOKUP(1,V14:AG$26,U15,FALSE),IF(COUNT(F41:Q41)&gt;0,HLOOKUP(1,V41:AG$53,U42,FALSE),IF(COUNT(F68:Q68)&gt;0,HLOOKUP(1,V68:AG$80,U69,FALSE),IF(COUNT(F95:Q95)&gt;0,HLOOKUP(1,V95:AG$107,U96,FALSE),""))))</f>
        <v/>
      </c>
      <c r="F123" s="265" t="str">
        <f>IF(COUNT(F95:Q95)&gt;0,HLOOKUP(300,F95:Q$108,U95,TRUE),IF(COUNT(F68:Q68)&gt;0,HLOOKUP(300,F68:Q$81,U68,TRUE),IF(COUNT(F41:Q41)&gt;0,HLOOKUP(300,F41:Q$54,U41,TRUE),IF(COUNT(F14:Q14)&gt;0,HLOOKUP(300,F14:Q$27,U14,TRUE),""))))</f>
        <v/>
      </c>
      <c r="G123" s="266"/>
      <c r="H123" s="267" t="str">
        <f t="shared" si="27"/>
        <v/>
      </c>
      <c r="I123" s="268"/>
    </row>
    <row r="124" spans="2:9" s="153" customFormat="1" ht="12.75" x14ac:dyDescent="0.2">
      <c r="B124" s="261" t="str">
        <f t="shared" si="29"/>
        <v>Equipo Técnico 10: indicar nombre aquí</v>
      </c>
      <c r="C124" s="262"/>
      <c r="D124" s="185" t="str">
        <f t="shared" si="28"/>
        <v/>
      </c>
      <c r="E124" s="186" t="str">
        <f>IF(COUNT(F15:Q15)&gt;0,HLOOKUP(1,V15:AG$26,U16,FALSE),IF(COUNT(F42:Q42)&gt;0,HLOOKUP(1,V42:AG$53,U43,FALSE),IF(COUNT(F69:Q69)&gt;0,HLOOKUP(1,V69:AG$80,U70,FALSE),IF(COUNT(F96:Q96)&gt;0,HLOOKUP(1,V96:AG$107,U97,FALSE),""))))</f>
        <v/>
      </c>
      <c r="F124" s="265" t="str">
        <f>IF(COUNT(F96:Q96)&gt;0,HLOOKUP(300,F96:Q$108,U96,TRUE),IF(COUNT(F69:Q69)&gt;0,HLOOKUP(300,F69:Q$81,U69,TRUE),IF(COUNT(F42:Q42)&gt;0,HLOOKUP(300,F42:Q$54,U42,TRUE),IF(COUNT(F15:Q15)&gt;0,HLOOKUP(300,F15:Q$27,U15,TRUE),""))))</f>
        <v/>
      </c>
      <c r="G124" s="266"/>
      <c r="H124" s="267" t="str">
        <f t="shared" si="27"/>
        <v/>
      </c>
      <c r="I124" s="268"/>
    </row>
    <row r="125" spans="2:9" s="153" customFormat="1" ht="12.75" x14ac:dyDescent="0.2">
      <c r="B125" s="261" t="str">
        <f t="shared" si="29"/>
        <v>Equipo Técnico 11: indicar nombre aquí</v>
      </c>
      <c r="C125" s="262"/>
      <c r="D125" s="185" t="str">
        <f t="shared" si="28"/>
        <v/>
      </c>
      <c r="E125" s="186" t="str">
        <f>IF(COUNT(F16:Q16)&gt;0,HLOOKUP(1,V16:AG$26,U17,FALSE),IF(COUNT(F43:Q43)&gt;0,HLOOKUP(1,V43:AG$53,U44,FALSE),IF(COUNT(F70:Q70)&gt;0,HLOOKUP(1,V70:AG$80,U71,FALSE),IF(COUNT(F97:Q97)&gt;0,HLOOKUP(1,V97:AG$107,U98,FALSE),""))))</f>
        <v/>
      </c>
      <c r="F125" s="265" t="str">
        <f>IF(COUNT(F97:Q97)&gt;0,HLOOKUP(300,F97:Q$108,U97,TRUE),IF(COUNT(F70:Q70)&gt;0,HLOOKUP(300,F70:Q$81,U70,TRUE),IF(COUNT(F43:Q43)&gt;0,HLOOKUP(300,F43:Q$54,U43,TRUE),IF(COUNT(F16:Q16)&gt;0,HLOOKUP(300,F16:Q$27,U16,TRUE),""))))</f>
        <v/>
      </c>
      <c r="G125" s="266"/>
      <c r="H125" s="267" t="str">
        <f t="shared" si="27"/>
        <v/>
      </c>
      <c r="I125" s="268"/>
    </row>
    <row r="126" spans="2:9" s="153" customFormat="1" ht="12.75" x14ac:dyDescent="0.2">
      <c r="B126" s="261" t="str">
        <f t="shared" si="29"/>
        <v>Equipo Técnico 12: indicar nombre aquí</v>
      </c>
      <c r="C126" s="262"/>
      <c r="D126" s="185" t="str">
        <f t="shared" si="28"/>
        <v/>
      </c>
      <c r="E126" s="186" t="str">
        <f>IF(COUNT(F17:Q17)&gt;0,HLOOKUP(1,V17:AG$26,U18,FALSE),IF(COUNT(F44:Q44)&gt;0,HLOOKUP(1,V44:AG$53,U45,FALSE),IF(COUNT(F71:Q71)&gt;0,HLOOKUP(1,V71:AG$80,U72,FALSE),IF(COUNT(F98:Q98)&gt;0,HLOOKUP(1,V98:AG$107,U99,FALSE),""))))</f>
        <v/>
      </c>
      <c r="F126" s="265" t="str">
        <f>IF(COUNT(F98:Q98)&gt;0,HLOOKUP(300,F98:Q$108,U98,TRUE),IF(COUNT(F71:Q71)&gt;0,HLOOKUP(300,F71:Q$81,U71,TRUE),IF(COUNT(F44:Q44)&gt;0,HLOOKUP(300,F44:Q$54,U44,TRUE),IF(COUNT(F17:Q17)&gt;0,HLOOKUP(300,F17:Q$27,U17,TRUE),""))))</f>
        <v/>
      </c>
      <c r="G126" s="266"/>
      <c r="H126" s="267" t="str">
        <f t="shared" si="27"/>
        <v/>
      </c>
      <c r="I126" s="268"/>
    </row>
    <row r="127" spans="2:9" s="153" customFormat="1" ht="12.75" x14ac:dyDescent="0.2">
      <c r="B127" s="261" t="str">
        <f t="shared" si="29"/>
        <v>Equipo Técnico 13: indicar nombre aquí</v>
      </c>
      <c r="C127" s="262"/>
      <c r="D127" s="185" t="str">
        <f t="shared" si="28"/>
        <v/>
      </c>
      <c r="E127" s="186" t="str">
        <f>IF(COUNT(F18:Q18)&gt;0,HLOOKUP(1,V18:AG$26,U19,FALSE),IF(COUNT(F45:Q45)&gt;0,HLOOKUP(1,V45:AG$53,U46,FALSE),IF(COUNT(F72:Q72)&gt;0,HLOOKUP(1,V72:AG$80,U73,FALSE),IF(COUNT(F99:Q99)&gt;0,HLOOKUP(1,V99:AG$107,U100,FALSE),""))))</f>
        <v/>
      </c>
      <c r="F127" s="265" t="str">
        <f>IF(COUNT(F99:Q99)&gt;0,HLOOKUP(300,F99:Q$108,U99,TRUE),IF(COUNT(F72:Q72)&gt;0,HLOOKUP(300,F72:Q$81,U72,TRUE),IF(COUNT(F45:Q45)&gt;0,HLOOKUP(300,F45:Q$54,U45,TRUE),IF(COUNT(F18:Q18)&gt;0,HLOOKUP(300,F18:Q$27,U18,TRUE),""))))</f>
        <v/>
      </c>
      <c r="G127" s="266"/>
      <c r="H127" s="267" t="str">
        <f t="shared" si="27"/>
        <v/>
      </c>
      <c r="I127" s="268"/>
    </row>
    <row r="128" spans="2:9" s="153" customFormat="1" ht="12.75" x14ac:dyDescent="0.2">
      <c r="B128" s="261" t="str">
        <f t="shared" si="29"/>
        <v>Equipo Técnico 14: indicar nombre aquí</v>
      </c>
      <c r="C128" s="262"/>
      <c r="D128" s="185" t="str">
        <f t="shared" si="28"/>
        <v/>
      </c>
      <c r="E128" s="186" t="str">
        <f>IF(COUNT(F19:Q19)&gt;0,HLOOKUP(1,V19:AG$26,U20,FALSE),IF(COUNT(F46:Q46)&gt;0,HLOOKUP(1,V46:AG$53,U47,FALSE),IF(COUNT(F73:Q73)&gt;0,HLOOKUP(1,V73:AG$80,U74,FALSE),IF(COUNT(F100:Q100)&gt;0,HLOOKUP(1,V100:AG$107,U101,FALSE),""))))</f>
        <v/>
      </c>
      <c r="F128" s="265" t="str">
        <f>IF(COUNT(F100:Q100)&gt;0,HLOOKUP(300,F100:Q$108,U100,TRUE),IF(COUNT(F73:Q73)&gt;0,HLOOKUP(300,F73:Q$81,U73,TRUE),IF(COUNT(F46:Q46)&gt;0,HLOOKUP(300,F46:Q$54,U46,TRUE),IF(COUNT(F19:Q19)&gt;0,HLOOKUP(300,F19:Q$27,U19,TRUE),""))))</f>
        <v/>
      </c>
      <c r="G128" s="266"/>
      <c r="H128" s="267" t="str">
        <f t="shared" si="27"/>
        <v/>
      </c>
      <c r="I128" s="268"/>
    </row>
    <row r="129" spans="2:9" s="153" customFormat="1" ht="12.75" x14ac:dyDescent="0.2">
      <c r="B129" s="261" t="str">
        <f t="shared" si="29"/>
        <v>Equipo Técnico 15: indicar nombre aquí</v>
      </c>
      <c r="C129" s="262"/>
      <c r="D129" s="185" t="str">
        <f t="shared" si="28"/>
        <v/>
      </c>
      <c r="E129" s="186" t="str">
        <f>IF(COUNT(F20:Q20)&gt;0,HLOOKUP(1,V20:AG$26,U21,FALSE),IF(COUNT(F47:Q47)&gt;0,HLOOKUP(1,V47:AG$53,U48,FALSE),IF(COUNT(F74:Q74)&gt;0,HLOOKUP(1,V74:AG$80,U75,FALSE),IF(COUNT(F101:Q101)&gt;0,HLOOKUP(1,V101:AG$107,U102,FALSE),""))))</f>
        <v/>
      </c>
      <c r="F129" s="265" t="str">
        <f>IF(COUNT(F101:Q101)&gt;0,HLOOKUP(300,F101:Q$108,U101,TRUE),IF(COUNT(F74:Q74)&gt;0,HLOOKUP(300,F74:Q$81,U74,TRUE),IF(COUNT(F47:Q47)&gt;0,HLOOKUP(300,F47:Q$54,U47,TRUE),IF(COUNT(F20:Q20)&gt;0,HLOOKUP(300,F20:Q$27,U20,TRUE),""))))</f>
        <v/>
      </c>
      <c r="G129" s="266"/>
      <c r="H129" s="267" t="str">
        <f t="shared" si="27"/>
        <v/>
      </c>
      <c r="I129" s="268"/>
    </row>
    <row r="130" spans="2:9" s="153" customFormat="1" ht="12.75" x14ac:dyDescent="0.2">
      <c r="B130" s="261" t="str">
        <f t="shared" si="29"/>
        <v>Equipo Técnico 16: indicar nombre aquí</v>
      </c>
      <c r="C130" s="262"/>
      <c r="D130" s="185" t="str">
        <f t="shared" si="28"/>
        <v/>
      </c>
      <c r="E130" s="186" t="str">
        <f>IF(COUNT(F21:Q21)&gt;0,HLOOKUP(1,V21:AG$26,U22,FALSE),IF(COUNT(F48:Q48)&gt;0,HLOOKUP(1,V48:AG$53,U49,FALSE),IF(COUNT(F75:Q75)&gt;0,HLOOKUP(1,V75:AG$80,U76,FALSE),IF(COUNT(F102:Q102)&gt;0,HLOOKUP(1,V102:AG$107,U103,FALSE),""))))</f>
        <v/>
      </c>
      <c r="F130" s="265" t="str">
        <f>IF(COUNT(F102:Q102)&gt;0,HLOOKUP(300,F102:Q$108,U102,TRUE),IF(COUNT(F75:Q75)&gt;0,HLOOKUP(300,F75:Q$81,U75,TRUE),IF(COUNT(F48:Q48)&gt;0,HLOOKUP(300,F48:Q$54,U48,TRUE),IF(COUNT(F21:Q21)&gt;0,HLOOKUP(300,F21:Q$27,U21,TRUE),""))))</f>
        <v/>
      </c>
      <c r="G130" s="266"/>
      <c r="H130" s="267" t="str">
        <f t="shared" si="27"/>
        <v/>
      </c>
      <c r="I130" s="268"/>
    </row>
    <row r="131" spans="2:9" s="153" customFormat="1" ht="12.75" x14ac:dyDescent="0.2">
      <c r="B131" s="261" t="str">
        <f t="shared" si="29"/>
        <v>Equipo Técnico 17: indicar nombre aquí</v>
      </c>
      <c r="C131" s="262"/>
      <c r="D131" s="185" t="str">
        <f t="shared" si="28"/>
        <v/>
      </c>
      <c r="E131" s="186" t="str">
        <f>IF(COUNT(F22:Q22)&gt;0,HLOOKUP(1,V22:AG$26,U23,FALSE),IF(COUNT(F49:Q49)&gt;0,HLOOKUP(1,V49:AG$53,U50,FALSE),IF(COUNT(F76:Q76)&gt;0,HLOOKUP(1,V76:AG$80,U77,FALSE),IF(COUNT(F103:Q103)&gt;0,HLOOKUP(1,V103:AG$107,U104,FALSE),""))))</f>
        <v/>
      </c>
      <c r="F131" s="265" t="str">
        <f>IF(COUNT(F103:Q103)&gt;0,HLOOKUP(300,F103:Q$108,U103,TRUE),IF(COUNT(F76:Q76)&gt;0,HLOOKUP(300,F76:Q$81,U76,TRUE),IF(COUNT(F49:Q49)&gt;0,HLOOKUP(300,F49:Q$54,U49,TRUE),IF(COUNT(F22:Q22)&gt;0,HLOOKUP(300,F22:Q$27,U22,TRUE),""))))</f>
        <v/>
      </c>
      <c r="G131" s="266"/>
      <c r="H131" s="267" t="str">
        <f t="shared" si="27"/>
        <v/>
      </c>
      <c r="I131" s="268"/>
    </row>
    <row r="132" spans="2:9" s="153" customFormat="1" ht="12.75" x14ac:dyDescent="0.2">
      <c r="B132" s="261" t="str">
        <f t="shared" si="29"/>
        <v>Equipo Técnico 18: indicar nombre aquí</v>
      </c>
      <c r="C132" s="262"/>
      <c r="D132" s="185" t="str">
        <f t="shared" si="28"/>
        <v/>
      </c>
      <c r="E132" s="186" t="str">
        <f>IF(COUNT(F23:Q23)&gt;0,HLOOKUP(1,V23:AG$26,U24,FALSE),IF(COUNT(F50:Q50)&gt;0,HLOOKUP(1,V50:AG$53,U51,FALSE),IF(COUNT(F77:Q77)&gt;0,HLOOKUP(1,V77:AG$80,U78,FALSE),IF(COUNT(F104:Q104)&gt;0,HLOOKUP(1,V104:AG$107,U105,FALSE),""))))</f>
        <v/>
      </c>
      <c r="F132" s="265" t="str">
        <f>IF(COUNT(F104:Q104)&gt;0,HLOOKUP(300,F104:Q$108,U104,TRUE),IF(COUNT(F77:Q77)&gt;0,HLOOKUP(300,F77:Q$81,U77,TRUE),IF(COUNT(F50:Q50)&gt;0,HLOOKUP(300,F50:Q$54,U50,TRUE),IF(COUNT(F23:Q23)&gt;0,HLOOKUP(300,F23:Q$27,U23,TRUE),""))))</f>
        <v/>
      </c>
      <c r="G132" s="266"/>
      <c r="H132" s="267" t="str">
        <f t="shared" si="27"/>
        <v/>
      </c>
      <c r="I132" s="268"/>
    </row>
    <row r="133" spans="2:9" s="153" customFormat="1" ht="12.75" x14ac:dyDescent="0.2">
      <c r="B133" s="261" t="str">
        <f t="shared" si="29"/>
        <v>Equipo Técnico 19: indicar nombre aquí</v>
      </c>
      <c r="C133" s="262"/>
      <c r="D133" s="185" t="str">
        <f t="shared" si="28"/>
        <v/>
      </c>
      <c r="E133" s="186" t="str">
        <f>IF(COUNT(F24:Q24)&gt;0,HLOOKUP(1,V24:AG$26,U25,FALSE),IF(COUNT(F51:Q51)&gt;0,HLOOKUP(1,V51:AG$53,U52,FALSE),IF(COUNT(F78:Q78)&gt;0,HLOOKUP(1,V78:AG$80,U79,FALSE),IF(COUNT(F105:Q105)&gt;0,HLOOKUP(1,V105:AG$107,U106,FALSE),""))))</f>
        <v/>
      </c>
      <c r="F133" s="265" t="str">
        <f>IF(COUNT(F105:Q105)&gt;0,HLOOKUP(300,F105:Q$108,U105,TRUE),IF(COUNT(F78:Q78)&gt;0,HLOOKUP(300,F78:Q$81,U78,TRUE),IF(COUNT(F51:Q51)&gt;0,HLOOKUP(300,F51:Q$54,U51,TRUE),IF(COUNT(F24:Q24)&gt;0,HLOOKUP(300,F24:Q$27,U24,TRUE),""))))</f>
        <v/>
      </c>
      <c r="G133" s="266"/>
      <c r="H133" s="267" t="str">
        <f t="shared" si="27"/>
        <v/>
      </c>
      <c r="I133" s="268"/>
    </row>
    <row r="134" spans="2:9" s="153" customFormat="1" ht="12.75" x14ac:dyDescent="0.2">
      <c r="B134" s="261" t="str">
        <f t="shared" si="29"/>
        <v>Equipo Técnico 20: indicar nombre aquí</v>
      </c>
      <c r="C134" s="262"/>
      <c r="D134" s="185" t="str">
        <f t="shared" si="28"/>
        <v/>
      </c>
      <c r="E134" s="186" t="str">
        <f>IF(COUNT(F25:Q25)&gt;0,HLOOKUP(1,V25:AG$26,U26,FALSE),IF(COUNT(F52:Q52)&gt;0,HLOOKUP(1,V52:AG$53,U53,FALSE),IF(COUNT(F79:Q79)&gt;0,HLOOKUP(1,V79:AG$80,U80,FALSE),IF(COUNT(F106:Q106)&gt;0,HLOOKUP(1,V106:AG$107,U107,FALSE),""))))</f>
        <v/>
      </c>
      <c r="F134" s="265" t="str">
        <f>IF(COUNT(F106:Q106)&gt;0,HLOOKUP(300,F106:Q$108,U106,TRUE),IF(COUNT(F79:Q79)&gt;0,HLOOKUP(300,F79:Q$81,U79,TRUE),IF(COUNT(F52:Q52)&gt;0,HLOOKUP(300,F52:Q$54,U52,TRUE),IF(COUNT(F25:Q25)&gt;0,HLOOKUP(300,F25:Q$27,U25,TRUE),""))))</f>
        <v/>
      </c>
      <c r="G134" s="266"/>
      <c r="H134" s="267" t="str">
        <f t="shared" si="27"/>
        <v/>
      </c>
      <c r="I134" s="268"/>
    </row>
  </sheetData>
  <sheetProtection password="DF86" sheet="1" objects="1" scenarios="1"/>
  <mergeCells count="157"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F114:G114"/>
    <mergeCell ref="H114:I114"/>
    <mergeCell ref="F115:G115"/>
    <mergeCell ref="H115:I115"/>
    <mergeCell ref="F116:G116"/>
    <mergeCell ref="H116:I116"/>
    <mergeCell ref="B112:C112"/>
    <mergeCell ref="F112:G112"/>
    <mergeCell ref="H112:I112"/>
    <mergeCell ref="B113:C113"/>
    <mergeCell ref="F113:G113"/>
    <mergeCell ref="H113:I113"/>
    <mergeCell ref="F120:G120"/>
    <mergeCell ref="H120:I120"/>
    <mergeCell ref="F121:G121"/>
    <mergeCell ref="H121:I121"/>
    <mergeCell ref="F122:G122"/>
    <mergeCell ref="H122:I122"/>
    <mergeCell ref="F117:G117"/>
    <mergeCell ref="H117:I117"/>
    <mergeCell ref="F118:G118"/>
    <mergeCell ref="H118:I118"/>
    <mergeCell ref="F119:G119"/>
    <mergeCell ref="H119:I119"/>
    <mergeCell ref="F126:G126"/>
    <mergeCell ref="H126:I126"/>
    <mergeCell ref="F127:G127"/>
    <mergeCell ref="H127:I127"/>
    <mergeCell ref="F128:G128"/>
    <mergeCell ref="H128:I128"/>
    <mergeCell ref="F123:G123"/>
    <mergeCell ref="H123:I123"/>
    <mergeCell ref="F124:G124"/>
    <mergeCell ref="H124:I124"/>
    <mergeCell ref="F125:G125"/>
    <mergeCell ref="H125:I125"/>
    <mergeCell ref="F132:G132"/>
    <mergeCell ref="H132:I132"/>
    <mergeCell ref="F133:G133"/>
    <mergeCell ref="H133:I133"/>
    <mergeCell ref="F134:G134"/>
    <mergeCell ref="H134:I134"/>
    <mergeCell ref="F129:G129"/>
    <mergeCell ref="H129:I129"/>
    <mergeCell ref="F130:G130"/>
    <mergeCell ref="H130:I130"/>
    <mergeCell ref="F131:G131"/>
    <mergeCell ref="H131:I131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19:C119"/>
    <mergeCell ref="B120:C120"/>
    <mergeCell ref="B121:C121"/>
    <mergeCell ref="B122:C122"/>
    <mergeCell ref="B123:C123"/>
    <mergeCell ref="B124:C124"/>
    <mergeCell ref="B105:C105"/>
    <mergeCell ref="B106:C106"/>
    <mergeCell ref="B115:C115"/>
    <mergeCell ref="B116:C116"/>
    <mergeCell ref="B117:C117"/>
    <mergeCell ref="B118:C118"/>
    <mergeCell ref="B114:C114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30:C13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27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17" t="s">
        <v>129</v>
      </c>
      <c r="C3" s="30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13.5" thickBot="1" x14ac:dyDescent="0.25">
      <c r="B6" s="9"/>
    </row>
    <row r="7" spans="2:13" ht="13.5" thickBot="1" x14ac:dyDescent="0.25">
      <c r="B7" s="224" t="s">
        <v>100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99</v>
      </c>
    </row>
    <row r="10" spans="2:13" ht="30" customHeight="1" x14ac:dyDescent="0.2">
      <c r="B10" s="30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0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0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0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0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0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0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0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0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0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0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0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0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0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0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0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0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0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0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0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0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0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0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05"/>
      <c r="C33" s="30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05"/>
      <c r="C34" s="308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05"/>
      <c r="C35" s="308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05"/>
      <c r="C36" s="308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05"/>
      <c r="C37" s="30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05"/>
      <c r="C38" s="30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05"/>
      <c r="C39" s="308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05"/>
      <c r="C40" s="308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05"/>
      <c r="C41" s="308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06"/>
      <c r="C42" s="31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87" t="s">
        <v>5</v>
      </c>
      <c r="C43" s="288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89"/>
      <c r="C44" s="290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89"/>
      <c r="C45" s="290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89"/>
      <c r="C46" s="290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89"/>
      <c r="C47" s="290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89"/>
      <c r="C48" s="290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89"/>
      <c r="C49" s="290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89"/>
      <c r="C50" s="290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89"/>
      <c r="C51" s="290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89"/>
      <c r="C52" s="290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89"/>
      <c r="C53" s="290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89"/>
      <c r="C54" s="290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89"/>
      <c r="C55" s="290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89"/>
      <c r="C56" s="290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89"/>
      <c r="C57" s="290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89"/>
      <c r="C58" s="290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89"/>
      <c r="C59" s="290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89"/>
      <c r="C60" s="290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89"/>
      <c r="C61" s="290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89"/>
      <c r="C62" s="290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89"/>
      <c r="C63" s="290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1"/>
      <c r="C64" s="292"/>
      <c r="D64" s="134"/>
      <c r="E64" s="86"/>
      <c r="F64" s="98"/>
      <c r="G64" s="98"/>
      <c r="H64" s="29">
        <f t="shared" si="0"/>
        <v>0</v>
      </c>
      <c r="I64" s="285">
        <f>SUM(H43:H64)</f>
        <v>0</v>
      </c>
      <c r="J64" s="313"/>
      <c r="K64" s="233"/>
      <c r="L64" s="194"/>
      <c r="M64" s="249"/>
    </row>
    <row r="65" spans="2:13" x14ac:dyDescent="0.2">
      <c r="B65" s="293" t="s">
        <v>6</v>
      </c>
      <c r="C65" s="294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95"/>
      <c r="C66" s="296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95"/>
      <c r="C67" s="296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95"/>
      <c r="C68" s="296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95"/>
      <c r="C69" s="296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97"/>
      <c r="C70" s="298"/>
      <c r="D70" s="132"/>
      <c r="E70" s="83"/>
      <c r="F70" s="95"/>
      <c r="G70" s="95"/>
      <c r="H70" s="29">
        <f t="shared" si="0"/>
        <v>0</v>
      </c>
      <c r="I70" s="285">
        <f>SUM(H65:H70)</f>
        <v>0</v>
      </c>
      <c r="J70" s="313"/>
      <c r="K70" s="233"/>
      <c r="L70" s="194"/>
      <c r="M70" s="249"/>
    </row>
    <row r="71" spans="2:13" x14ac:dyDescent="0.2">
      <c r="B71" s="287" t="s">
        <v>7</v>
      </c>
      <c r="C71" s="288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89"/>
      <c r="C72" s="290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89"/>
      <c r="C73" s="290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89"/>
      <c r="C74" s="290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89"/>
      <c r="C75" s="290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89"/>
      <c r="C76" s="290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89"/>
      <c r="C77" s="290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1"/>
      <c r="C78" s="292"/>
      <c r="D78" s="134"/>
      <c r="E78" s="86"/>
      <c r="F78" s="98"/>
      <c r="G78" s="98"/>
      <c r="H78" s="29">
        <f t="shared" si="0"/>
        <v>0</v>
      </c>
      <c r="I78" s="285">
        <f>SUM(H71:H78)</f>
        <v>0</v>
      </c>
      <c r="J78" s="313"/>
      <c r="K78" s="233"/>
      <c r="L78" s="195"/>
      <c r="M78" s="249"/>
    </row>
    <row r="79" spans="2:13" x14ac:dyDescent="0.2">
      <c r="B79" s="287" t="s">
        <v>8</v>
      </c>
      <c r="C79" s="288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89"/>
      <c r="C80" s="290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89"/>
      <c r="C81" s="290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89"/>
      <c r="C82" s="290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89"/>
      <c r="C83" s="290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89"/>
      <c r="C84" s="290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89"/>
      <c r="C85" s="290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89"/>
      <c r="C86" s="290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89"/>
      <c r="C87" s="290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1"/>
      <c r="C88" s="292"/>
      <c r="D88" s="139"/>
      <c r="E88" s="90"/>
      <c r="F88" s="103"/>
      <c r="G88" s="103"/>
      <c r="H88" s="29">
        <f t="shared" si="0"/>
        <v>0</v>
      </c>
      <c r="I88" s="285">
        <f>SUM(H79:H88)</f>
        <v>0</v>
      </c>
      <c r="J88" s="313"/>
      <c r="K88" s="233"/>
      <c r="L88" s="194"/>
      <c r="M88" s="249"/>
    </row>
    <row r="89" spans="2:13" x14ac:dyDescent="0.2">
      <c r="B89" s="293" t="s">
        <v>20</v>
      </c>
      <c r="C89" s="294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2"/>
      <c r="C90" s="303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2"/>
      <c r="C91" s="303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2"/>
      <c r="C92" s="303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95"/>
      <c r="C93" s="296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95"/>
      <c r="C94" s="296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95"/>
      <c r="C95" s="296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97"/>
      <c r="C96" s="298"/>
      <c r="D96" s="134"/>
      <c r="E96" s="86"/>
      <c r="F96" s="98"/>
      <c r="G96" s="98"/>
      <c r="H96" s="39">
        <f t="shared" si="0"/>
        <v>0</v>
      </c>
      <c r="I96" s="285">
        <f>SUM(H89:H96)</f>
        <v>0</v>
      </c>
      <c r="J96" s="313"/>
      <c r="K96" s="233"/>
      <c r="L96" s="194"/>
      <c r="M96" s="249"/>
    </row>
    <row r="97" spans="2:13" x14ac:dyDescent="0.2">
      <c r="B97" s="293" t="s">
        <v>9</v>
      </c>
      <c r="C97" s="294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2"/>
      <c r="C98" s="303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2"/>
      <c r="C99" s="303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2"/>
      <c r="C100" s="303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2"/>
      <c r="C101" s="303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95"/>
      <c r="C102" s="296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95"/>
      <c r="C103" s="296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97"/>
      <c r="C104" s="298"/>
      <c r="D104" s="139"/>
      <c r="E104" s="90"/>
      <c r="F104" s="103"/>
      <c r="G104" s="103"/>
      <c r="H104" s="39">
        <f t="shared" si="0"/>
        <v>0</v>
      </c>
      <c r="I104" s="285">
        <f>SUM(H97:H104)</f>
        <v>0</v>
      </c>
      <c r="J104" s="313"/>
      <c r="K104" s="233"/>
      <c r="L104" s="194"/>
      <c r="M104" s="249"/>
    </row>
    <row r="105" spans="2:13" x14ac:dyDescent="0.2">
      <c r="B105" s="293" t="s">
        <v>10</v>
      </c>
      <c r="C105" s="294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95"/>
      <c r="C106" s="296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95"/>
      <c r="C107" s="296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95"/>
      <c r="C108" s="296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97"/>
      <c r="C109" s="298"/>
      <c r="D109" s="134"/>
      <c r="E109" s="86"/>
      <c r="F109" s="98"/>
      <c r="G109" s="98"/>
      <c r="H109" s="39">
        <f t="shared" si="0"/>
        <v>0</v>
      </c>
      <c r="I109" s="285">
        <f>SUM(H105:H109)</f>
        <v>0</v>
      </c>
      <c r="J109" s="313"/>
      <c r="K109" s="233"/>
      <c r="L109" s="194"/>
      <c r="M109" s="249"/>
    </row>
    <row r="110" spans="2:13" x14ac:dyDescent="0.2">
      <c r="B110" s="293" t="s">
        <v>11</v>
      </c>
      <c r="C110" s="294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95"/>
      <c r="C111" s="296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95"/>
      <c r="C112" s="296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95"/>
      <c r="C113" s="296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95"/>
      <c r="C114" s="296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95"/>
      <c r="C115" s="296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95"/>
      <c r="C116" s="296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95"/>
      <c r="C117" s="296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97"/>
      <c r="C118" s="298"/>
      <c r="D118" s="139"/>
      <c r="E118" s="90"/>
      <c r="F118" s="103"/>
      <c r="G118" s="103"/>
      <c r="H118" s="39">
        <f t="shared" si="0"/>
        <v>0</v>
      </c>
      <c r="I118" s="285">
        <f>SUM(H110:H118)</f>
        <v>0</v>
      </c>
      <c r="J118" s="313"/>
      <c r="K118" s="233"/>
      <c r="L118" s="194"/>
      <c r="M118" s="249"/>
    </row>
    <row r="119" spans="2:13" x14ac:dyDescent="0.2">
      <c r="B119" s="293" t="s">
        <v>0</v>
      </c>
      <c r="C119" s="294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95"/>
      <c r="C120" s="296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97"/>
      <c r="C121" s="298"/>
      <c r="D121" s="134"/>
      <c r="E121" s="86"/>
      <c r="F121" s="98"/>
      <c r="G121" s="98"/>
      <c r="H121" s="39">
        <f t="shared" si="0"/>
        <v>0</v>
      </c>
      <c r="I121" s="285">
        <f>SUM(H119:H121)</f>
        <v>0</v>
      </c>
      <c r="J121" s="313"/>
      <c r="K121" s="233"/>
      <c r="L121" s="194"/>
      <c r="M121" s="249"/>
    </row>
    <row r="122" spans="2:13" x14ac:dyDescent="0.2">
      <c r="B122" s="279" t="s">
        <v>4</v>
      </c>
      <c r="C122" s="280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1"/>
      <c r="C123" s="282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3"/>
      <c r="C124" s="284"/>
      <c r="D124" s="139"/>
      <c r="E124" s="90"/>
      <c r="F124" s="103"/>
      <c r="G124" s="103"/>
      <c r="H124" s="39">
        <f>F124*G124</f>
        <v>0</v>
      </c>
      <c r="I124" s="285">
        <f>SUM(H122:H124)</f>
        <v>0</v>
      </c>
      <c r="J124" s="313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6">
        <f>SUM(J42+I64+I70+I78+I88+I96+I104+I109+I118+I121+I124)</f>
        <v>0</v>
      </c>
      <c r="J126" s="313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101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99</v>
      </c>
    </row>
    <row r="135" spans="2:13" ht="25.5" x14ac:dyDescent="0.2">
      <c r="B135" s="304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05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05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05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05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05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05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05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05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05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05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05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05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05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05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05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05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05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05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05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05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05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05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05"/>
      <c r="C158" s="307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05"/>
      <c r="C159" s="308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05"/>
      <c r="C160" s="308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05"/>
      <c r="C161" s="308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05"/>
      <c r="C162" s="309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05"/>
      <c r="C163" s="307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05"/>
      <c r="C164" s="308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05"/>
      <c r="C165" s="308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05"/>
      <c r="C166" s="308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06"/>
      <c r="C167" s="310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87" t="s">
        <v>5</v>
      </c>
      <c r="C168" s="288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89"/>
      <c r="C169" s="290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89"/>
      <c r="C170" s="290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89"/>
      <c r="C171" s="290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89"/>
      <c r="C172" s="290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89"/>
      <c r="C173" s="290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89"/>
      <c r="C174" s="290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89"/>
      <c r="C175" s="290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89"/>
      <c r="C176" s="290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89"/>
      <c r="C177" s="290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89"/>
      <c r="C178" s="290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89"/>
      <c r="C179" s="290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89"/>
      <c r="C180" s="290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89"/>
      <c r="C181" s="290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89"/>
      <c r="C182" s="290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89"/>
      <c r="C183" s="290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89"/>
      <c r="C184" s="290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89"/>
      <c r="C185" s="290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89"/>
      <c r="C186" s="290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89"/>
      <c r="C187" s="290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89"/>
      <c r="C188" s="290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1"/>
      <c r="C189" s="292"/>
      <c r="D189" s="204"/>
      <c r="E189" s="205"/>
      <c r="F189" s="206"/>
      <c r="G189" s="206"/>
      <c r="H189" s="29">
        <f t="shared" si="3"/>
        <v>0</v>
      </c>
      <c r="I189" s="285">
        <f>SUM(H168:H189)</f>
        <v>0</v>
      </c>
      <c r="J189" s="313"/>
      <c r="L189" s="194"/>
      <c r="M189" s="249"/>
    </row>
    <row r="190" spans="2:13" x14ac:dyDescent="0.2">
      <c r="B190" s="293" t="s">
        <v>6</v>
      </c>
      <c r="C190" s="294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2"/>
      <c r="C191" s="303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2"/>
      <c r="C192" s="303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95"/>
      <c r="C193" s="296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95"/>
      <c r="C194" s="296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97"/>
      <c r="C195" s="298"/>
      <c r="D195" s="216"/>
      <c r="E195" s="217"/>
      <c r="F195" s="218"/>
      <c r="G195" s="218"/>
      <c r="H195" s="29">
        <f t="shared" si="3"/>
        <v>0</v>
      </c>
      <c r="I195" s="285">
        <f>SUM(H190:H195)</f>
        <v>0</v>
      </c>
      <c r="J195" s="313"/>
      <c r="L195" s="194"/>
      <c r="M195" s="249"/>
    </row>
    <row r="196" spans="2:13" x14ac:dyDescent="0.2">
      <c r="B196" s="287" t="s">
        <v>7</v>
      </c>
      <c r="C196" s="288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89"/>
      <c r="C197" s="290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89"/>
      <c r="C198" s="290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89"/>
      <c r="C199" s="290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89"/>
      <c r="C200" s="290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89"/>
      <c r="C201" s="290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89"/>
      <c r="C202" s="290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1"/>
      <c r="C203" s="292"/>
      <c r="D203" s="204"/>
      <c r="E203" s="205"/>
      <c r="F203" s="206"/>
      <c r="G203" s="206"/>
      <c r="H203" s="29">
        <f t="shared" ref="H203:H247" si="6">F203*G203</f>
        <v>0</v>
      </c>
      <c r="I203" s="285">
        <f>SUM(H196:H203)</f>
        <v>0</v>
      </c>
      <c r="J203" s="313"/>
      <c r="L203" s="194"/>
      <c r="M203" s="249"/>
    </row>
    <row r="204" spans="2:13" x14ac:dyDescent="0.2">
      <c r="B204" s="287" t="s">
        <v>8</v>
      </c>
      <c r="C204" s="288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89"/>
      <c r="C205" s="290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89"/>
      <c r="C206" s="290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89"/>
      <c r="C207" s="290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89"/>
      <c r="C208" s="290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89"/>
      <c r="C209" s="290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89"/>
      <c r="C210" s="290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89"/>
      <c r="C211" s="290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89"/>
      <c r="C212" s="290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1"/>
      <c r="C213" s="292"/>
      <c r="D213" s="216"/>
      <c r="E213" s="217"/>
      <c r="F213" s="218"/>
      <c r="G213" s="218"/>
      <c r="H213" s="29">
        <f t="shared" si="6"/>
        <v>0</v>
      </c>
      <c r="I213" s="285">
        <f>SUM(H204:H213)</f>
        <v>0</v>
      </c>
      <c r="J213" s="313"/>
      <c r="L213" s="194"/>
      <c r="M213" s="249"/>
    </row>
    <row r="214" spans="2:13" x14ac:dyDescent="0.2">
      <c r="B214" s="293" t="s">
        <v>20</v>
      </c>
      <c r="C214" s="294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95"/>
      <c r="C215" s="296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95"/>
      <c r="C216" s="296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95"/>
      <c r="C217" s="296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95"/>
      <c r="C218" s="296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95"/>
      <c r="C219" s="296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95"/>
      <c r="C220" s="296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97"/>
      <c r="C221" s="298"/>
      <c r="D221" s="204"/>
      <c r="E221" s="205"/>
      <c r="F221" s="206"/>
      <c r="G221" s="206"/>
      <c r="H221" s="39">
        <f t="shared" si="6"/>
        <v>0</v>
      </c>
      <c r="I221" s="285">
        <f>SUM(H214:H221)</f>
        <v>0</v>
      </c>
      <c r="J221" s="313"/>
      <c r="L221" s="194"/>
      <c r="M221" s="249"/>
    </row>
    <row r="222" spans="2:13" x14ac:dyDescent="0.2">
      <c r="B222" s="293" t="s">
        <v>9</v>
      </c>
      <c r="C222" s="294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95"/>
      <c r="C223" s="296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95"/>
      <c r="C224" s="296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95"/>
      <c r="C225" s="296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95"/>
      <c r="C226" s="296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95"/>
      <c r="C227" s="296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95"/>
      <c r="C228" s="296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97"/>
      <c r="C229" s="298"/>
      <c r="D229" s="216"/>
      <c r="E229" s="217"/>
      <c r="F229" s="218"/>
      <c r="G229" s="218"/>
      <c r="H229" s="39">
        <f t="shared" si="6"/>
        <v>0</v>
      </c>
      <c r="I229" s="285">
        <f>SUM(H222:H229)</f>
        <v>0</v>
      </c>
      <c r="J229" s="313"/>
      <c r="L229" s="194"/>
      <c r="M229" s="249"/>
    </row>
    <row r="230" spans="2:13" x14ac:dyDescent="0.2">
      <c r="B230" s="293" t="s">
        <v>10</v>
      </c>
      <c r="C230" s="294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95"/>
      <c r="C231" s="296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95"/>
      <c r="C232" s="296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95"/>
      <c r="C233" s="296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97"/>
      <c r="C234" s="298"/>
      <c r="D234" s="204"/>
      <c r="E234" s="205"/>
      <c r="F234" s="206"/>
      <c r="G234" s="206"/>
      <c r="H234" s="39">
        <f t="shared" si="6"/>
        <v>0</v>
      </c>
      <c r="I234" s="285">
        <f>SUM(H230:H234)</f>
        <v>0</v>
      </c>
      <c r="J234" s="313"/>
      <c r="L234" s="194"/>
      <c r="M234" s="249"/>
    </row>
    <row r="235" spans="2:13" x14ac:dyDescent="0.2">
      <c r="B235" s="311" t="s">
        <v>11</v>
      </c>
      <c r="C235" s="312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95"/>
      <c r="C236" s="296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95"/>
      <c r="C237" s="296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95"/>
      <c r="C238" s="296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95"/>
      <c r="C239" s="296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95"/>
      <c r="C240" s="296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95"/>
      <c r="C241" s="296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95"/>
      <c r="C242" s="296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97"/>
      <c r="C243" s="298"/>
      <c r="D243" s="216"/>
      <c r="E243" s="217"/>
      <c r="F243" s="218"/>
      <c r="G243" s="218"/>
      <c r="H243" s="39">
        <f t="shared" si="6"/>
        <v>0</v>
      </c>
      <c r="I243" s="285">
        <f>SUM(H235:H243)</f>
        <v>0</v>
      </c>
      <c r="J243" s="313"/>
      <c r="L243" s="194"/>
      <c r="M243" s="249"/>
    </row>
    <row r="244" spans="2:13" x14ac:dyDescent="0.2">
      <c r="B244" s="293" t="s">
        <v>0</v>
      </c>
      <c r="C244" s="294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95"/>
      <c r="C245" s="296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97"/>
      <c r="C246" s="298"/>
      <c r="D246" s="204"/>
      <c r="E246" s="205"/>
      <c r="F246" s="206"/>
      <c r="G246" s="206"/>
      <c r="H246" s="39">
        <f t="shared" si="6"/>
        <v>0</v>
      </c>
      <c r="I246" s="285">
        <f>SUM(H244:H246)</f>
        <v>0</v>
      </c>
      <c r="J246" s="313"/>
      <c r="L246" s="194"/>
      <c r="M246" s="249"/>
    </row>
    <row r="247" spans="2:13" x14ac:dyDescent="0.2">
      <c r="B247" s="279" t="s">
        <v>4</v>
      </c>
      <c r="C247" s="280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1"/>
      <c r="C248" s="282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3"/>
      <c r="C249" s="284"/>
      <c r="D249" s="216"/>
      <c r="E249" s="217"/>
      <c r="F249" s="218"/>
      <c r="G249" s="218"/>
      <c r="H249" s="39">
        <f>F249*G249</f>
        <v>0</v>
      </c>
      <c r="I249" s="285">
        <f>SUM(H247:H249)</f>
        <v>0</v>
      </c>
      <c r="J249" s="313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6">
        <f>SUM(J167+I189+I195+I203+I213+I221+I229+I234+I243+I246+I249)</f>
        <v>0</v>
      </c>
      <c r="J251" s="313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105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17" t="s">
        <v>130</v>
      </c>
      <c r="C3" s="30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13.5" thickBot="1" x14ac:dyDescent="0.25">
      <c r="B6" s="9"/>
    </row>
    <row r="7" spans="2:13" ht="13.5" thickBot="1" x14ac:dyDescent="0.25">
      <c r="B7" s="224" t="s">
        <v>100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99</v>
      </c>
    </row>
    <row r="10" spans="2:13" ht="30" customHeight="1" x14ac:dyDescent="0.2">
      <c r="B10" s="30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0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0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0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0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0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0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0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0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0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0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0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0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0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0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0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0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0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0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0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0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0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0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05"/>
      <c r="C33" s="30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05"/>
      <c r="C34" s="308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05"/>
      <c r="C35" s="308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05"/>
      <c r="C36" s="308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05"/>
      <c r="C37" s="30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05"/>
      <c r="C38" s="30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05"/>
      <c r="C39" s="308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05"/>
      <c r="C40" s="308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05"/>
      <c r="C41" s="308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06"/>
      <c r="C42" s="31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87" t="s">
        <v>5</v>
      </c>
      <c r="C43" s="288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89"/>
      <c r="C44" s="290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89"/>
      <c r="C45" s="290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89"/>
      <c r="C46" s="290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89"/>
      <c r="C47" s="290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89"/>
      <c r="C48" s="290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89"/>
      <c r="C49" s="290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89"/>
      <c r="C50" s="290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89"/>
      <c r="C51" s="290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89"/>
      <c r="C52" s="290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89"/>
      <c r="C53" s="290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89"/>
      <c r="C54" s="290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89"/>
      <c r="C55" s="290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89"/>
      <c r="C56" s="290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89"/>
      <c r="C57" s="290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89"/>
      <c r="C58" s="290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89"/>
      <c r="C59" s="290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89"/>
      <c r="C60" s="290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89"/>
      <c r="C61" s="290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89"/>
      <c r="C62" s="290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89"/>
      <c r="C63" s="290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1"/>
      <c r="C64" s="292"/>
      <c r="D64" s="134"/>
      <c r="E64" s="86"/>
      <c r="F64" s="98"/>
      <c r="G64" s="98"/>
      <c r="H64" s="29">
        <f t="shared" si="0"/>
        <v>0</v>
      </c>
      <c r="I64" s="285">
        <f>SUM(H43:H64)</f>
        <v>0</v>
      </c>
      <c r="J64" s="313"/>
      <c r="K64" s="233"/>
      <c r="L64" s="194"/>
      <c r="M64" s="249"/>
    </row>
    <row r="65" spans="2:13" x14ac:dyDescent="0.2">
      <c r="B65" s="293" t="s">
        <v>6</v>
      </c>
      <c r="C65" s="294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95"/>
      <c r="C66" s="296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95"/>
      <c r="C67" s="296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95"/>
      <c r="C68" s="296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95"/>
      <c r="C69" s="296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97"/>
      <c r="C70" s="298"/>
      <c r="D70" s="132"/>
      <c r="E70" s="83"/>
      <c r="F70" s="95"/>
      <c r="G70" s="95"/>
      <c r="H70" s="29">
        <f t="shared" si="0"/>
        <v>0</v>
      </c>
      <c r="I70" s="285">
        <f>SUM(H65:H70)</f>
        <v>0</v>
      </c>
      <c r="J70" s="313"/>
      <c r="K70" s="233"/>
      <c r="L70" s="194"/>
      <c r="M70" s="249"/>
    </row>
    <row r="71" spans="2:13" x14ac:dyDescent="0.2">
      <c r="B71" s="287" t="s">
        <v>7</v>
      </c>
      <c r="C71" s="288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89"/>
      <c r="C72" s="290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89"/>
      <c r="C73" s="290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89"/>
      <c r="C74" s="290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89"/>
      <c r="C75" s="290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89"/>
      <c r="C76" s="290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89"/>
      <c r="C77" s="290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1"/>
      <c r="C78" s="292"/>
      <c r="D78" s="134"/>
      <c r="E78" s="86"/>
      <c r="F78" s="98"/>
      <c r="G78" s="98"/>
      <c r="H78" s="29">
        <f t="shared" si="0"/>
        <v>0</v>
      </c>
      <c r="I78" s="285">
        <f>SUM(H71:H78)</f>
        <v>0</v>
      </c>
      <c r="J78" s="313"/>
      <c r="K78" s="233"/>
      <c r="L78" s="195"/>
      <c r="M78" s="249"/>
    </row>
    <row r="79" spans="2:13" x14ac:dyDescent="0.2">
      <c r="B79" s="287" t="s">
        <v>8</v>
      </c>
      <c r="C79" s="288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89"/>
      <c r="C80" s="290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89"/>
      <c r="C81" s="290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89"/>
      <c r="C82" s="290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89"/>
      <c r="C83" s="290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89"/>
      <c r="C84" s="290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89"/>
      <c r="C85" s="290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89"/>
      <c r="C86" s="290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89"/>
      <c r="C87" s="290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1"/>
      <c r="C88" s="292"/>
      <c r="D88" s="139"/>
      <c r="E88" s="90"/>
      <c r="F88" s="103"/>
      <c r="G88" s="103"/>
      <c r="H88" s="29">
        <f t="shared" si="0"/>
        <v>0</v>
      </c>
      <c r="I88" s="285">
        <f>SUM(H79:H88)</f>
        <v>0</v>
      </c>
      <c r="J88" s="313"/>
      <c r="K88" s="233"/>
      <c r="L88" s="194"/>
      <c r="M88" s="249"/>
    </row>
    <row r="89" spans="2:13" x14ac:dyDescent="0.2">
      <c r="B89" s="293" t="s">
        <v>20</v>
      </c>
      <c r="C89" s="294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2"/>
      <c r="C90" s="303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2"/>
      <c r="C91" s="303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2"/>
      <c r="C92" s="303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95"/>
      <c r="C93" s="296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95"/>
      <c r="C94" s="296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95"/>
      <c r="C95" s="296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97"/>
      <c r="C96" s="298"/>
      <c r="D96" s="134"/>
      <c r="E96" s="86"/>
      <c r="F96" s="98"/>
      <c r="G96" s="98"/>
      <c r="H96" s="39">
        <f t="shared" si="0"/>
        <v>0</v>
      </c>
      <c r="I96" s="285">
        <f>SUM(H89:H96)</f>
        <v>0</v>
      </c>
      <c r="J96" s="313"/>
      <c r="K96" s="233"/>
      <c r="L96" s="194"/>
      <c r="M96" s="249"/>
    </row>
    <row r="97" spans="2:13" x14ac:dyDescent="0.2">
      <c r="B97" s="293" t="s">
        <v>9</v>
      </c>
      <c r="C97" s="294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2"/>
      <c r="C98" s="303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2"/>
      <c r="C99" s="303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2"/>
      <c r="C100" s="303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2"/>
      <c r="C101" s="303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95"/>
      <c r="C102" s="296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95"/>
      <c r="C103" s="296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97"/>
      <c r="C104" s="298"/>
      <c r="D104" s="139"/>
      <c r="E104" s="90"/>
      <c r="F104" s="103"/>
      <c r="G104" s="103"/>
      <c r="H104" s="39">
        <f t="shared" si="0"/>
        <v>0</v>
      </c>
      <c r="I104" s="285">
        <f>SUM(H97:H104)</f>
        <v>0</v>
      </c>
      <c r="J104" s="313"/>
      <c r="K104" s="233"/>
      <c r="L104" s="194"/>
      <c r="M104" s="249"/>
    </row>
    <row r="105" spans="2:13" x14ac:dyDescent="0.2">
      <c r="B105" s="293" t="s">
        <v>10</v>
      </c>
      <c r="C105" s="294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95"/>
      <c r="C106" s="296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95"/>
      <c r="C107" s="296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95"/>
      <c r="C108" s="296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97"/>
      <c r="C109" s="298"/>
      <c r="D109" s="134"/>
      <c r="E109" s="86"/>
      <c r="F109" s="98"/>
      <c r="G109" s="98"/>
      <c r="H109" s="39">
        <f t="shared" si="0"/>
        <v>0</v>
      </c>
      <c r="I109" s="285">
        <f>SUM(H105:H109)</f>
        <v>0</v>
      </c>
      <c r="J109" s="313"/>
      <c r="K109" s="233"/>
      <c r="L109" s="194"/>
      <c r="M109" s="249"/>
    </row>
    <row r="110" spans="2:13" x14ac:dyDescent="0.2">
      <c r="B110" s="293" t="s">
        <v>11</v>
      </c>
      <c r="C110" s="294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95"/>
      <c r="C111" s="296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95"/>
      <c r="C112" s="296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95"/>
      <c r="C113" s="296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95"/>
      <c r="C114" s="296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95"/>
      <c r="C115" s="296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95"/>
      <c r="C116" s="296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95"/>
      <c r="C117" s="296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97"/>
      <c r="C118" s="298"/>
      <c r="D118" s="139"/>
      <c r="E118" s="90"/>
      <c r="F118" s="103"/>
      <c r="G118" s="103"/>
      <c r="H118" s="39">
        <f t="shared" si="0"/>
        <v>0</v>
      </c>
      <c r="I118" s="285">
        <f>SUM(H110:H118)</f>
        <v>0</v>
      </c>
      <c r="J118" s="313"/>
      <c r="K118" s="233"/>
      <c r="L118" s="194"/>
      <c r="M118" s="249"/>
    </row>
    <row r="119" spans="2:13" x14ac:dyDescent="0.2">
      <c r="B119" s="293" t="s">
        <v>0</v>
      </c>
      <c r="C119" s="294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95"/>
      <c r="C120" s="296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97"/>
      <c r="C121" s="298"/>
      <c r="D121" s="134"/>
      <c r="E121" s="86"/>
      <c r="F121" s="98"/>
      <c r="G121" s="98"/>
      <c r="H121" s="39">
        <f t="shared" si="0"/>
        <v>0</v>
      </c>
      <c r="I121" s="285">
        <f>SUM(H119:H121)</f>
        <v>0</v>
      </c>
      <c r="J121" s="313"/>
      <c r="K121" s="233"/>
      <c r="L121" s="194"/>
      <c r="M121" s="249"/>
    </row>
    <row r="122" spans="2:13" x14ac:dyDescent="0.2">
      <c r="B122" s="279" t="s">
        <v>4</v>
      </c>
      <c r="C122" s="280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1"/>
      <c r="C123" s="282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3"/>
      <c r="C124" s="284"/>
      <c r="D124" s="139"/>
      <c r="E124" s="90"/>
      <c r="F124" s="103"/>
      <c r="G124" s="103"/>
      <c r="H124" s="39">
        <f>F124*G124</f>
        <v>0</v>
      </c>
      <c r="I124" s="285">
        <f>SUM(H122:H124)</f>
        <v>0</v>
      </c>
      <c r="J124" s="313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6">
        <f>SUM(J42+I64+I70+I78+I88+I96+I104+I109+I118+I121+I124)</f>
        <v>0</v>
      </c>
      <c r="J126" s="313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101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99</v>
      </c>
    </row>
    <row r="135" spans="2:13" ht="25.5" x14ac:dyDescent="0.2">
      <c r="B135" s="304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05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05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05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05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05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05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05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05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05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05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05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05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05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05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05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05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05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05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05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05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05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05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05"/>
      <c r="C158" s="307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05"/>
      <c r="C159" s="308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05"/>
      <c r="C160" s="308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05"/>
      <c r="C161" s="308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05"/>
      <c r="C162" s="309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05"/>
      <c r="C163" s="307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05"/>
      <c r="C164" s="308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05"/>
      <c r="C165" s="308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05"/>
      <c r="C166" s="308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06"/>
      <c r="C167" s="310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87" t="s">
        <v>5</v>
      </c>
      <c r="C168" s="288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89"/>
      <c r="C169" s="290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89"/>
      <c r="C170" s="290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89"/>
      <c r="C171" s="290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89"/>
      <c r="C172" s="290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89"/>
      <c r="C173" s="290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89"/>
      <c r="C174" s="290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89"/>
      <c r="C175" s="290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89"/>
      <c r="C176" s="290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89"/>
      <c r="C177" s="290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89"/>
      <c r="C178" s="290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89"/>
      <c r="C179" s="290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89"/>
      <c r="C180" s="290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89"/>
      <c r="C181" s="290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89"/>
      <c r="C182" s="290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89"/>
      <c r="C183" s="290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89"/>
      <c r="C184" s="290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89"/>
      <c r="C185" s="290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89"/>
      <c r="C186" s="290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89"/>
      <c r="C187" s="290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89"/>
      <c r="C188" s="290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1"/>
      <c r="C189" s="292"/>
      <c r="D189" s="204"/>
      <c r="E189" s="205"/>
      <c r="F189" s="206"/>
      <c r="G189" s="206"/>
      <c r="H189" s="29">
        <f t="shared" si="3"/>
        <v>0</v>
      </c>
      <c r="I189" s="285">
        <f>SUM(H168:H189)</f>
        <v>0</v>
      </c>
      <c r="J189" s="313"/>
      <c r="L189" s="194"/>
      <c r="M189" s="249"/>
    </row>
    <row r="190" spans="2:13" x14ac:dyDescent="0.2">
      <c r="B190" s="293" t="s">
        <v>6</v>
      </c>
      <c r="C190" s="294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2"/>
      <c r="C191" s="303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2"/>
      <c r="C192" s="303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95"/>
      <c r="C193" s="296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95"/>
      <c r="C194" s="296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97"/>
      <c r="C195" s="298"/>
      <c r="D195" s="216"/>
      <c r="E195" s="217"/>
      <c r="F195" s="218"/>
      <c r="G195" s="218"/>
      <c r="H195" s="29">
        <f t="shared" si="3"/>
        <v>0</v>
      </c>
      <c r="I195" s="285">
        <f>SUM(H190:H195)</f>
        <v>0</v>
      </c>
      <c r="J195" s="313"/>
      <c r="L195" s="194"/>
      <c r="M195" s="249"/>
    </row>
    <row r="196" spans="2:13" x14ac:dyDescent="0.2">
      <c r="B196" s="287" t="s">
        <v>7</v>
      </c>
      <c r="C196" s="288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89"/>
      <c r="C197" s="290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89"/>
      <c r="C198" s="290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89"/>
      <c r="C199" s="290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89"/>
      <c r="C200" s="290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89"/>
      <c r="C201" s="290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89"/>
      <c r="C202" s="290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1"/>
      <c r="C203" s="292"/>
      <c r="D203" s="204"/>
      <c r="E203" s="205"/>
      <c r="F203" s="206"/>
      <c r="G203" s="206"/>
      <c r="H203" s="29">
        <f t="shared" ref="H203:H247" si="6">F203*G203</f>
        <v>0</v>
      </c>
      <c r="I203" s="285">
        <f>SUM(H196:H203)</f>
        <v>0</v>
      </c>
      <c r="J203" s="313"/>
      <c r="L203" s="194"/>
      <c r="M203" s="249"/>
    </row>
    <row r="204" spans="2:13" x14ac:dyDescent="0.2">
      <c r="B204" s="287" t="s">
        <v>8</v>
      </c>
      <c r="C204" s="288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89"/>
      <c r="C205" s="290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89"/>
      <c r="C206" s="290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89"/>
      <c r="C207" s="290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89"/>
      <c r="C208" s="290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89"/>
      <c r="C209" s="290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89"/>
      <c r="C210" s="290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89"/>
      <c r="C211" s="290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89"/>
      <c r="C212" s="290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1"/>
      <c r="C213" s="292"/>
      <c r="D213" s="216"/>
      <c r="E213" s="217"/>
      <c r="F213" s="218"/>
      <c r="G213" s="218"/>
      <c r="H213" s="29">
        <f t="shared" si="6"/>
        <v>0</v>
      </c>
      <c r="I213" s="285">
        <f>SUM(H204:H213)</f>
        <v>0</v>
      </c>
      <c r="J213" s="313"/>
      <c r="L213" s="194"/>
      <c r="M213" s="249"/>
    </row>
    <row r="214" spans="2:13" x14ac:dyDescent="0.2">
      <c r="B214" s="293" t="s">
        <v>20</v>
      </c>
      <c r="C214" s="294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95"/>
      <c r="C215" s="296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95"/>
      <c r="C216" s="296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95"/>
      <c r="C217" s="296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95"/>
      <c r="C218" s="296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95"/>
      <c r="C219" s="296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95"/>
      <c r="C220" s="296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97"/>
      <c r="C221" s="298"/>
      <c r="D221" s="204"/>
      <c r="E221" s="205"/>
      <c r="F221" s="206"/>
      <c r="G221" s="206"/>
      <c r="H221" s="39">
        <f t="shared" si="6"/>
        <v>0</v>
      </c>
      <c r="I221" s="285">
        <f>SUM(H214:H221)</f>
        <v>0</v>
      </c>
      <c r="J221" s="313"/>
      <c r="L221" s="194"/>
      <c r="M221" s="249"/>
    </row>
    <row r="222" spans="2:13" x14ac:dyDescent="0.2">
      <c r="B222" s="293" t="s">
        <v>9</v>
      </c>
      <c r="C222" s="294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95"/>
      <c r="C223" s="296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95"/>
      <c r="C224" s="296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95"/>
      <c r="C225" s="296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95"/>
      <c r="C226" s="296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95"/>
      <c r="C227" s="296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95"/>
      <c r="C228" s="296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97"/>
      <c r="C229" s="298"/>
      <c r="D229" s="216"/>
      <c r="E229" s="217"/>
      <c r="F229" s="218"/>
      <c r="G229" s="218"/>
      <c r="H229" s="39">
        <f t="shared" si="6"/>
        <v>0</v>
      </c>
      <c r="I229" s="285">
        <f>SUM(H222:H229)</f>
        <v>0</v>
      </c>
      <c r="J229" s="313"/>
      <c r="L229" s="194"/>
      <c r="M229" s="249"/>
    </row>
    <row r="230" spans="2:13" x14ac:dyDescent="0.2">
      <c r="B230" s="293" t="s">
        <v>10</v>
      </c>
      <c r="C230" s="294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95"/>
      <c r="C231" s="296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95"/>
      <c r="C232" s="296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95"/>
      <c r="C233" s="296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97"/>
      <c r="C234" s="298"/>
      <c r="D234" s="204"/>
      <c r="E234" s="205"/>
      <c r="F234" s="206"/>
      <c r="G234" s="206"/>
      <c r="H234" s="39">
        <f t="shared" si="6"/>
        <v>0</v>
      </c>
      <c r="I234" s="285">
        <f>SUM(H230:H234)</f>
        <v>0</v>
      </c>
      <c r="J234" s="313"/>
      <c r="L234" s="194"/>
      <c r="M234" s="249"/>
    </row>
    <row r="235" spans="2:13" x14ac:dyDescent="0.2">
      <c r="B235" s="311" t="s">
        <v>11</v>
      </c>
      <c r="C235" s="312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95"/>
      <c r="C236" s="296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95"/>
      <c r="C237" s="296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95"/>
      <c r="C238" s="296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95"/>
      <c r="C239" s="296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95"/>
      <c r="C240" s="296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95"/>
      <c r="C241" s="296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95"/>
      <c r="C242" s="296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97"/>
      <c r="C243" s="298"/>
      <c r="D243" s="216"/>
      <c r="E243" s="217"/>
      <c r="F243" s="218"/>
      <c r="G243" s="218"/>
      <c r="H243" s="39">
        <f t="shared" si="6"/>
        <v>0</v>
      </c>
      <c r="I243" s="285">
        <f>SUM(H235:H243)</f>
        <v>0</v>
      </c>
      <c r="J243" s="313"/>
      <c r="L243" s="194"/>
      <c r="M243" s="249"/>
    </row>
    <row r="244" spans="2:13" x14ac:dyDescent="0.2">
      <c r="B244" s="293" t="s">
        <v>0</v>
      </c>
      <c r="C244" s="294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95"/>
      <c r="C245" s="296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97"/>
      <c r="C246" s="298"/>
      <c r="D246" s="204"/>
      <c r="E246" s="205"/>
      <c r="F246" s="206"/>
      <c r="G246" s="206"/>
      <c r="H246" s="39">
        <f t="shared" si="6"/>
        <v>0</v>
      </c>
      <c r="I246" s="285">
        <f>SUM(H244:H246)</f>
        <v>0</v>
      </c>
      <c r="J246" s="313"/>
      <c r="L246" s="194"/>
      <c r="M246" s="249"/>
    </row>
    <row r="247" spans="2:13" x14ac:dyDescent="0.2">
      <c r="B247" s="279" t="s">
        <v>4</v>
      </c>
      <c r="C247" s="280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1"/>
      <c r="C248" s="282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3"/>
      <c r="C249" s="284"/>
      <c r="D249" s="216"/>
      <c r="E249" s="217"/>
      <c r="F249" s="218"/>
      <c r="G249" s="218"/>
      <c r="H249" s="39">
        <f>F249*G249</f>
        <v>0</v>
      </c>
      <c r="I249" s="285">
        <f>SUM(H247:H249)</f>
        <v>0</v>
      </c>
      <c r="J249" s="313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6">
        <f>SUM(J167+I189+I195+I203+I213+I221+I229+I234+I243+I246+I249)</f>
        <v>0</v>
      </c>
      <c r="J251" s="313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17" t="s">
        <v>131</v>
      </c>
      <c r="C3" s="30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13.5" thickBot="1" x14ac:dyDescent="0.25">
      <c r="B6" s="9"/>
    </row>
    <row r="7" spans="2:13" ht="13.5" thickBot="1" x14ac:dyDescent="0.25">
      <c r="B7" s="224" t="s">
        <v>100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99</v>
      </c>
    </row>
    <row r="10" spans="2:13" ht="30" customHeight="1" x14ac:dyDescent="0.2">
      <c r="B10" s="30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0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0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0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0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0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0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0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0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0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0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0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0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0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0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0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0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0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0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0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0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0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0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05"/>
      <c r="C33" s="30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05"/>
      <c r="C34" s="308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05"/>
      <c r="C35" s="308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05"/>
      <c r="C36" s="308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05"/>
      <c r="C37" s="30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05"/>
      <c r="C38" s="30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05"/>
      <c r="C39" s="308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05"/>
      <c r="C40" s="308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05"/>
      <c r="C41" s="308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06"/>
      <c r="C42" s="31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87" t="s">
        <v>5</v>
      </c>
      <c r="C43" s="288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89"/>
      <c r="C44" s="290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89"/>
      <c r="C45" s="290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89"/>
      <c r="C46" s="290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89"/>
      <c r="C47" s="290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89"/>
      <c r="C48" s="290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89"/>
      <c r="C49" s="290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89"/>
      <c r="C50" s="290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89"/>
      <c r="C51" s="290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89"/>
      <c r="C52" s="290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89"/>
      <c r="C53" s="290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89"/>
      <c r="C54" s="290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89"/>
      <c r="C55" s="290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89"/>
      <c r="C56" s="290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89"/>
      <c r="C57" s="290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89"/>
      <c r="C58" s="290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89"/>
      <c r="C59" s="290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89"/>
      <c r="C60" s="290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89"/>
      <c r="C61" s="290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89"/>
      <c r="C62" s="290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89"/>
      <c r="C63" s="290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1"/>
      <c r="C64" s="292"/>
      <c r="D64" s="134"/>
      <c r="E64" s="86"/>
      <c r="F64" s="98"/>
      <c r="G64" s="98"/>
      <c r="H64" s="29">
        <f t="shared" si="0"/>
        <v>0</v>
      </c>
      <c r="I64" s="285">
        <f>SUM(H43:H64)</f>
        <v>0</v>
      </c>
      <c r="J64" s="313"/>
      <c r="K64" s="233"/>
      <c r="L64" s="194"/>
      <c r="M64" s="249"/>
    </row>
    <row r="65" spans="2:13" x14ac:dyDescent="0.2">
      <c r="B65" s="293" t="s">
        <v>6</v>
      </c>
      <c r="C65" s="294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95"/>
      <c r="C66" s="296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95"/>
      <c r="C67" s="296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95"/>
      <c r="C68" s="296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95"/>
      <c r="C69" s="296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97"/>
      <c r="C70" s="298"/>
      <c r="D70" s="132"/>
      <c r="E70" s="83"/>
      <c r="F70" s="95"/>
      <c r="G70" s="95"/>
      <c r="H70" s="29">
        <f t="shared" si="0"/>
        <v>0</v>
      </c>
      <c r="I70" s="285">
        <f>SUM(H65:H70)</f>
        <v>0</v>
      </c>
      <c r="J70" s="313"/>
      <c r="K70" s="233"/>
      <c r="L70" s="194"/>
      <c r="M70" s="249"/>
    </row>
    <row r="71" spans="2:13" x14ac:dyDescent="0.2">
      <c r="B71" s="287" t="s">
        <v>7</v>
      </c>
      <c r="C71" s="288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89"/>
      <c r="C72" s="290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89"/>
      <c r="C73" s="290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89"/>
      <c r="C74" s="290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89"/>
      <c r="C75" s="290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89"/>
      <c r="C76" s="290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89"/>
      <c r="C77" s="290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1"/>
      <c r="C78" s="292"/>
      <c r="D78" s="134"/>
      <c r="E78" s="86"/>
      <c r="F78" s="98"/>
      <c r="G78" s="98"/>
      <c r="H78" s="29">
        <f t="shared" si="0"/>
        <v>0</v>
      </c>
      <c r="I78" s="285">
        <f>SUM(H71:H78)</f>
        <v>0</v>
      </c>
      <c r="J78" s="313"/>
      <c r="K78" s="233"/>
      <c r="L78" s="195"/>
      <c r="M78" s="249"/>
    </row>
    <row r="79" spans="2:13" x14ac:dyDescent="0.2">
      <c r="B79" s="287" t="s">
        <v>8</v>
      </c>
      <c r="C79" s="288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89"/>
      <c r="C80" s="290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89"/>
      <c r="C81" s="290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89"/>
      <c r="C82" s="290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89"/>
      <c r="C83" s="290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89"/>
      <c r="C84" s="290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89"/>
      <c r="C85" s="290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89"/>
      <c r="C86" s="290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89"/>
      <c r="C87" s="290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1"/>
      <c r="C88" s="292"/>
      <c r="D88" s="139"/>
      <c r="E88" s="90"/>
      <c r="F88" s="103"/>
      <c r="G88" s="103"/>
      <c r="H88" s="29">
        <f t="shared" si="0"/>
        <v>0</v>
      </c>
      <c r="I88" s="285">
        <f>SUM(H79:H88)</f>
        <v>0</v>
      </c>
      <c r="J88" s="313"/>
      <c r="K88" s="233"/>
      <c r="L88" s="194"/>
      <c r="M88" s="249"/>
    </row>
    <row r="89" spans="2:13" x14ac:dyDescent="0.2">
      <c r="B89" s="293" t="s">
        <v>20</v>
      </c>
      <c r="C89" s="294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2"/>
      <c r="C90" s="303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2"/>
      <c r="C91" s="303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2"/>
      <c r="C92" s="303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95"/>
      <c r="C93" s="296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95"/>
      <c r="C94" s="296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95"/>
      <c r="C95" s="296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97"/>
      <c r="C96" s="298"/>
      <c r="D96" s="134"/>
      <c r="E96" s="86"/>
      <c r="F96" s="98"/>
      <c r="G96" s="98"/>
      <c r="H96" s="39">
        <f t="shared" si="0"/>
        <v>0</v>
      </c>
      <c r="I96" s="285">
        <f>SUM(H89:H96)</f>
        <v>0</v>
      </c>
      <c r="J96" s="313"/>
      <c r="K96" s="233"/>
      <c r="L96" s="194"/>
      <c r="M96" s="249"/>
    </row>
    <row r="97" spans="2:13" x14ac:dyDescent="0.2">
      <c r="B97" s="293" t="s">
        <v>9</v>
      </c>
      <c r="C97" s="294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2"/>
      <c r="C98" s="303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2"/>
      <c r="C99" s="303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2"/>
      <c r="C100" s="303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2"/>
      <c r="C101" s="303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95"/>
      <c r="C102" s="296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95"/>
      <c r="C103" s="296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97"/>
      <c r="C104" s="298"/>
      <c r="D104" s="139"/>
      <c r="E104" s="90"/>
      <c r="F104" s="103"/>
      <c r="G104" s="103"/>
      <c r="H104" s="39">
        <f t="shared" si="0"/>
        <v>0</v>
      </c>
      <c r="I104" s="285">
        <f>SUM(H97:H104)</f>
        <v>0</v>
      </c>
      <c r="J104" s="313"/>
      <c r="K104" s="233"/>
      <c r="L104" s="194"/>
      <c r="M104" s="249"/>
    </row>
    <row r="105" spans="2:13" x14ac:dyDescent="0.2">
      <c r="B105" s="293" t="s">
        <v>10</v>
      </c>
      <c r="C105" s="294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95"/>
      <c r="C106" s="296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95"/>
      <c r="C107" s="296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95"/>
      <c r="C108" s="296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97"/>
      <c r="C109" s="298"/>
      <c r="D109" s="134"/>
      <c r="E109" s="86"/>
      <c r="F109" s="98"/>
      <c r="G109" s="98"/>
      <c r="H109" s="39">
        <f t="shared" si="0"/>
        <v>0</v>
      </c>
      <c r="I109" s="285">
        <f>SUM(H105:H109)</f>
        <v>0</v>
      </c>
      <c r="J109" s="313"/>
      <c r="K109" s="233"/>
      <c r="L109" s="194"/>
      <c r="M109" s="249"/>
    </row>
    <row r="110" spans="2:13" x14ac:dyDescent="0.2">
      <c r="B110" s="293" t="s">
        <v>11</v>
      </c>
      <c r="C110" s="294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95"/>
      <c r="C111" s="296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95"/>
      <c r="C112" s="296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95"/>
      <c r="C113" s="296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95"/>
      <c r="C114" s="296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95"/>
      <c r="C115" s="296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95"/>
      <c r="C116" s="296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95"/>
      <c r="C117" s="296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97"/>
      <c r="C118" s="298"/>
      <c r="D118" s="139"/>
      <c r="E118" s="90"/>
      <c r="F118" s="103"/>
      <c r="G118" s="103"/>
      <c r="H118" s="39">
        <f t="shared" si="0"/>
        <v>0</v>
      </c>
      <c r="I118" s="285">
        <f>SUM(H110:H118)</f>
        <v>0</v>
      </c>
      <c r="J118" s="313"/>
      <c r="K118" s="233"/>
      <c r="L118" s="194"/>
      <c r="M118" s="249"/>
    </row>
    <row r="119" spans="2:13" x14ac:dyDescent="0.2">
      <c r="B119" s="293" t="s">
        <v>0</v>
      </c>
      <c r="C119" s="294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95"/>
      <c r="C120" s="296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97"/>
      <c r="C121" s="298"/>
      <c r="D121" s="134"/>
      <c r="E121" s="86"/>
      <c r="F121" s="98"/>
      <c r="G121" s="98"/>
      <c r="H121" s="39">
        <f t="shared" si="0"/>
        <v>0</v>
      </c>
      <c r="I121" s="285">
        <f>SUM(H119:H121)</f>
        <v>0</v>
      </c>
      <c r="J121" s="313"/>
      <c r="K121" s="233"/>
      <c r="L121" s="194"/>
      <c r="M121" s="249"/>
    </row>
    <row r="122" spans="2:13" x14ac:dyDescent="0.2">
      <c r="B122" s="279" t="s">
        <v>4</v>
      </c>
      <c r="C122" s="280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1"/>
      <c r="C123" s="282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3"/>
      <c r="C124" s="284"/>
      <c r="D124" s="139"/>
      <c r="E124" s="90"/>
      <c r="F124" s="103"/>
      <c r="G124" s="103"/>
      <c r="H124" s="39">
        <f>F124*G124</f>
        <v>0</v>
      </c>
      <c r="I124" s="285">
        <f>SUM(H122:H124)</f>
        <v>0</v>
      </c>
      <c r="J124" s="313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6">
        <f>SUM(J42+I64+I70+I78+I88+I96+I104+I109+I118+I121+I124)</f>
        <v>0</v>
      </c>
      <c r="J126" s="313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101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99</v>
      </c>
    </row>
    <row r="135" spans="2:13" ht="25.5" x14ac:dyDescent="0.2">
      <c r="B135" s="304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05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05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05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05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05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05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05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05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05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05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05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05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05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05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05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05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05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05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05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05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05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05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05"/>
      <c r="C158" s="307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05"/>
      <c r="C159" s="308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05"/>
      <c r="C160" s="308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05"/>
      <c r="C161" s="308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05"/>
      <c r="C162" s="309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05"/>
      <c r="C163" s="307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05"/>
      <c r="C164" s="308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05"/>
      <c r="C165" s="308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05"/>
      <c r="C166" s="308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06"/>
      <c r="C167" s="310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87" t="s">
        <v>5</v>
      </c>
      <c r="C168" s="288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89"/>
      <c r="C169" s="290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89"/>
      <c r="C170" s="290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89"/>
      <c r="C171" s="290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89"/>
      <c r="C172" s="290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89"/>
      <c r="C173" s="290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89"/>
      <c r="C174" s="290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89"/>
      <c r="C175" s="290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89"/>
      <c r="C176" s="290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89"/>
      <c r="C177" s="290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89"/>
      <c r="C178" s="290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89"/>
      <c r="C179" s="290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89"/>
      <c r="C180" s="290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89"/>
      <c r="C181" s="290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89"/>
      <c r="C182" s="290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89"/>
      <c r="C183" s="290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89"/>
      <c r="C184" s="290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89"/>
      <c r="C185" s="290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89"/>
      <c r="C186" s="290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89"/>
      <c r="C187" s="290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89"/>
      <c r="C188" s="290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1"/>
      <c r="C189" s="292"/>
      <c r="D189" s="204"/>
      <c r="E189" s="205"/>
      <c r="F189" s="206"/>
      <c r="G189" s="206"/>
      <c r="H189" s="29">
        <f t="shared" si="3"/>
        <v>0</v>
      </c>
      <c r="I189" s="285">
        <f>SUM(H168:H189)</f>
        <v>0</v>
      </c>
      <c r="J189" s="313"/>
      <c r="L189" s="194"/>
      <c r="M189" s="249"/>
    </row>
    <row r="190" spans="2:13" x14ac:dyDescent="0.2">
      <c r="B190" s="293" t="s">
        <v>6</v>
      </c>
      <c r="C190" s="294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2"/>
      <c r="C191" s="303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2"/>
      <c r="C192" s="303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95"/>
      <c r="C193" s="296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95"/>
      <c r="C194" s="296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97"/>
      <c r="C195" s="298"/>
      <c r="D195" s="216"/>
      <c r="E195" s="217"/>
      <c r="F195" s="218"/>
      <c r="G195" s="218"/>
      <c r="H195" s="29">
        <f t="shared" si="3"/>
        <v>0</v>
      </c>
      <c r="I195" s="285">
        <f>SUM(H190:H195)</f>
        <v>0</v>
      </c>
      <c r="J195" s="313"/>
      <c r="L195" s="194"/>
      <c r="M195" s="249"/>
    </row>
    <row r="196" spans="2:13" x14ac:dyDescent="0.2">
      <c r="B196" s="287" t="s">
        <v>7</v>
      </c>
      <c r="C196" s="288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89"/>
      <c r="C197" s="290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89"/>
      <c r="C198" s="290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89"/>
      <c r="C199" s="290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89"/>
      <c r="C200" s="290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89"/>
      <c r="C201" s="290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89"/>
      <c r="C202" s="290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1"/>
      <c r="C203" s="292"/>
      <c r="D203" s="204"/>
      <c r="E203" s="205"/>
      <c r="F203" s="206"/>
      <c r="G203" s="206"/>
      <c r="H203" s="29">
        <f t="shared" ref="H203:H247" si="6">F203*G203</f>
        <v>0</v>
      </c>
      <c r="I203" s="285">
        <f>SUM(H196:H203)</f>
        <v>0</v>
      </c>
      <c r="J203" s="313"/>
      <c r="L203" s="194"/>
      <c r="M203" s="249"/>
    </row>
    <row r="204" spans="2:13" x14ac:dyDescent="0.2">
      <c r="B204" s="287" t="s">
        <v>8</v>
      </c>
      <c r="C204" s="288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89"/>
      <c r="C205" s="290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89"/>
      <c r="C206" s="290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89"/>
      <c r="C207" s="290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89"/>
      <c r="C208" s="290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89"/>
      <c r="C209" s="290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89"/>
      <c r="C210" s="290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89"/>
      <c r="C211" s="290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89"/>
      <c r="C212" s="290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1"/>
      <c r="C213" s="292"/>
      <c r="D213" s="216"/>
      <c r="E213" s="217"/>
      <c r="F213" s="218"/>
      <c r="G213" s="218"/>
      <c r="H213" s="29">
        <f t="shared" si="6"/>
        <v>0</v>
      </c>
      <c r="I213" s="285">
        <f>SUM(H204:H213)</f>
        <v>0</v>
      </c>
      <c r="J213" s="313"/>
      <c r="L213" s="194"/>
      <c r="M213" s="249"/>
    </row>
    <row r="214" spans="2:13" x14ac:dyDescent="0.2">
      <c r="B214" s="293" t="s">
        <v>20</v>
      </c>
      <c r="C214" s="294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95"/>
      <c r="C215" s="296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95"/>
      <c r="C216" s="296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95"/>
      <c r="C217" s="296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95"/>
      <c r="C218" s="296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95"/>
      <c r="C219" s="296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95"/>
      <c r="C220" s="296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97"/>
      <c r="C221" s="298"/>
      <c r="D221" s="204"/>
      <c r="E221" s="205"/>
      <c r="F221" s="206"/>
      <c r="G221" s="206"/>
      <c r="H221" s="39">
        <f t="shared" si="6"/>
        <v>0</v>
      </c>
      <c r="I221" s="285">
        <f>SUM(H214:H221)</f>
        <v>0</v>
      </c>
      <c r="J221" s="313"/>
      <c r="L221" s="194"/>
      <c r="M221" s="249"/>
    </row>
    <row r="222" spans="2:13" x14ac:dyDescent="0.2">
      <c r="B222" s="293" t="s">
        <v>9</v>
      </c>
      <c r="C222" s="294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95"/>
      <c r="C223" s="296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95"/>
      <c r="C224" s="296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95"/>
      <c r="C225" s="296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95"/>
      <c r="C226" s="296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95"/>
      <c r="C227" s="296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95"/>
      <c r="C228" s="296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97"/>
      <c r="C229" s="298"/>
      <c r="D229" s="216"/>
      <c r="E229" s="217"/>
      <c r="F229" s="218"/>
      <c r="G229" s="218"/>
      <c r="H229" s="39">
        <f t="shared" si="6"/>
        <v>0</v>
      </c>
      <c r="I229" s="285">
        <f>SUM(H222:H229)</f>
        <v>0</v>
      </c>
      <c r="J229" s="313"/>
      <c r="L229" s="194"/>
      <c r="M229" s="249"/>
    </row>
    <row r="230" spans="2:13" x14ac:dyDescent="0.2">
      <c r="B230" s="293" t="s">
        <v>10</v>
      </c>
      <c r="C230" s="294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95"/>
      <c r="C231" s="296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95"/>
      <c r="C232" s="296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95"/>
      <c r="C233" s="296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97"/>
      <c r="C234" s="298"/>
      <c r="D234" s="204"/>
      <c r="E234" s="205"/>
      <c r="F234" s="206"/>
      <c r="G234" s="206"/>
      <c r="H234" s="39">
        <f t="shared" si="6"/>
        <v>0</v>
      </c>
      <c r="I234" s="285">
        <f>SUM(H230:H234)</f>
        <v>0</v>
      </c>
      <c r="J234" s="313"/>
      <c r="L234" s="194"/>
      <c r="M234" s="249"/>
    </row>
    <row r="235" spans="2:13" x14ac:dyDescent="0.2">
      <c r="B235" s="311" t="s">
        <v>11</v>
      </c>
      <c r="C235" s="312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95"/>
      <c r="C236" s="296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95"/>
      <c r="C237" s="296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95"/>
      <c r="C238" s="296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95"/>
      <c r="C239" s="296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95"/>
      <c r="C240" s="296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95"/>
      <c r="C241" s="296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95"/>
      <c r="C242" s="296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97"/>
      <c r="C243" s="298"/>
      <c r="D243" s="216"/>
      <c r="E243" s="217"/>
      <c r="F243" s="218"/>
      <c r="G243" s="218"/>
      <c r="H243" s="39">
        <f t="shared" si="6"/>
        <v>0</v>
      </c>
      <c r="I243" s="285">
        <f>SUM(H235:H243)</f>
        <v>0</v>
      </c>
      <c r="J243" s="313"/>
      <c r="L243" s="194"/>
      <c r="M243" s="249"/>
    </row>
    <row r="244" spans="2:13" x14ac:dyDescent="0.2">
      <c r="B244" s="293" t="s">
        <v>0</v>
      </c>
      <c r="C244" s="294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95"/>
      <c r="C245" s="296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97"/>
      <c r="C246" s="298"/>
      <c r="D246" s="204"/>
      <c r="E246" s="205"/>
      <c r="F246" s="206"/>
      <c r="G246" s="206"/>
      <c r="H246" s="39">
        <f t="shared" si="6"/>
        <v>0</v>
      </c>
      <c r="I246" s="285">
        <f>SUM(H244:H246)</f>
        <v>0</v>
      </c>
      <c r="J246" s="313"/>
      <c r="L246" s="194"/>
      <c r="M246" s="249"/>
    </row>
    <row r="247" spans="2:13" x14ac:dyDescent="0.2">
      <c r="B247" s="279" t="s">
        <v>4</v>
      </c>
      <c r="C247" s="280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1"/>
      <c r="C248" s="282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3"/>
      <c r="C249" s="284"/>
      <c r="D249" s="216"/>
      <c r="E249" s="217"/>
      <c r="F249" s="218"/>
      <c r="G249" s="218"/>
      <c r="H249" s="39">
        <f>F249*G249</f>
        <v>0</v>
      </c>
      <c r="I249" s="285">
        <f>SUM(H247:H249)</f>
        <v>0</v>
      </c>
      <c r="J249" s="313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6">
        <f>SUM(J167+I189+I195+I203+I213+I221+I229+I234+I243+I246+I249)</f>
        <v>0</v>
      </c>
      <c r="J251" s="313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39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17" t="s">
        <v>132</v>
      </c>
      <c r="C3" s="30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13.5" thickBot="1" x14ac:dyDescent="0.25">
      <c r="B6" s="9"/>
    </row>
    <row r="7" spans="2:13" ht="13.5" thickBot="1" x14ac:dyDescent="0.25">
      <c r="B7" s="224" t="s">
        <v>100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99</v>
      </c>
    </row>
    <row r="10" spans="2:13" ht="30" customHeight="1" x14ac:dyDescent="0.2">
      <c r="B10" s="30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0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0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0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0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0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0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0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0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0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0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0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0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0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0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0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0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0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0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0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0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0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0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05"/>
      <c r="C33" s="30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05"/>
      <c r="C34" s="308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05"/>
      <c r="C35" s="308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05"/>
      <c r="C36" s="308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05"/>
      <c r="C37" s="30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05"/>
      <c r="C38" s="30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05"/>
      <c r="C39" s="308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05"/>
      <c r="C40" s="308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05"/>
      <c r="C41" s="308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06"/>
      <c r="C42" s="31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87" t="s">
        <v>5</v>
      </c>
      <c r="C43" s="288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89"/>
      <c r="C44" s="290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89"/>
      <c r="C45" s="290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89"/>
      <c r="C46" s="290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89"/>
      <c r="C47" s="290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89"/>
      <c r="C48" s="290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89"/>
      <c r="C49" s="290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89"/>
      <c r="C50" s="290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89"/>
      <c r="C51" s="290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89"/>
      <c r="C52" s="290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89"/>
      <c r="C53" s="290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89"/>
      <c r="C54" s="290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89"/>
      <c r="C55" s="290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89"/>
      <c r="C56" s="290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89"/>
      <c r="C57" s="290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89"/>
      <c r="C58" s="290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89"/>
      <c r="C59" s="290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89"/>
      <c r="C60" s="290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89"/>
      <c r="C61" s="290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89"/>
      <c r="C62" s="290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89"/>
      <c r="C63" s="290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1"/>
      <c r="C64" s="292"/>
      <c r="D64" s="134"/>
      <c r="E64" s="86"/>
      <c r="F64" s="98"/>
      <c r="G64" s="98"/>
      <c r="H64" s="29">
        <f t="shared" si="0"/>
        <v>0</v>
      </c>
      <c r="I64" s="285">
        <f>SUM(H43:H64)</f>
        <v>0</v>
      </c>
      <c r="J64" s="313"/>
      <c r="K64" s="233"/>
      <c r="L64" s="194"/>
      <c r="M64" s="249"/>
    </row>
    <row r="65" spans="2:13" x14ac:dyDescent="0.2">
      <c r="B65" s="293" t="s">
        <v>6</v>
      </c>
      <c r="C65" s="294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95"/>
      <c r="C66" s="296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95"/>
      <c r="C67" s="296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95"/>
      <c r="C68" s="296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95"/>
      <c r="C69" s="296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97"/>
      <c r="C70" s="298"/>
      <c r="D70" s="132"/>
      <c r="E70" s="83"/>
      <c r="F70" s="95"/>
      <c r="G70" s="95"/>
      <c r="H70" s="29">
        <f t="shared" si="0"/>
        <v>0</v>
      </c>
      <c r="I70" s="285">
        <f>SUM(H65:H70)</f>
        <v>0</v>
      </c>
      <c r="J70" s="313"/>
      <c r="K70" s="233"/>
      <c r="L70" s="194"/>
      <c r="M70" s="249"/>
    </row>
    <row r="71" spans="2:13" x14ac:dyDescent="0.2">
      <c r="B71" s="287" t="s">
        <v>7</v>
      </c>
      <c r="C71" s="288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89"/>
      <c r="C72" s="290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89"/>
      <c r="C73" s="290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89"/>
      <c r="C74" s="290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89"/>
      <c r="C75" s="290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89"/>
      <c r="C76" s="290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89"/>
      <c r="C77" s="290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1"/>
      <c r="C78" s="292"/>
      <c r="D78" s="134"/>
      <c r="E78" s="86"/>
      <c r="F78" s="98"/>
      <c r="G78" s="98"/>
      <c r="H78" s="29">
        <f t="shared" si="0"/>
        <v>0</v>
      </c>
      <c r="I78" s="285">
        <f>SUM(H71:H78)</f>
        <v>0</v>
      </c>
      <c r="J78" s="313"/>
      <c r="K78" s="233"/>
      <c r="L78" s="195"/>
      <c r="M78" s="249"/>
    </row>
    <row r="79" spans="2:13" x14ac:dyDescent="0.2">
      <c r="B79" s="287" t="s">
        <v>8</v>
      </c>
      <c r="C79" s="288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89"/>
      <c r="C80" s="290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89"/>
      <c r="C81" s="290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89"/>
      <c r="C82" s="290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89"/>
      <c r="C83" s="290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89"/>
      <c r="C84" s="290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89"/>
      <c r="C85" s="290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89"/>
      <c r="C86" s="290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89"/>
      <c r="C87" s="290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1"/>
      <c r="C88" s="292"/>
      <c r="D88" s="139"/>
      <c r="E88" s="90"/>
      <c r="F88" s="103"/>
      <c r="G88" s="103"/>
      <c r="H88" s="29">
        <f t="shared" si="0"/>
        <v>0</v>
      </c>
      <c r="I88" s="285">
        <f>SUM(H79:H88)</f>
        <v>0</v>
      </c>
      <c r="J88" s="313"/>
      <c r="K88" s="233"/>
      <c r="L88" s="194"/>
      <c r="M88" s="249"/>
    </row>
    <row r="89" spans="2:13" x14ac:dyDescent="0.2">
      <c r="B89" s="293" t="s">
        <v>20</v>
      </c>
      <c r="C89" s="294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2"/>
      <c r="C90" s="303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2"/>
      <c r="C91" s="303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2"/>
      <c r="C92" s="303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95"/>
      <c r="C93" s="296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95"/>
      <c r="C94" s="296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95"/>
      <c r="C95" s="296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97"/>
      <c r="C96" s="298"/>
      <c r="D96" s="134"/>
      <c r="E96" s="86"/>
      <c r="F96" s="98"/>
      <c r="G96" s="98"/>
      <c r="H96" s="39">
        <f t="shared" si="0"/>
        <v>0</v>
      </c>
      <c r="I96" s="285">
        <f>SUM(H89:H96)</f>
        <v>0</v>
      </c>
      <c r="J96" s="313"/>
      <c r="K96" s="233"/>
      <c r="L96" s="194"/>
      <c r="M96" s="249"/>
    </row>
    <row r="97" spans="2:13" x14ac:dyDescent="0.2">
      <c r="B97" s="293" t="s">
        <v>9</v>
      </c>
      <c r="C97" s="294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2"/>
      <c r="C98" s="303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2"/>
      <c r="C99" s="303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2"/>
      <c r="C100" s="303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2"/>
      <c r="C101" s="303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95"/>
      <c r="C102" s="296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95"/>
      <c r="C103" s="296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97"/>
      <c r="C104" s="298"/>
      <c r="D104" s="139"/>
      <c r="E104" s="90"/>
      <c r="F104" s="103"/>
      <c r="G104" s="103"/>
      <c r="H104" s="39">
        <f t="shared" si="0"/>
        <v>0</v>
      </c>
      <c r="I104" s="285">
        <f>SUM(H97:H104)</f>
        <v>0</v>
      </c>
      <c r="J104" s="313"/>
      <c r="K104" s="233"/>
      <c r="L104" s="194"/>
      <c r="M104" s="249"/>
    </row>
    <row r="105" spans="2:13" x14ac:dyDescent="0.2">
      <c r="B105" s="293" t="s">
        <v>10</v>
      </c>
      <c r="C105" s="294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95"/>
      <c r="C106" s="296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95"/>
      <c r="C107" s="296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95"/>
      <c r="C108" s="296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97"/>
      <c r="C109" s="298"/>
      <c r="D109" s="134"/>
      <c r="E109" s="86"/>
      <c r="F109" s="98"/>
      <c r="G109" s="98"/>
      <c r="H109" s="39">
        <f t="shared" si="0"/>
        <v>0</v>
      </c>
      <c r="I109" s="285">
        <f>SUM(H105:H109)</f>
        <v>0</v>
      </c>
      <c r="J109" s="313"/>
      <c r="K109" s="233"/>
      <c r="L109" s="194"/>
      <c r="M109" s="249"/>
    </row>
    <row r="110" spans="2:13" x14ac:dyDescent="0.2">
      <c r="B110" s="293" t="s">
        <v>11</v>
      </c>
      <c r="C110" s="294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95"/>
      <c r="C111" s="296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95"/>
      <c r="C112" s="296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95"/>
      <c r="C113" s="296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95"/>
      <c r="C114" s="296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95"/>
      <c r="C115" s="296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95"/>
      <c r="C116" s="296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95"/>
      <c r="C117" s="296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97"/>
      <c r="C118" s="298"/>
      <c r="D118" s="139"/>
      <c r="E118" s="90"/>
      <c r="F118" s="103"/>
      <c r="G118" s="103"/>
      <c r="H118" s="39">
        <f t="shared" si="0"/>
        <v>0</v>
      </c>
      <c r="I118" s="285">
        <f>SUM(H110:H118)</f>
        <v>0</v>
      </c>
      <c r="J118" s="313"/>
      <c r="K118" s="233"/>
      <c r="L118" s="194"/>
      <c r="M118" s="249"/>
    </row>
    <row r="119" spans="2:13" x14ac:dyDescent="0.2">
      <c r="B119" s="293" t="s">
        <v>0</v>
      </c>
      <c r="C119" s="294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95"/>
      <c r="C120" s="296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97"/>
      <c r="C121" s="298"/>
      <c r="D121" s="134"/>
      <c r="E121" s="86"/>
      <c r="F121" s="98"/>
      <c r="G121" s="98"/>
      <c r="H121" s="39">
        <f t="shared" si="0"/>
        <v>0</v>
      </c>
      <c r="I121" s="285">
        <f>SUM(H119:H121)</f>
        <v>0</v>
      </c>
      <c r="J121" s="313"/>
      <c r="K121" s="233"/>
      <c r="L121" s="194"/>
      <c r="M121" s="249"/>
    </row>
    <row r="122" spans="2:13" x14ac:dyDescent="0.2">
      <c r="B122" s="279" t="s">
        <v>4</v>
      </c>
      <c r="C122" s="280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1"/>
      <c r="C123" s="282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3"/>
      <c r="C124" s="284"/>
      <c r="D124" s="139"/>
      <c r="E124" s="90"/>
      <c r="F124" s="103"/>
      <c r="G124" s="103"/>
      <c r="H124" s="39">
        <f>F124*G124</f>
        <v>0</v>
      </c>
      <c r="I124" s="285">
        <f>SUM(H122:H124)</f>
        <v>0</v>
      </c>
      <c r="J124" s="313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6">
        <f>SUM(J42+I64+I70+I78+I88+I96+I104+I109+I118+I121+I124)</f>
        <v>0</v>
      </c>
      <c r="J126" s="313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101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99</v>
      </c>
    </row>
    <row r="135" spans="2:13" ht="25.5" x14ac:dyDescent="0.2">
      <c r="B135" s="304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05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05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05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05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05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05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05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05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05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05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05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05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05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05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05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05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05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05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05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05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05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05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05"/>
      <c r="C158" s="307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05"/>
      <c r="C159" s="308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05"/>
      <c r="C160" s="308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05"/>
      <c r="C161" s="308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05"/>
      <c r="C162" s="309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05"/>
      <c r="C163" s="307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05"/>
      <c r="C164" s="308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05"/>
      <c r="C165" s="308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05"/>
      <c r="C166" s="308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06"/>
      <c r="C167" s="310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87" t="s">
        <v>5</v>
      </c>
      <c r="C168" s="288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89"/>
      <c r="C169" s="290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89"/>
      <c r="C170" s="290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89"/>
      <c r="C171" s="290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89"/>
      <c r="C172" s="290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89"/>
      <c r="C173" s="290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89"/>
      <c r="C174" s="290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89"/>
      <c r="C175" s="290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89"/>
      <c r="C176" s="290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89"/>
      <c r="C177" s="290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89"/>
      <c r="C178" s="290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89"/>
      <c r="C179" s="290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89"/>
      <c r="C180" s="290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89"/>
      <c r="C181" s="290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89"/>
      <c r="C182" s="290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89"/>
      <c r="C183" s="290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89"/>
      <c r="C184" s="290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89"/>
      <c r="C185" s="290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89"/>
      <c r="C186" s="290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89"/>
      <c r="C187" s="290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89"/>
      <c r="C188" s="290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1"/>
      <c r="C189" s="292"/>
      <c r="D189" s="204"/>
      <c r="E189" s="205"/>
      <c r="F189" s="206"/>
      <c r="G189" s="206"/>
      <c r="H189" s="29">
        <f t="shared" si="3"/>
        <v>0</v>
      </c>
      <c r="I189" s="285">
        <f>SUM(H168:H189)</f>
        <v>0</v>
      </c>
      <c r="J189" s="313"/>
      <c r="L189" s="194"/>
      <c r="M189" s="249"/>
    </row>
    <row r="190" spans="2:13" x14ac:dyDescent="0.2">
      <c r="B190" s="293" t="s">
        <v>6</v>
      </c>
      <c r="C190" s="294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2"/>
      <c r="C191" s="303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2"/>
      <c r="C192" s="303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95"/>
      <c r="C193" s="296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95"/>
      <c r="C194" s="296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97"/>
      <c r="C195" s="298"/>
      <c r="D195" s="216"/>
      <c r="E195" s="217"/>
      <c r="F195" s="218"/>
      <c r="G195" s="218"/>
      <c r="H195" s="29">
        <f t="shared" si="3"/>
        <v>0</v>
      </c>
      <c r="I195" s="285">
        <f>SUM(H190:H195)</f>
        <v>0</v>
      </c>
      <c r="J195" s="313"/>
      <c r="L195" s="194"/>
      <c r="M195" s="249"/>
    </row>
    <row r="196" spans="2:13" x14ac:dyDescent="0.2">
      <c r="B196" s="287" t="s">
        <v>7</v>
      </c>
      <c r="C196" s="288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89"/>
      <c r="C197" s="290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89"/>
      <c r="C198" s="290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89"/>
      <c r="C199" s="290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89"/>
      <c r="C200" s="290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89"/>
      <c r="C201" s="290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89"/>
      <c r="C202" s="290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1"/>
      <c r="C203" s="292"/>
      <c r="D203" s="204"/>
      <c r="E203" s="205"/>
      <c r="F203" s="206"/>
      <c r="G203" s="206"/>
      <c r="H203" s="29">
        <f t="shared" ref="H203:H247" si="6">F203*G203</f>
        <v>0</v>
      </c>
      <c r="I203" s="285">
        <f>SUM(H196:H203)</f>
        <v>0</v>
      </c>
      <c r="J203" s="313"/>
      <c r="L203" s="194"/>
      <c r="M203" s="249"/>
    </row>
    <row r="204" spans="2:13" x14ac:dyDescent="0.2">
      <c r="B204" s="287" t="s">
        <v>8</v>
      </c>
      <c r="C204" s="288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89"/>
      <c r="C205" s="290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89"/>
      <c r="C206" s="290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89"/>
      <c r="C207" s="290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89"/>
      <c r="C208" s="290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89"/>
      <c r="C209" s="290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89"/>
      <c r="C210" s="290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89"/>
      <c r="C211" s="290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89"/>
      <c r="C212" s="290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1"/>
      <c r="C213" s="292"/>
      <c r="D213" s="216"/>
      <c r="E213" s="217"/>
      <c r="F213" s="218"/>
      <c r="G213" s="218"/>
      <c r="H213" s="29">
        <f t="shared" si="6"/>
        <v>0</v>
      </c>
      <c r="I213" s="285">
        <f>SUM(H204:H213)</f>
        <v>0</v>
      </c>
      <c r="J213" s="313"/>
      <c r="L213" s="194"/>
      <c r="M213" s="249"/>
    </row>
    <row r="214" spans="2:13" x14ac:dyDescent="0.2">
      <c r="B214" s="293" t="s">
        <v>20</v>
      </c>
      <c r="C214" s="294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95"/>
      <c r="C215" s="296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95"/>
      <c r="C216" s="296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95"/>
      <c r="C217" s="296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95"/>
      <c r="C218" s="296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95"/>
      <c r="C219" s="296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95"/>
      <c r="C220" s="296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97"/>
      <c r="C221" s="298"/>
      <c r="D221" s="204"/>
      <c r="E221" s="205"/>
      <c r="F221" s="206"/>
      <c r="G221" s="206"/>
      <c r="H221" s="39">
        <f t="shared" si="6"/>
        <v>0</v>
      </c>
      <c r="I221" s="285">
        <f>SUM(H214:H221)</f>
        <v>0</v>
      </c>
      <c r="J221" s="313"/>
      <c r="L221" s="194"/>
      <c r="M221" s="249"/>
    </row>
    <row r="222" spans="2:13" x14ac:dyDescent="0.2">
      <c r="B222" s="293" t="s">
        <v>9</v>
      </c>
      <c r="C222" s="294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95"/>
      <c r="C223" s="296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95"/>
      <c r="C224" s="296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95"/>
      <c r="C225" s="296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95"/>
      <c r="C226" s="296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95"/>
      <c r="C227" s="296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95"/>
      <c r="C228" s="296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97"/>
      <c r="C229" s="298"/>
      <c r="D229" s="216"/>
      <c r="E229" s="217"/>
      <c r="F229" s="218"/>
      <c r="G229" s="218"/>
      <c r="H229" s="39">
        <f t="shared" si="6"/>
        <v>0</v>
      </c>
      <c r="I229" s="285">
        <f>SUM(H222:H229)</f>
        <v>0</v>
      </c>
      <c r="J229" s="313"/>
      <c r="L229" s="194"/>
      <c r="M229" s="249"/>
    </row>
    <row r="230" spans="2:13" x14ac:dyDescent="0.2">
      <c r="B230" s="293" t="s">
        <v>10</v>
      </c>
      <c r="C230" s="294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95"/>
      <c r="C231" s="296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95"/>
      <c r="C232" s="296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95"/>
      <c r="C233" s="296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97"/>
      <c r="C234" s="298"/>
      <c r="D234" s="204"/>
      <c r="E234" s="205"/>
      <c r="F234" s="206"/>
      <c r="G234" s="206"/>
      <c r="H234" s="39">
        <f t="shared" si="6"/>
        <v>0</v>
      </c>
      <c r="I234" s="285">
        <f>SUM(H230:H234)</f>
        <v>0</v>
      </c>
      <c r="J234" s="313"/>
      <c r="L234" s="194"/>
      <c r="M234" s="249"/>
    </row>
    <row r="235" spans="2:13" x14ac:dyDescent="0.2">
      <c r="B235" s="311" t="s">
        <v>11</v>
      </c>
      <c r="C235" s="312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95"/>
      <c r="C236" s="296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95"/>
      <c r="C237" s="296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95"/>
      <c r="C238" s="296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95"/>
      <c r="C239" s="296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95"/>
      <c r="C240" s="296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95"/>
      <c r="C241" s="296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95"/>
      <c r="C242" s="296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97"/>
      <c r="C243" s="298"/>
      <c r="D243" s="216"/>
      <c r="E243" s="217"/>
      <c r="F243" s="218"/>
      <c r="G243" s="218"/>
      <c r="H243" s="39">
        <f t="shared" si="6"/>
        <v>0</v>
      </c>
      <c r="I243" s="285">
        <f>SUM(H235:H243)</f>
        <v>0</v>
      </c>
      <c r="J243" s="313"/>
      <c r="L243" s="194"/>
      <c r="M243" s="249"/>
    </row>
    <row r="244" spans="2:13" x14ac:dyDescent="0.2">
      <c r="B244" s="293" t="s">
        <v>0</v>
      </c>
      <c r="C244" s="294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95"/>
      <c r="C245" s="296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97"/>
      <c r="C246" s="298"/>
      <c r="D246" s="204"/>
      <c r="E246" s="205"/>
      <c r="F246" s="206"/>
      <c r="G246" s="206"/>
      <c r="H246" s="39">
        <f t="shared" si="6"/>
        <v>0</v>
      </c>
      <c r="I246" s="285">
        <f>SUM(H244:H246)</f>
        <v>0</v>
      </c>
      <c r="J246" s="313"/>
      <c r="L246" s="194"/>
      <c r="M246" s="249"/>
    </row>
    <row r="247" spans="2:13" x14ac:dyDescent="0.2">
      <c r="B247" s="279" t="s">
        <v>4</v>
      </c>
      <c r="C247" s="280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1"/>
      <c r="C248" s="282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3"/>
      <c r="C249" s="284"/>
      <c r="D249" s="216"/>
      <c r="E249" s="217"/>
      <c r="F249" s="218"/>
      <c r="G249" s="218"/>
      <c r="H249" s="39">
        <f>F249*G249</f>
        <v>0</v>
      </c>
      <c r="I249" s="285">
        <f>SUM(H247:H249)</f>
        <v>0</v>
      </c>
      <c r="J249" s="313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6">
        <f>SUM(J167+I189+I195+I203+I213+I221+I229+I234+I243+I246+I249)</f>
        <v>0</v>
      </c>
      <c r="J251" s="313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150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17" t="s">
        <v>133</v>
      </c>
      <c r="C3" s="30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13.5" thickBot="1" x14ac:dyDescent="0.25">
      <c r="B6" s="9"/>
    </row>
    <row r="7" spans="2:13" ht="13.5" thickBot="1" x14ac:dyDescent="0.25">
      <c r="B7" s="224" t="s">
        <v>100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99</v>
      </c>
    </row>
    <row r="10" spans="2:13" ht="30" customHeight="1" x14ac:dyDescent="0.2">
      <c r="B10" s="30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0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0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0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0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0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0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0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0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0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0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0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0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0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0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0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0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0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0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0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0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0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0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05"/>
      <c r="C33" s="30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05"/>
      <c r="C34" s="308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05"/>
      <c r="C35" s="308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05"/>
      <c r="C36" s="308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05"/>
      <c r="C37" s="30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05"/>
      <c r="C38" s="30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05"/>
      <c r="C39" s="308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05"/>
      <c r="C40" s="308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05"/>
      <c r="C41" s="308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06"/>
      <c r="C42" s="31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87" t="s">
        <v>5</v>
      </c>
      <c r="C43" s="288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89"/>
      <c r="C44" s="290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89"/>
      <c r="C45" s="290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89"/>
      <c r="C46" s="290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89"/>
      <c r="C47" s="290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89"/>
      <c r="C48" s="290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89"/>
      <c r="C49" s="290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89"/>
      <c r="C50" s="290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89"/>
      <c r="C51" s="290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89"/>
      <c r="C52" s="290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89"/>
      <c r="C53" s="290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89"/>
      <c r="C54" s="290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89"/>
      <c r="C55" s="290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89"/>
      <c r="C56" s="290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89"/>
      <c r="C57" s="290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89"/>
      <c r="C58" s="290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89"/>
      <c r="C59" s="290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89"/>
      <c r="C60" s="290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89"/>
      <c r="C61" s="290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89"/>
      <c r="C62" s="290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89"/>
      <c r="C63" s="290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1"/>
      <c r="C64" s="292"/>
      <c r="D64" s="134"/>
      <c r="E64" s="86"/>
      <c r="F64" s="98"/>
      <c r="G64" s="98"/>
      <c r="H64" s="29">
        <f t="shared" si="0"/>
        <v>0</v>
      </c>
      <c r="I64" s="285">
        <f>SUM(H43:H64)</f>
        <v>0</v>
      </c>
      <c r="J64" s="313"/>
      <c r="K64" s="233"/>
      <c r="L64" s="194"/>
      <c r="M64" s="249"/>
    </row>
    <row r="65" spans="2:13" x14ac:dyDescent="0.2">
      <c r="B65" s="293" t="s">
        <v>6</v>
      </c>
      <c r="C65" s="294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95"/>
      <c r="C66" s="296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95"/>
      <c r="C67" s="296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95"/>
      <c r="C68" s="296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95"/>
      <c r="C69" s="296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97"/>
      <c r="C70" s="298"/>
      <c r="D70" s="132"/>
      <c r="E70" s="83"/>
      <c r="F70" s="95"/>
      <c r="G70" s="95"/>
      <c r="H70" s="29">
        <f t="shared" si="0"/>
        <v>0</v>
      </c>
      <c r="I70" s="285">
        <f>SUM(H65:H70)</f>
        <v>0</v>
      </c>
      <c r="J70" s="313"/>
      <c r="K70" s="233"/>
      <c r="L70" s="194"/>
      <c r="M70" s="249"/>
    </row>
    <row r="71" spans="2:13" x14ac:dyDescent="0.2">
      <c r="B71" s="287" t="s">
        <v>7</v>
      </c>
      <c r="C71" s="288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89"/>
      <c r="C72" s="290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89"/>
      <c r="C73" s="290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89"/>
      <c r="C74" s="290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89"/>
      <c r="C75" s="290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89"/>
      <c r="C76" s="290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89"/>
      <c r="C77" s="290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1"/>
      <c r="C78" s="292"/>
      <c r="D78" s="134"/>
      <c r="E78" s="86"/>
      <c r="F78" s="98"/>
      <c r="G78" s="98"/>
      <c r="H78" s="29">
        <f t="shared" si="0"/>
        <v>0</v>
      </c>
      <c r="I78" s="285">
        <f>SUM(H71:H78)</f>
        <v>0</v>
      </c>
      <c r="J78" s="313"/>
      <c r="K78" s="233"/>
      <c r="L78" s="195"/>
      <c r="M78" s="249"/>
    </row>
    <row r="79" spans="2:13" x14ac:dyDescent="0.2">
      <c r="B79" s="287" t="s">
        <v>8</v>
      </c>
      <c r="C79" s="288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89"/>
      <c r="C80" s="290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89"/>
      <c r="C81" s="290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89"/>
      <c r="C82" s="290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89"/>
      <c r="C83" s="290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89"/>
      <c r="C84" s="290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89"/>
      <c r="C85" s="290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89"/>
      <c r="C86" s="290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89"/>
      <c r="C87" s="290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1"/>
      <c r="C88" s="292"/>
      <c r="D88" s="139"/>
      <c r="E88" s="90"/>
      <c r="F88" s="103"/>
      <c r="G88" s="103"/>
      <c r="H88" s="29">
        <f t="shared" si="0"/>
        <v>0</v>
      </c>
      <c r="I88" s="285">
        <f>SUM(H79:H88)</f>
        <v>0</v>
      </c>
      <c r="J88" s="313"/>
      <c r="K88" s="233"/>
      <c r="L88" s="194"/>
      <c r="M88" s="249"/>
    </row>
    <row r="89" spans="2:13" x14ac:dyDescent="0.2">
      <c r="B89" s="293" t="s">
        <v>20</v>
      </c>
      <c r="C89" s="294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2"/>
      <c r="C90" s="303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2"/>
      <c r="C91" s="303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2"/>
      <c r="C92" s="303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95"/>
      <c r="C93" s="296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95"/>
      <c r="C94" s="296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95"/>
      <c r="C95" s="296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97"/>
      <c r="C96" s="298"/>
      <c r="D96" s="134"/>
      <c r="E96" s="86"/>
      <c r="F96" s="98"/>
      <c r="G96" s="98"/>
      <c r="H96" s="39">
        <f t="shared" si="0"/>
        <v>0</v>
      </c>
      <c r="I96" s="285">
        <f>SUM(H89:H96)</f>
        <v>0</v>
      </c>
      <c r="J96" s="313"/>
      <c r="K96" s="233"/>
      <c r="L96" s="194"/>
      <c r="M96" s="249"/>
    </row>
    <row r="97" spans="2:13" x14ac:dyDescent="0.2">
      <c r="B97" s="293" t="s">
        <v>9</v>
      </c>
      <c r="C97" s="294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2"/>
      <c r="C98" s="303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2"/>
      <c r="C99" s="303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2"/>
      <c r="C100" s="303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2"/>
      <c r="C101" s="303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95"/>
      <c r="C102" s="296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95"/>
      <c r="C103" s="296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97"/>
      <c r="C104" s="298"/>
      <c r="D104" s="139"/>
      <c r="E104" s="90"/>
      <c r="F104" s="103"/>
      <c r="G104" s="103"/>
      <c r="H104" s="39">
        <f t="shared" si="0"/>
        <v>0</v>
      </c>
      <c r="I104" s="285">
        <f>SUM(H97:H104)</f>
        <v>0</v>
      </c>
      <c r="J104" s="313"/>
      <c r="K104" s="233"/>
      <c r="L104" s="194"/>
      <c r="M104" s="249"/>
    </row>
    <row r="105" spans="2:13" x14ac:dyDescent="0.2">
      <c r="B105" s="293" t="s">
        <v>10</v>
      </c>
      <c r="C105" s="294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95"/>
      <c r="C106" s="296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95"/>
      <c r="C107" s="296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95"/>
      <c r="C108" s="296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97"/>
      <c r="C109" s="298"/>
      <c r="D109" s="134"/>
      <c r="E109" s="86"/>
      <c r="F109" s="98"/>
      <c r="G109" s="98"/>
      <c r="H109" s="39">
        <f t="shared" si="0"/>
        <v>0</v>
      </c>
      <c r="I109" s="285">
        <f>SUM(H105:H109)</f>
        <v>0</v>
      </c>
      <c r="J109" s="313"/>
      <c r="K109" s="233"/>
      <c r="L109" s="194"/>
      <c r="M109" s="249"/>
    </row>
    <row r="110" spans="2:13" x14ac:dyDescent="0.2">
      <c r="B110" s="293" t="s">
        <v>11</v>
      </c>
      <c r="C110" s="294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95"/>
      <c r="C111" s="296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95"/>
      <c r="C112" s="296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95"/>
      <c r="C113" s="296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95"/>
      <c r="C114" s="296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95"/>
      <c r="C115" s="296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95"/>
      <c r="C116" s="296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95"/>
      <c r="C117" s="296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97"/>
      <c r="C118" s="298"/>
      <c r="D118" s="139"/>
      <c r="E118" s="90"/>
      <c r="F118" s="103"/>
      <c r="G118" s="103"/>
      <c r="H118" s="39">
        <f t="shared" si="0"/>
        <v>0</v>
      </c>
      <c r="I118" s="285">
        <f>SUM(H110:H118)</f>
        <v>0</v>
      </c>
      <c r="J118" s="313"/>
      <c r="K118" s="233"/>
      <c r="L118" s="194"/>
      <c r="M118" s="249"/>
    </row>
    <row r="119" spans="2:13" x14ac:dyDescent="0.2">
      <c r="B119" s="293" t="s">
        <v>0</v>
      </c>
      <c r="C119" s="294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95"/>
      <c r="C120" s="296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97"/>
      <c r="C121" s="298"/>
      <c r="D121" s="134"/>
      <c r="E121" s="86"/>
      <c r="F121" s="98"/>
      <c r="G121" s="98"/>
      <c r="H121" s="39">
        <f t="shared" si="0"/>
        <v>0</v>
      </c>
      <c r="I121" s="285">
        <f>SUM(H119:H121)</f>
        <v>0</v>
      </c>
      <c r="J121" s="313"/>
      <c r="K121" s="233"/>
      <c r="L121" s="194"/>
      <c r="M121" s="249"/>
    </row>
    <row r="122" spans="2:13" x14ac:dyDescent="0.2">
      <c r="B122" s="279" t="s">
        <v>4</v>
      </c>
      <c r="C122" s="280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1"/>
      <c r="C123" s="282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3"/>
      <c r="C124" s="284"/>
      <c r="D124" s="139"/>
      <c r="E124" s="90"/>
      <c r="F124" s="103"/>
      <c r="G124" s="103"/>
      <c r="H124" s="39">
        <f>F124*G124</f>
        <v>0</v>
      </c>
      <c r="I124" s="285">
        <f>SUM(H122:H124)</f>
        <v>0</v>
      </c>
      <c r="J124" s="313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6">
        <f>SUM(J42+I64+I70+I78+I88+I96+I104+I109+I118+I121+I124)</f>
        <v>0</v>
      </c>
      <c r="J126" s="313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101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99</v>
      </c>
    </row>
    <row r="135" spans="2:13" ht="25.5" x14ac:dyDescent="0.2">
      <c r="B135" s="304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05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05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05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05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05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05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05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05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05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05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05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05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05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05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05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05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05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05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05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05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05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05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05"/>
      <c r="C158" s="307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05"/>
      <c r="C159" s="308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05"/>
      <c r="C160" s="308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05"/>
      <c r="C161" s="308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05"/>
      <c r="C162" s="309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05"/>
      <c r="C163" s="307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05"/>
      <c r="C164" s="308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05"/>
      <c r="C165" s="308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05"/>
      <c r="C166" s="308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06"/>
      <c r="C167" s="310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87" t="s">
        <v>5</v>
      </c>
      <c r="C168" s="288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89"/>
      <c r="C169" s="290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89"/>
      <c r="C170" s="290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89"/>
      <c r="C171" s="290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89"/>
      <c r="C172" s="290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89"/>
      <c r="C173" s="290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89"/>
      <c r="C174" s="290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89"/>
      <c r="C175" s="290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89"/>
      <c r="C176" s="290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89"/>
      <c r="C177" s="290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89"/>
      <c r="C178" s="290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89"/>
      <c r="C179" s="290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89"/>
      <c r="C180" s="290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89"/>
      <c r="C181" s="290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89"/>
      <c r="C182" s="290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89"/>
      <c r="C183" s="290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89"/>
      <c r="C184" s="290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89"/>
      <c r="C185" s="290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89"/>
      <c r="C186" s="290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89"/>
      <c r="C187" s="290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89"/>
      <c r="C188" s="290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1"/>
      <c r="C189" s="292"/>
      <c r="D189" s="204"/>
      <c r="E189" s="205"/>
      <c r="F189" s="206"/>
      <c r="G189" s="206"/>
      <c r="H189" s="29">
        <f t="shared" si="3"/>
        <v>0</v>
      </c>
      <c r="I189" s="285">
        <f>SUM(H168:H189)</f>
        <v>0</v>
      </c>
      <c r="J189" s="313"/>
      <c r="L189" s="194"/>
      <c r="M189" s="249"/>
    </row>
    <row r="190" spans="2:13" x14ac:dyDescent="0.2">
      <c r="B190" s="293" t="s">
        <v>6</v>
      </c>
      <c r="C190" s="294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2"/>
      <c r="C191" s="303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2"/>
      <c r="C192" s="303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95"/>
      <c r="C193" s="296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95"/>
      <c r="C194" s="296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97"/>
      <c r="C195" s="298"/>
      <c r="D195" s="216"/>
      <c r="E195" s="217"/>
      <c r="F195" s="218"/>
      <c r="G195" s="218"/>
      <c r="H195" s="29">
        <f t="shared" si="3"/>
        <v>0</v>
      </c>
      <c r="I195" s="285">
        <f>SUM(H190:H195)</f>
        <v>0</v>
      </c>
      <c r="J195" s="313"/>
      <c r="L195" s="194"/>
      <c r="M195" s="249"/>
    </row>
    <row r="196" spans="2:13" x14ac:dyDescent="0.2">
      <c r="B196" s="287" t="s">
        <v>7</v>
      </c>
      <c r="C196" s="288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89"/>
      <c r="C197" s="290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89"/>
      <c r="C198" s="290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89"/>
      <c r="C199" s="290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89"/>
      <c r="C200" s="290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89"/>
      <c r="C201" s="290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89"/>
      <c r="C202" s="290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1"/>
      <c r="C203" s="292"/>
      <c r="D203" s="204"/>
      <c r="E203" s="205"/>
      <c r="F203" s="206"/>
      <c r="G203" s="206"/>
      <c r="H203" s="29">
        <f t="shared" ref="H203:H247" si="6">F203*G203</f>
        <v>0</v>
      </c>
      <c r="I203" s="285">
        <f>SUM(H196:H203)</f>
        <v>0</v>
      </c>
      <c r="J203" s="313"/>
      <c r="L203" s="194"/>
      <c r="M203" s="249"/>
    </row>
    <row r="204" spans="2:13" x14ac:dyDescent="0.2">
      <c r="B204" s="287" t="s">
        <v>8</v>
      </c>
      <c r="C204" s="288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89"/>
      <c r="C205" s="290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89"/>
      <c r="C206" s="290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89"/>
      <c r="C207" s="290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89"/>
      <c r="C208" s="290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89"/>
      <c r="C209" s="290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89"/>
      <c r="C210" s="290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89"/>
      <c r="C211" s="290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89"/>
      <c r="C212" s="290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1"/>
      <c r="C213" s="292"/>
      <c r="D213" s="216"/>
      <c r="E213" s="217"/>
      <c r="F213" s="218"/>
      <c r="G213" s="218"/>
      <c r="H213" s="29">
        <f t="shared" si="6"/>
        <v>0</v>
      </c>
      <c r="I213" s="285">
        <f>SUM(H204:H213)</f>
        <v>0</v>
      </c>
      <c r="J213" s="313"/>
      <c r="L213" s="194"/>
      <c r="M213" s="249"/>
    </row>
    <row r="214" spans="2:13" x14ac:dyDescent="0.2">
      <c r="B214" s="293" t="s">
        <v>20</v>
      </c>
      <c r="C214" s="294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95"/>
      <c r="C215" s="296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95"/>
      <c r="C216" s="296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95"/>
      <c r="C217" s="296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95"/>
      <c r="C218" s="296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95"/>
      <c r="C219" s="296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95"/>
      <c r="C220" s="296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97"/>
      <c r="C221" s="298"/>
      <c r="D221" s="204"/>
      <c r="E221" s="205"/>
      <c r="F221" s="206"/>
      <c r="G221" s="206"/>
      <c r="H221" s="39">
        <f t="shared" si="6"/>
        <v>0</v>
      </c>
      <c r="I221" s="285">
        <f>SUM(H214:H221)</f>
        <v>0</v>
      </c>
      <c r="J221" s="313"/>
      <c r="L221" s="194"/>
      <c r="M221" s="249"/>
    </row>
    <row r="222" spans="2:13" x14ac:dyDescent="0.2">
      <c r="B222" s="293" t="s">
        <v>9</v>
      </c>
      <c r="C222" s="294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95"/>
      <c r="C223" s="296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95"/>
      <c r="C224" s="296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95"/>
      <c r="C225" s="296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95"/>
      <c r="C226" s="296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95"/>
      <c r="C227" s="296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95"/>
      <c r="C228" s="296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97"/>
      <c r="C229" s="298"/>
      <c r="D229" s="216"/>
      <c r="E229" s="217"/>
      <c r="F229" s="218"/>
      <c r="G229" s="218"/>
      <c r="H229" s="39">
        <f t="shared" si="6"/>
        <v>0</v>
      </c>
      <c r="I229" s="285">
        <f>SUM(H222:H229)</f>
        <v>0</v>
      </c>
      <c r="J229" s="313"/>
      <c r="L229" s="194"/>
      <c r="M229" s="249"/>
    </row>
    <row r="230" spans="2:13" x14ac:dyDescent="0.2">
      <c r="B230" s="293" t="s">
        <v>10</v>
      </c>
      <c r="C230" s="294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95"/>
      <c r="C231" s="296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95"/>
      <c r="C232" s="296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95"/>
      <c r="C233" s="296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97"/>
      <c r="C234" s="298"/>
      <c r="D234" s="204"/>
      <c r="E234" s="205"/>
      <c r="F234" s="206"/>
      <c r="G234" s="206"/>
      <c r="H234" s="39">
        <f t="shared" si="6"/>
        <v>0</v>
      </c>
      <c r="I234" s="285">
        <f>SUM(H230:H234)</f>
        <v>0</v>
      </c>
      <c r="J234" s="313"/>
      <c r="L234" s="194"/>
      <c r="M234" s="249"/>
    </row>
    <row r="235" spans="2:13" x14ac:dyDescent="0.2">
      <c r="B235" s="311" t="s">
        <v>11</v>
      </c>
      <c r="C235" s="312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95"/>
      <c r="C236" s="296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95"/>
      <c r="C237" s="296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95"/>
      <c r="C238" s="296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95"/>
      <c r="C239" s="296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95"/>
      <c r="C240" s="296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95"/>
      <c r="C241" s="296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95"/>
      <c r="C242" s="296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97"/>
      <c r="C243" s="298"/>
      <c r="D243" s="216"/>
      <c r="E243" s="217"/>
      <c r="F243" s="218"/>
      <c r="G243" s="218"/>
      <c r="H243" s="39">
        <f t="shared" si="6"/>
        <v>0</v>
      </c>
      <c r="I243" s="285">
        <f>SUM(H235:H243)</f>
        <v>0</v>
      </c>
      <c r="J243" s="313"/>
      <c r="L243" s="194"/>
      <c r="M243" s="249"/>
    </row>
    <row r="244" spans="2:13" x14ac:dyDescent="0.2">
      <c r="B244" s="293" t="s">
        <v>0</v>
      </c>
      <c r="C244" s="294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95"/>
      <c r="C245" s="296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97"/>
      <c r="C246" s="298"/>
      <c r="D246" s="204"/>
      <c r="E246" s="205"/>
      <c r="F246" s="206"/>
      <c r="G246" s="206"/>
      <c r="H246" s="39">
        <f t="shared" si="6"/>
        <v>0</v>
      </c>
      <c r="I246" s="285">
        <f>SUM(H244:H246)</f>
        <v>0</v>
      </c>
      <c r="J246" s="313"/>
      <c r="L246" s="194"/>
      <c r="M246" s="249"/>
    </row>
    <row r="247" spans="2:13" x14ac:dyDescent="0.2">
      <c r="B247" s="279" t="s">
        <v>4</v>
      </c>
      <c r="C247" s="280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1"/>
      <c r="C248" s="282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3"/>
      <c r="C249" s="284"/>
      <c r="D249" s="216"/>
      <c r="E249" s="217"/>
      <c r="F249" s="218"/>
      <c r="G249" s="218"/>
      <c r="H249" s="39">
        <f>F249*G249</f>
        <v>0</v>
      </c>
      <c r="I249" s="285">
        <f>SUM(H247:H249)</f>
        <v>0</v>
      </c>
      <c r="J249" s="313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6">
        <f>SUM(J167+I189+I195+I203+I213+I221+I229+I234+I243+I246+I249)</f>
        <v>0</v>
      </c>
      <c r="J251" s="313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138" activePane="bottomLeft" state="frozenSplit"/>
      <selection pane="bottomLeft" activeCell="F135" sqref="F135:G249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17" t="s">
        <v>134</v>
      </c>
      <c r="C3" s="30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13.5" thickBot="1" x14ac:dyDescent="0.25">
      <c r="B6" s="9"/>
    </row>
    <row r="7" spans="2:13" ht="13.5" thickBot="1" x14ac:dyDescent="0.25">
      <c r="B7" s="224" t="s">
        <v>100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99</v>
      </c>
    </row>
    <row r="10" spans="2:13" ht="30" customHeight="1" x14ac:dyDescent="0.2">
      <c r="B10" s="30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0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0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0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0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0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0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0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0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0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0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0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0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0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0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0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0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0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0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0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0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0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0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05"/>
      <c r="C33" s="30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05"/>
      <c r="C34" s="308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05"/>
      <c r="C35" s="308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05"/>
      <c r="C36" s="308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05"/>
      <c r="C37" s="30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05"/>
      <c r="C38" s="30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05"/>
      <c r="C39" s="308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05"/>
      <c r="C40" s="308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05"/>
      <c r="C41" s="308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06"/>
      <c r="C42" s="31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87" t="s">
        <v>5</v>
      </c>
      <c r="C43" s="288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89"/>
      <c r="C44" s="290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89"/>
      <c r="C45" s="290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89"/>
      <c r="C46" s="290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89"/>
      <c r="C47" s="290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89"/>
      <c r="C48" s="290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89"/>
      <c r="C49" s="290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89"/>
      <c r="C50" s="290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89"/>
      <c r="C51" s="290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89"/>
      <c r="C52" s="290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89"/>
      <c r="C53" s="290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89"/>
      <c r="C54" s="290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89"/>
      <c r="C55" s="290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89"/>
      <c r="C56" s="290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89"/>
      <c r="C57" s="290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89"/>
      <c r="C58" s="290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89"/>
      <c r="C59" s="290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89"/>
      <c r="C60" s="290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89"/>
      <c r="C61" s="290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89"/>
      <c r="C62" s="290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89"/>
      <c r="C63" s="290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1"/>
      <c r="C64" s="292"/>
      <c r="D64" s="134"/>
      <c r="E64" s="86"/>
      <c r="F64" s="98"/>
      <c r="G64" s="98"/>
      <c r="H64" s="29">
        <f t="shared" si="0"/>
        <v>0</v>
      </c>
      <c r="I64" s="285">
        <f>SUM(H43:H64)</f>
        <v>0</v>
      </c>
      <c r="J64" s="313"/>
      <c r="K64" s="233"/>
      <c r="L64" s="194"/>
      <c r="M64" s="249"/>
    </row>
    <row r="65" spans="2:13" x14ac:dyDescent="0.2">
      <c r="B65" s="293" t="s">
        <v>6</v>
      </c>
      <c r="C65" s="294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95"/>
      <c r="C66" s="296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95"/>
      <c r="C67" s="296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95"/>
      <c r="C68" s="296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95"/>
      <c r="C69" s="296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97"/>
      <c r="C70" s="298"/>
      <c r="D70" s="132"/>
      <c r="E70" s="83"/>
      <c r="F70" s="95"/>
      <c r="G70" s="95"/>
      <c r="H70" s="29">
        <f t="shared" si="0"/>
        <v>0</v>
      </c>
      <c r="I70" s="285">
        <f>SUM(H65:H70)</f>
        <v>0</v>
      </c>
      <c r="J70" s="313"/>
      <c r="K70" s="233"/>
      <c r="L70" s="194"/>
      <c r="M70" s="249"/>
    </row>
    <row r="71" spans="2:13" x14ac:dyDescent="0.2">
      <c r="B71" s="287" t="s">
        <v>7</v>
      </c>
      <c r="C71" s="288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89"/>
      <c r="C72" s="290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89"/>
      <c r="C73" s="290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89"/>
      <c r="C74" s="290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89"/>
      <c r="C75" s="290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89"/>
      <c r="C76" s="290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89"/>
      <c r="C77" s="290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1"/>
      <c r="C78" s="292"/>
      <c r="D78" s="134"/>
      <c r="E78" s="86"/>
      <c r="F78" s="98"/>
      <c r="G78" s="98"/>
      <c r="H78" s="29">
        <f t="shared" si="0"/>
        <v>0</v>
      </c>
      <c r="I78" s="285">
        <f>SUM(H71:H78)</f>
        <v>0</v>
      </c>
      <c r="J78" s="313"/>
      <c r="K78" s="233"/>
      <c r="L78" s="195"/>
      <c r="M78" s="249"/>
    </row>
    <row r="79" spans="2:13" x14ac:dyDescent="0.2">
      <c r="B79" s="287" t="s">
        <v>8</v>
      </c>
      <c r="C79" s="288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89"/>
      <c r="C80" s="290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89"/>
      <c r="C81" s="290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89"/>
      <c r="C82" s="290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89"/>
      <c r="C83" s="290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89"/>
      <c r="C84" s="290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89"/>
      <c r="C85" s="290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89"/>
      <c r="C86" s="290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89"/>
      <c r="C87" s="290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1"/>
      <c r="C88" s="292"/>
      <c r="D88" s="139"/>
      <c r="E88" s="90"/>
      <c r="F88" s="103"/>
      <c r="G88" s="103"/>
      <c r="H88" s="29">
        <f t="shared" si="0"/>
        <v>0</v>
      </c>
      <c r="I88" s="285">
        <f>SUM(H79:H88)</f>
        <v>0</v>
      </c>
      <c r="J88" s="313"/>
      <c r="K88" s="233"/>
      <c r="L88" s="194"/>
      <c r="M88" s="249"/>
    </row>
    <row r="89" spans="2:13" x14ac:dyDescent="0.2">
      <c r="B89" s="293" t="s">
        <v>20</v>
      </c>
      <c r="C89" s="294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2"/>
      <c r="C90" s="303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2"/>
      <c r="C91" s="303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2"/>
      <c r="C92" s="303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95"/>
      <c r="C93" s="296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95"/>
      <c r="C94" s="296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95"/>
      <c r="C95" s="296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97"/>
      <c r="C96" s="298"/>
      <c r="D96" s="134"/>
      <c r="E96" s="86"/>
      <c r="F96" s="98"/>
      <c r="G96" s="98"/>
      <c r="H96" s="39">
        <f t="shared" si="0"/>
        <v>0</v>
      </c>
      <c r="I96" s="285">
        <f>SUM(H89:H96)</f>
        <v>0</v>
      </c>
      <c r="J96" s="313"/>
      <c r="K96" s="233"/>
      <c r="L96" s="194"/>
      <c r="M96" s="249"/>
    </row>
    <row r="97" spans="2:13" x14ac:dyDescent="0.2">
      <c r="B97" s="293" t="s">
        <v>9</v>
      </c>
      <c r="C97" s="294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2"/>
      <c r="C98" s="303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2"/>
      <c r="C99" s="303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2"/>
      <c r="C100" s="303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2"/>
      <c r="C101" s="303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95"/>
      <c r="C102" s="296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95"/>
      <c r="C103" s="296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97"/>
      <c r="C104" s="298"/>
      <c r="D104" s="139"/>
      <c r="E104" s="90"/>
      <c r="F104" s="103"/>
      <c r="G104" s="103"/>
      <c r="H104" s="39">
        <f t="shared" si="0"/>
        <v>0</v>
      </c>
      <c r="I104" s="285">
        <f>SUM(H97:H104)</f>
        <v>0</v>
      </c>
      <c r="J104" s="313"/>
      <c r="K104" s="233"/>
      <c r="L104" s="194"/>
      <c r="M104" s="249"/>
    </row>
    <row r="105" spans="2:13" x14ac:dyDescent="0.2">
      <c r="B105" s="293" t="s">
        <v>10</v>
      </c>
      <c r="C105" s="294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95"/>
      <c r="C106" s="296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95"/>
      <c r="C107" s="296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95"/>
      <c r="C108" s="296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97"/>
      <c r="C109" s="298"/>
      <c r="D109" s="134"/>
      <c r="E109" s="86"/>
      <c r="F109" s="98"/>
      <c r="G109" s="98"/>
      <c r="H109" s="39">
        <f t="shared" si="0"/>
        <v>0</v>
      </c>
      <c r="I109" s="285">
        <f>SUM(H105:H109)</f>
        <v>0</v>
      </c>
      <c r="J109" s="313"/>
      <c r="K109" s="233"/>
      <c r="L109" s="194"/>
      <c r="M109" s="249"/>
    </row>
    <row r="110" spans="2:13" x14ac:dyDescent="0.2">
      <c r="B110" s="293" t="s">
        <v>11</v>
      </c>
      <c r="C110" s="294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95"/>
      <c r="C111" s="296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95"/>
      <c r="C112" s="296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95"/>
      <c r="C113" s="296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95"/>
      <c r="C114" s="296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95"/>
      <c r="C115" s="296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95"/>
      <c r="C116" s="296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95"/>
      <c r="C117" s="296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97"/>
      <c r="C118" s="298"/>
      <c r="D118" s="139"/>
      <c r="E118" s="90"/>
      <c r="F118" s="103"/>
      <c r="G118" s="103"/>
      <c r="H118" s="39">
        <f t="shared" si="0"/>
        <v>0</v>
      </c>
      <c r="I118" s="285">
        <f>SUM(H110:H118)</f>
        <v>0</v>
      </c>
      <c r="J118" s="313"/>
      <c r="K118" s="233"/>
      <c r="L118" s="194"/>
      <c r="M118" s="249"/>
    </row>
    <row r="119" spans="2:13" x14ac:dyDescent="0.2">
      <c r="B119" s="293" t="s">
        <v>0</v>
      </c>
      <c r="C119" s="294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95"/>
      <c r="C120" s="296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97"/>
      <c r="C121" s="298"/>
      <c r="D121" s="134"/>
      <c r="E121" s="86"/>
      <c r="F121" s="98"/>
      <c r="G121" s="98"/>
      <c r="H121" s="39">
        <f t="shared" si="0"/>
        <v>0</v>
      </c>
      <c r="I121" s="285">
        <f>SUM(H119:H121)</f>
        <v>0</v>
      </c>
      <c r="J121" s="313"/>
      <c r="K121" s="233"/>
      <c r="L121" s="194"/>
      <c r="M121" s="249"/>
    </row>
    <row r="122" spans="2:13" x14ac:dyDescent="0.2">
      <c r="B122" s="279" t="s">
        <v>4</v>
      </c>
      <c r="C122" s="280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1"/>
      <c r="C123" s="282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3"/>
      <c r="C124" s="284"/>
      <c r="D124" s="139"/>
      <c r="E124" s="90"/>
      <c r="F124" s="103"/>
      <c r="G124" s="103"/>
      <c r="H124" s="39">
        <f>F124*G124</f>
        <v>0</v>
      </c>
      <c r="I124" s="285">
        <f>SUM(H122:H124)</f>
        <v>0</v>
      </c>
      <c r="J124" s="313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6">
        <f>SUM(J42+I64+I70+I78+I88+I96+I104+I109+I118+I121+I124)</f>
        <v>0</v>
      </c>
      <c r="J126" s="313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101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99</v>
      </c>
    </row>
    <row r="135" spans="2:13" ht="25.5" x14ac:dyDescent="0.2">
      <c r="B135" s="304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05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05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05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05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05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05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05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05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05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05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05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05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05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05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05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05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05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05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05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05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05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05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05"/>
      <c r="C158" s="307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05"/>
      <c r="C159" s="308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05"/>
      <c r="C160" s="308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05"/>
      <c r="C161" s="308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05"/>
      <c r="C162" s="309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05"/>
      <c r="C163" s="307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05"/>
      <c r="C164" s="308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05"/>
      <c r="C165" s="308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05"/>
      <c r="C166" s="308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06"/>
      <c r="C167" s="310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87" t="s">
        <v>5</v>
      </c>
      <c r="C168" s="288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89"/>
      <c r="C169" s="290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89"/>
      <c r="C170" s="290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89"/>
      <c r="C171" s="290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89"/>
      <c r="C172" s="290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89"/>
      <c r="C173" s="290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89"/>
      <c r="C174" s="290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89"/>
      <c r="C175" s="290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89"/>
      <c r="C176" s="290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89"/>
      <c r="C177" s="290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89"/>
      <c r="C178" s="290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89"/>
      <c r="C179" s="290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89"/>
      <c r="C180" s="290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89"/>
      <c r="C181" s="290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89"/>
      <c r="C182" s="290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89"/>
      <c r="C183" s="290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89"/>
      <c r="C184" s="290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89"/>
      <c r="C185" s="290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89"/>
      <c r="C186" s="290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89"/>
      <c r="C187" s="290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89"/>
      <c r="C188" s="290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1"/>
      <c r="C189" s="292"/>
      <c r="D189" s="204"/>
      <c r="E189" s="205"/>
      <c r="F189" s="206"/>
      <c r="G189" s="206"/>
      <c r="H189" s="29">
        <f t="shared" si="3"/>
        <v>0</v>
      </c>
      <c r="I189" s="285">
        <f>SUM(H168:H189)</f>
        <v>0</v>
      </c>
      <c r="J189" s="313"/>
      <c r="L189" s="194"/>
      <c r="M189" s="249"/>
    </row>
    <row r="190" spans="2:13" x14ac:dyDescent="0.2">
      <c r="B190" s="293" t="s">
        <v>6</v>
      </c>
      <c r="C190" s="294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2"/>
      <c r="C191" s="303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2"/>
      <c r="C192" s="303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95"/>
      <c r="C193" s="296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95"/>
      <c r="C194" s="296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97"/>
      <c r="C195" s="298"/>
      <c r="D195" s="216"/>
      <c r="E195" s="217"/>
      <c r="F195" s="218"/>
      <c r="G195" s="218"/>
      <c r="H195" s="29">
        <f t="shared" si="3"/>
        <v>0</v>
      </c>
      <c r="I195" s="285">
        <f>SUM(H190:H195)</f>
        <v>0</v>
      </c>
      <c r="J195" s="313"/>
      <c r="L195" s="194"/>
      <c r="M195" s="249"/>
    </row>
    <row r="196" spans="2:13" x14ac:dyDescent="0.2">
      <c r="B196" s="287" t="s">
        <v>7</v>
      </c>
      <c r="C196" s="288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89"/>
      <c r="C197" s="290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89"/>
      <c r="C198" s="290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89"/>
      <c r="C199" s="290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89"/>
      <c r="C200" s="290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89"/>
      <c r="C201" s="290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89"/>
      <c r="C202" s="290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1"/>
      <c r="C203" s="292"/>
      <c r="D203" s="204"/>
      <c r="E203" s="205"/>
      <c r="F203" s="206"/>
      <c r="G203" s="206"/>
      <c r="H203" s="29">
        <f t="shared" ref="H203:H247" si="6">F203*G203</f>
        <v>0</v>
      </c>
      <c r="I203" s="285">
        <f>SUM(H196:H203)</f>
        <v>0</v>
      </c>
      <c r="J203" s="313"/>
      <c r="L203" s="194"/>
      <c r="M203" s="249"/>
    </row>
    <row r="204" spans="2:13" x14ac:dyDescent="0.2">
      <c r="B204" s="287" t="s">
        <v>8</v>
      </c>
      <c r="C204" s="288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89"/>
      <c r="C205" s="290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89"/>
      <c r="C206" s="290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89"/>
      <c r="C207" s="290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89"/>
      <c r="C208" s="290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89"/>
      <c r="C209" s="290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89"/>
      <c r="C210" s="290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89"/>
      <c r="C211" s="290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89"/>
      <c r="C212" s="290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1"/>
      <c r="C213" s="292"/>
      <c r="D213" s="216"/>
      <c r="E213" s="217"/>
      <c r="F213" s="218"/>
      <c r="G213" s="218"/>
      <c r="H213" s="29">
        <f t="shared" si="6"/>
        <v>0</v>
      </c>
      <c r="I213" s="285">
        <f>SUM(H204:H213)</f>
        <v>0</v>
      </c>
      <c r="J213" s="313"/>
      <c r="L213" s="194"/>
      <c r="M213" s="249"/>
    </row>
    <row r="214" spans="2:13" x14ac:dyDescent="0.2">
      <c r="B214" s="293" t="s">
        <v>20</v>
      </c>
      <c r="C214" s="294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95"/>
      <c r="C215" s="296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95"/>
      <c r="C216" s="296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95"/>
      <c r="C217" s="296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95"/>
      <c r="C218" s="296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95"/>
      <c r="C219" s="296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95"/>
      <c r="C220" s="296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97"/>
      <c r="C221" s="298"/>
      <c r="D221" s="204"/>
      <c r="E221" s="205"/>
      <c r="F221" s="206"/>
      <c r="G221" s="206"/>
      <c r="H221" s="39">
        <f t="shared" si="6"/>
        <v>0</v>
      </c>
      <c r="I221" s="285">
        <f>SUM(H214:H221)</f>
        <v>0</v>
      </c>
      <c r="J221" s="313"/>
      <c r="L221" s="194"/>
      <c r="M221" s="249"/>
    </row>
    <row r="222" spans="2:13" x14ac:dyDescent="0.2">
      <c r="B222" s="293" t="s">
        <v>9</v>
      </c>
      <c r="C222" s="294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95"/>
      <c r="C223" s="296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95"/>
      <c r="C224" s="296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95"/>
      <c r="C225" s="296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95"/>
      <c r="C226" s="296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95"/>
      <c r="C227" s="296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95"/>
      <c r="C228" s="296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97"/>
      <c r="C229" s="298"/>
      <c r="D229" s="216"/>
      <c r="E229" s="217"/>
      <c r="F229" s="218"/>
      <c r="G229" s="218"/>
      <c r="H229" s="39">
        <f t="shared" si="6"/>
        <v>0</v>
      </c>
      <c r="I229" s="285">
        <f>SUM(H222:H229)</f>
        <v>0</v>
      </c>
      <c r="J229" s="313"/>
      <c r="L229" s="194"/>
      <c r="M229" s="249"/>
    </row>
    <row r="230" spans="2:13" x14ac:dyDescent="0.2">
      <c r="B230" s="293" t="s">
        <v>10</v>
      </c>
      <c r="C230" s="294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95"/>
      <c r="C231" s="296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95"/>
      <c r="C232" s="296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95"/>
      <c r="C233" s="296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97"/>
      <c r="C234" s="298"/>
      <c r="D234" s="204"/>
      <c r="E234" s="205"/>
      <c r="F234" s="206"/>
      <c r="G234" s="206"/>
      <c r="H234" s="39">
        <f t="shared" si="6"/>
        <v>0</v>
      </c>
      <c r="I234" s="285">
        <f>SUM(H230:H234)</f>
        <v>0</v>
      </c>
      <c r="J234" s="313"/>
      <c r="L234" s="194"/>
      <c r="M234" s="249"/>
    </row>
    <row r="235" spans="2:13" x14ac:dyDescent="0.2">
      <c r="B235" s="311" t="s">
        <v>11</v>
      </c>
      <c r="C235" s="312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95"/>
      <c r="C236" s="296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95"/>
      <c r="C237" s="296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95"/>
      <c r="C238" s="296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95"/>
      <c r="C239" s="296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95"/>
      <c r="C240" s="296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95"/>
      <c r="C241" s="296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95"/>
      <c r="C242" s="296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97"/>
      <c r="C243" s="298"/>
      <c r="D243" s="216"/>
      <c r="E243" s="217"/>
      <c r="F243" s="218"/>
      <c r="G243" s="218"/>
      <c r="H243" s="39">
        <f t="shared" si="6"/>
        <v>0</v>
      </c>
      <c r="I243" s="285">
        <f>SUM(H235:H243)</f>
        <v>0</v>
      </c>
      <c r="J243" s="313"/>
      <c r="L243" s="194"/>
      <c r="M243" s="249"/>
    </row>
    <row r="244" spans="2:13" x14ac:dyDescent="0.2">
      <c r="B244" s="293" t="s">
        <v>0</v>
      </c>
      <c r="C244" s="294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95"/>
      <c r="C245" s="296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97"/>
      <c r="C246" s="298"/>
      <c r="D246" s="204"/>
      <c r="E246" s="205"/>
      <c r="F246" s="206"/>
      <c r="G246" s="206"/>
      <c r="H246" s="39">
        <f t="shared" si="6"/>
        <v>0</v>
      </c>
      <c r="I246" s="285">
        <f>SUM(H244:H246)</f>
        <v>0</v>
      </c>
      <c r="J246" s="313"/>
      <c r="L246" s="194"/>
      <c r="M246" s="249"/>
    </row>
    <row r="247" spans="2:13" x14ac:dyDescent="0.2">
      <c r="B247" s="279" t="s">
        <v>4</v>
      </c>
      <c r="C247" s="280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1"/>
      <c r="C248" s="282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3"/>
      <c r="C249" s="284"/>
      <c r="D249" s="216"/>
      <c r="E249" s="217"/>
      <c r="F249" s="218"/>
      <c r="G249" s="218"/>
      <c r="H249" s="39">
        <f>F249*G249</f>
        <v>0</v>
      </c>
      <c r="I249" s="285">
        <f>SUM(H247:H249)</f>
        <v>0</v>
      </c>
      <c r="J249" s="313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6">
        <f>SUM(J167+I189+I195+I203+I213+I221+I229+I234+I243+I246+I249)</f>
        <v>0</v>
      </c>
      <c r="J251" s="313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pane="bottomLeft" activeCell="E6" sqref="E6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39" t="s">
        <v>138</v>
      </c>
      <c r="H1" s="340"/>
      <c r="I1" s="340"/>
    </row>
    <row r="2" spans="2:10" x14ac:dyDescent="0.2">
      <c r="B2" s="254" t="s">
        <v>52</v>
      </c>
      <c r="C2" s="255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41" t="s">
        <v>48</v>
      </c>
      <c r="C4" s="148" t="s">
        <v>123</v>
      </c>
      <c r="D4" s="13">
        <f>E51</f>
        <v>0</v>
      </c>
      <c r="E4" s="32" t="str">
        <f t="shared" ref="E4:E10" si="0">IF(D4=0,"",D4*100/$D$10)</f>
        <v/>
      </c>
    </row>
    <row r="5" spans="2:10" ht="16.5" customHeight="1" x14ac:dyDescent="0.2">
      <c r="B5" s="342"/>
      <c r="C5" s="148" t="s">
        <v>136</v>
      </c>
      <c r="D5" s="13">
        <f>F51</f>
        <v>0</v>
      </c>
      <c r="E5" s="32" t="str">
        <f t="shared" si="0"/>
        <v/>
      </c>
    </row>
    <row r="6" spans="2:10" ht="16.5" customHeight="1" x14ac:dyDescent="0.2">
      <c r="B6" s="343"/>
      <c r="C6" s="148" t="s">
        <v>135</v>
      </c>
      <c r="D6" s="252">
        <f>D4+D5</f>
        <v>0</v>
      </c>
      <c r="E6" s="253" t="str">
        <f t="shared" si="0"/>
        <v/>
      </c>
    </row>
    <row r="7" spans="2:10" ht="16.5" customHeight="1" x14ac:dyDescent="0.2">
      <c r="B7" s="333" t="s">
        <v>49</v>
      </c>
      <c r="C7" s="147" t="s">
        <v>25</v>
      </c>
      <c r="D7" s="13">
        <f>H51</f>
        <v>0</v>
      </c>
      <c r="E7" s="32" t="str">
        <f t="shared" si="0"/>
        <v/>
      </c>
    </row>
    <row r="8" spans="2:10" ht="16.5" customHeight="1" x14ac:dyDescent="0.2">
      <c r="B8" s="334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4"/>
      <c r="C9" s="147" t="s">
        <v>50</v>
      </c>
      <c r="D9" s="252">
        <f>D7+D8</f>
        <v>0</v>
      </c>
      <c r="E9" s="253" t="str">
        <f t="shared" si="0"/>
        <v/>
      </c>
    </row>
    <row r="10" spans="2:10" ht="16.5" customHeight="1" x14ac:dyDescent="0.2">
      <c r="B10" s="333" t="s">
        <v>24</v>
      </c>
      <c r="C10" s="334"/>
      <c r="D10" s="33">
        <f>D6+D9</f>
        <v>0</v>
      </c>
      <c r="E10" s="34" t="str">
        <f t="shared" si="0"/>
        <v/>
      </c>
    </row>
    <row r="12" spans="2:10" x14ac:dyDescent="0.2">
      <c r="B12" s="254" t="s">
        <v>46</v>
      </c>
      <c r="C12" s="256"/>
    </row>
    <row r="14" spans="2:10" ht="14.25" customHeight="1" x14ac:dyDescent="0.2">
      <c r="B14" s="318" t="s">
        <v>13</v>
      </c>
      <c r="C14" s="318" t="s">
        <v>23</v>
      </c>
      <c r="D14" s="344" t="s">
        <v>41</v>
      </c>
      <c r="E14" s="335" t="s">
        <v>42</v>
      </c>
      <c r="F14" s="337"/>
      <c r="G14" s="338"/>
      <c r="H14" s="335" t="s">
        <v>43</v>
      </c>
      <c r="I14" s="336"/>
      <c r="J14" s="264"/>
    </row>
    <row r="15" spans="2:10" ht="14.25" customHeight="1" x14ac:dyDescent="0.2">
      <c r="B15" s="318"/>
      <c r="C15" s="318"/>
      <c r="D15" s="344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27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1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1">
        <f>H16+I16</f>
        <v>0</v>
      </c>
    </row>
    <row r="17" spans="2:10" x14ac:dyDescent="0.2">
      <c r="B17" s="328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1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1">
        <f t="shared" ref="J17:J50" si="3">H17+I17</f>
        <v>0</v>
      </c>
    </row>
    <row r="18" spans="2:10" x14ac:dyDescent="0.2">
      <c r="B18" s="328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1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1">
        <f t="shared" si="3"/>
        <v>0</v>
      </c>
    </row>
    <row r="19" spans="2:10" x14ac:dyDescent="0.2">
      <c r="B19" s="328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1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1">
        <f t="shared" si="3"/>
        <v>0</v>
      </c>
    </row>
    <row r="20" spans="2:10" x14ac:dyDescent="0.2">
      <c r="B20" s="328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1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1">
        <f t="shared" si="3"/>
        <v>0</v>
      </c>
    </row>
    <row r="21" spans="2:10" x14ac:dyDescent="0.2">
      <c r="B21" s="328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1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1">
        <f t="shared" si="3"/>
        <v>0</v>
      </c>
    </row>
    <row r="22" spans="2:10" x14ac:dyDescent="0.2">
      <c r="B22" s="328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1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1">
        <f t="shared" si="3"/>
        <v>0</v>
      </c>
    </row>
    <row r="23" spans="2:10" x14ac:dyDescent="0.2">
      <c r="B23" s="328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1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1">
        <f t="shared" si="3"/>
        <v>0</v>
      </c>
    </row>
    <row r="24" spans="2:10" x14ac:dyDescent="0.2">
      <c r="B24" s="328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1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1">
        <f t="shared" si="3"/>
        <v>0</v>
      </c>
    </row>
    <row r="25" spans="2:10" x14ac:dyDescent="0.2">
      <c r="B25" s="328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1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1">
        <f t="shared" si="3"/>
        <v>0</v>
      </c>
    </row>
    <row r="26" spans="2:10" x14ac:dyDescent="0.2">
      <c r="B26" s="328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1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1">
        <f t="shared" si="3"/>
        <v>0</v>
      </c>
    </row>
    <row r="27" spans="2:10" x14ac:dyDescent="0.2">
      <c r="B27" s="328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1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1">
        <f t="shared" si="3"/>
        <v>0</v>
      </c>
    </row>
    <row r="28" spans="2:10" x14ac:dyDescent="0.2">
      <c r="B28" s="328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1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1">
        <f t="shared" si="3"/>
        <v>0</v>
      </c>
    </row>
    <row r="29" spans="2:10" x14ac:dyDescent="0.2">
      <c r="B29" s="328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1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1">
        <f>H29+I29</f>
        <v>0</v>
      </c>
    </row>
    <row r="30" spans="2:10" x14ac:dyDescent="0.2">
      <c r="B30" s="328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1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1">
        <f t="shared" si="3"/>
        <v>0</v>
      </c>
    </row>
    <row r="31" spans="2:10" x14ac:dyDescent="0.2">
      <c r="B31" s="328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1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1">
        <f t="shared" si="3"/>
        <v>0</v>
      </c>
    </row>
    <row r="32" spans="2:10" x14ac:dyDescent="0.2">
      <c r="B32" s="328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1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1">
        <f t="shared" si="3"/>
        <v>0</v>
      </c>
    </row>
    <row r="33" spans="2:10" x14ac:dyDescent="0.2">
      <c r="B33" s="328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1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1">
        <f t="shared" si="3"/>
        <v>0</v>
      </c>
    </row>
    <row r="34" spans="2:10" x14ac:dyDescent="0.2">
      <c r="B34" s="328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1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1">
        <f t="shared" si="3"/>
        <v>0</v>
      </c>
    </row>
    <row r="35" spans="2:10" x14ac:dyDescent="0.2">
      <c r="B35" s="328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1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1">
        <f t="shared" si="3"/>
        <v>0</v>
      </c>
    </row>
    <row r="36" spans="2:10" x14ac:dyDescent="0.2">
      <c r="B36" s="328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1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1">
        <f t="shared" si="3"/>
        <v>0</v>
      </c>
    </row>
    <row r="37" spans="2:10" x14ac:dyDescent="0.2">
      <c r="B37" s="328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1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1">
        <f t="shared" si="3"/>
        <v>0</v>
      </c>
    </row>
    <row r="38" spans="2:10" x14ac:dyDescent="0.2">
      <c r="B38" s="328"/>
      <c r="C38" s="250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1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1">
        <f t="shared" si="3"/>
        <v>0</v>
      </c>
    </row>
    <row r="39" spans="2:10" x14ac:dyDescent="0.2">
      <c r="B39" s="328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1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1">
        <f t="shared" si="3"/>
        <v>0</v>
      </c>
    </row>
    <row r="40" spans="2:10" x14ac:dyDescent="0.2">
      <c r="B40" s="328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1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1">
        <f t="shared" si="3"/>
        <v>0</v>
      </c>
    </row>
    <row r="41" spans="2:10" x14ac:dyDescent="0.2">
      <c r="B41" s="329" t="s">
        <v>5</v>
      </c>
      <c r="C41" s="330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1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1">
        <f>H41+I41</f>
        <v>0</v>
      </c>
    </row>
    <row r="42" spans="2:10" ht="12.75" customHeight="1" x14ac:dyDescent="0.2">
      <c r="B42" s="329" t="s">
        <v>6</v>
      </c>
      <c r="C42" s="330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1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1">
        <f t="shared" si="3"/>
        <v>0</v>
      </c>
    </row>
    <row r="43" spans="2:10" ht="12.75" customHeight="1" x14ac:dyDescent="0.2">
      <c r="B43" s="329" t="s">
        <v>139</v>
      </c>
      <c r="C43" s="330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1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7'!I203+'Memoria Aporte de Asociado 8'!I203+'Memoria Aporte de Asociado 10'!I203</f>
        <v>0</v>
      </c>
      <c r="J43" s="251">
        <f t="shared" si="3"/>
        <v>0</v>
      </c>
    </row>
    <row r="44" spans="2:10" ht="12.75" customHeight="1" x14ac:dyDescent="0.2">
      <c r="B44" s="329" t="s">
        <v>8</v>
      </c>
      <c r="C44" s="330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1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1">
        <f t="shared" si="3"/>
        <v>0</v>
      </c>
    </row>
    <row r="45" spans="2:10" ht="12.75" customHeight="1" x14ac:dyDescent="0.2">
      <c r="B45" s="329" t="s">
        <v>20</v>
      </c>
      <c r="C45" s="330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1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1">
        <f t="shared" si="3"/>
        <v>0</v>
      </c>
    </row>
    <row r="46" spans="2:10" x14ac:dyDescent="0.2">
      <c r="B46" s="331" t="s">
        <v>9</v>
      </c>
      <c r="C46" s="332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1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1">
        <f t="shared" si="3"/>
        <v>0</v>
      </c>
    </row>
    <row r="47" spans="2:10" x14ac:dyDescent="0.2">
      <c r="B47" s="331" t="s">
        <v>10</v>
      </c>
      <c r="C47" s="332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1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1">
        <f t="shared" si="3"/>
        <v>0</v>
      </c>
    </row>
    <row r="48" spans="2:10" ht="12.75" customHeight="1" x14ac:dyDescent="0.2">
      <c r="B48" s="331" t="s">
        <v>11</v>
      </c>
      <c r="C48" s="332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1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1">
        <f t="shared" si="3"/>
        <v>0</v>
      </c>
    </row>
    <row r="49" spans="2:10" ht="12.75" customHeight="1" x14ac:dyDescent="0.2">
      <c r="B49" s="331" t="s">
        <v>0</v>
      </c>
      <c r="C49" s="332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1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1">
        <f t="shared" si="3"/>
        <v>0</v>
      </c>
    </row>
    <row r="50" spans="2:10" x14ac:dyDescent="0.2">
      <c r="B50" s="331" t="s">
        <v>4</v>
      </c>
      <c r="C50" s="332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1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1">
        <f t="shared" si="3"/>
        <v>0</v>
      </c>
    </row>
    <row r="51" spans="2:10" x14ac:dyDescent="0.2">
      <c r="B51" s="318" t="s">
        <v>24</v>
      </c>
      <c r="C51" s="318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4" t="s">
        <v>47</v>
      </c>
      <c r="C54" s="255"/>
    </row>
    <row r="56" spans="2:10" x14ac:dyDescent="0.2">
      <c r="B56" s="333" t="s">
        <v>45</v>
      </c>
      <c r="C56" s="334"/>
      <c r="D56" s="319" t="s">
        <v>44</v>
      </c>
      <c r="E56" s="320"/>
      <c r="F56" s="319" t="s">
        <v>24</v>
      </c>
    </row>
    <row r="57" spans="2:10" x14ac:dyDescent="0.2">
      <c r="B57" s="334"/>
      <c r="C57" s="334"/>
      <c r="D57" s="150" t="s">
        <v>25</v>
      </c>
      <c r="E57" s="150" t="s">
        <v>40</v>
      </c>
      <c r="F57" s="320"/>
    </row>
    <row r="58" spans="2:10" x14ac:dyDescent="0.2">
      <c r="B58" s="321" t="str">
        <f>IF('Memoria Aporte del Ejecutor'!B3="INDICAR AQUÍ NOMBRE EJECUTOR","EJECUTOR",'Memoria Aporte del Ejecutor'!B3)</f>
        <v>EJECUTOR</v>
      </c>
      <c r="C58" s="322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21" t="str">
        <f>IF('Memoria Aporte de Asociado 1'!B3="INDICAR AQUÍ NOMBRE ASOCIADO 1","Sin asociado 1",'Memoria Aporte de Asociado 1'!B3)</f>
        <v>Sin asociado 1</v>
      </c>
      <c r="C59" s="322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21" t="str">
        <f>IF('Memoria Aporte de Asociado 2'!B3="INDICAR AQUÍ NOMBRE ASOCIADO 2","Sin asociado 2",'Memoria Aporte de Asociado 2'!B3)</f>
        <v>Sin asociado 2</v>
      </c>
      <c r="C60" s="322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21" t="str">
        <f>IF('Memoria Aporte de Asociado 3'!B3="INDICAR AQUÍ NOMBRE ASOCIADO 3","Sin asociado 3",'Memoria Aporte de Asociado 3'!B3)</f>
        <v>Sin asociado 3</v>
      </c>
      <c r="C61" s="322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21" t="str">
        <f>IF('Memoria Aporte de Asociado 4'!B3="INDICAR AQUÍ NOMBRE ASOCIADO 4","Sin asociado 4",'Memoria Aporte de Asociado 4'!B3)</f>
        <v>Sin asociado 4</v>
      </c>
      <c r="C62" s="322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21" t="str">
        <f>IF('Memoria Aporte de Asociado 5'!B3="INDICAR AQUÍ NOMBRE ASOCIADO 5","Sin asociado 5",'Memoria Aporte de Asociado 5'!B3)</f>
        <v>Sin asociado 5</v>
      </c>
      <c r="C63" s="322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21" t="str">
        <f>IF('Memoria Aporte de Asociado 6'!B3="INDICAR AQUÍ NOMBRE ASOCIADO 6","Sin asociado 6",'Memoria Aporte de Asociado 6'!B3)</f>
        <v>Sin asociado 6</v>
      </c>
      <c r="C64" s="322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23" t="str">
        <f>IF('Memoria Aporte de Asociado 7'!B3="INDICAR AQUÍ NOMBRE ASOCIADO 7","Sin asociado 7",'Memoria Aporte de Asociado 7'!B3)</f>
        <v>Sin asociado 7</v>
      </c>
      <c r="C65" s="324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23" t="str">
        <f>IF('Memoria Aporte de Asociado 8'!B3="INDICAR AQUÍ NOMBRE ASOCIADO 8","Sin asociado 8",'Memoria Aporte de Asociado 8'!B3)</f>
        <v>Sin asociado 8</v>
      </c>
      <c r="C66" s="324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23" t="str">
        <f>IF('Memoria Aporte de Asociado 9'!B3="INDICAR AQUÍ NOMBRE ASOCIADO 9","Sin asociado 9",'Memoria Aporte de Asociado 9'!B3)</f>
        <v>Sin asociado 9</v>
      </c>
      <c r="C67" s="324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23" t="str">
        <f>IF('Memoria Aporte de Asociado 10'!B3="INDICAR AQUÍ NOMBRE ASOCIADO 10","Sin asociado 10",'Memoria Aporte de Asociado 10'!B3)</f>
        <v>Sin asociado 10</v>
      </c>
      <c r="C68" s="324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25" t="s">
        <v>24</v>
      </c>
      <c r="C69" s="326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password="DF86" sheet="1" objects="1" scenarios="1" formatColumns="0" formatRows="0"/>
  <mergeCells count="36"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G40"/>
  <sheetViews>
    <sheetView zoomScale="80" zoomScaleNormal="80" workbookViewId="0">
      <selection activeCell="I20" sqref="I2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50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51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51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51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51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51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51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51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51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51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51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51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51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51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51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51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51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51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51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51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51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51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51"/>
      <c r="C27" s="250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51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52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48" t="s">
        <v>29</v>
      </c>
      <c r="C30" s="349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48" t="s">
        <v>30</v>
      </c>
      <c r="C31" s="349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48" t="s">
        <v>31</v>
      </c>
      <c r="C32" s="349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48" t="s">
        <v>32</v>
      </c>
      <c r="C33" s="349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48" t="s">
        <v>33</v>
      </c>
      <c r="C34" s="349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45" t="s">
        <v>34</v>
      </c>
      <c r="C35" s="346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45" t="s">
        <v>35</v>
      </c>
      <c r="C36" s="346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45" t="s">
        <v>36</v>
      </c>
      <c r="C37" s="346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45" t="s">
        <v>37</v>
      </c>
      <c r="C38" s="346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45" t="s">
        <v>38</v>
      </c>
      <c r="C39" s="346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47" t="s">
        <v>24</v>
      </c>
      <c r="C40" s="347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O40" sqref="O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50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51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51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51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51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51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51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51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51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51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51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51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51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51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51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51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51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51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51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51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51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51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51"/>
      <c r="C27" s="250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51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52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48" t="s">
        <v>29</v>
      </c>
      <c r="C30" s="349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48" t="s">
        <v>30</v>
      </c>
      <c r="C31" s="349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48" t="s">
        <v>31</v>
      </c>
      <c r="C32" s="349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48" t="s">
        <v>32</v>
      </c>
      <c r="C33" s="349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48" t="s">
        <v>33</v>
      </c>
      <c r="C34" s="349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45" t="s">
        <v>34</v>
      </c>
      <c r="C35" s="346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45" t="s">
        <v>35</v>
      </c>
      <c r="C36" s="346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45" t="s">
        <v>36</v>
      </c>
      <c r="C37" s="346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45" t="s">
        <v>37</v>
      </c>
      <c r="C38" s="346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45" t="s">
        <v>38</v>
      </c>
      <c r="C39" s="346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47" t="s">
        <v>24</v>
      </c>
      <c r="C40" s="347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B2:M144"/>
  <sheetViews>
    <sheetView tabSelected="1" zoomScale="70" zoomScaleNormal="70" workbookViewId="0">
      <pane ySplit="5" topLeftCell="A6" activePane="bottomLeft" state="frozenSplit"/>
      <selection pane="bottomLeft" activeCell="E19" sqref="E19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7"/>
      <c r="L2" s="46"/>
      <c r="M2" s="10"/>
    </row>
    <row r="3" spans="2:13" ht="15" x14ac:dyDescent="0.2">
      <c r="B3" s="300" t="s">
        <v>126</v>
      </c>
      <c r="C3" s="301"/>
      <c r="D3" s="112" t="s">
        <v>61</v>
      </c>
      <c r="I3" s="277"/>
      <c r="J3" s="278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30" customHeight="1" x14ac:dyDescent="0.2">
      <c r="B6" s="304" t="s">
        <v>53</v>
      </c>
      <c r="C6" s="258" t="str">
        <f>'Tiempo dedicación RRHH'!B4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305"/>
      <c r="C7" s="258" t="str">
        <f>'Tiempo dedicación RRHH'!B5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4"/>
      <c r="M7" s="190"/>
    </row>
    <row r="8" spans="2:13" ht="30" customHeight="1" x14ac:dyDescent="0.2">
      <c r="B8" s="305"/>
      <c r="C8" s="258" t="str">
        <f>'Tiempo dedicación RRHH'!B6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305"/>
      <c r="C9" s="258" t="str">
        <f>'Tiempo dedicación RRHH'!B7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305"/>
      <c r="C10" s="258" t="str">
        <f>'Tiempo dedicación RRHH'!B8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305"/>
      <c r="C11" s="258" t="str">
        <f>'Tiempo dedicación RRHH'!B9</f>
        <v>Equipo Técnico 4: indicar nombre aquí</v>
      </c>
      <c r="D11" s="259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305"/>
      <c r="C12" s="258" t="str">
        <f>'Tiempo dedicación RRHH'!B10</f>
        <v>Equipo Técnico 5: indicar nombre aquí</v>
      </c>
      <c r="D12" s="115"/>
      <c r="E12" s="260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305"/>
      <c r="C13" s="258" t="str">
        <f>'Tiempo dedicación RRHH'!B11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305"/>
      <c r="C14" s="258" t="str">
        <f>'Tiempo dedicación RRHH'!B12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305"/>
      <c r="C15" s="258" t="str">
        <f>'Tiempo dedicación RRHH'!B13</f>
        <v>Equipo Técnico 8: indicar nombre aquí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4"/>
      <c r="M15" s="190"/>
    </row>
    <row r="16" spans="2:13" ht="30" customHeight="1" x14ac:dyDescent="0.2">
      <c r="B16" s="305"/>
      <c r="C16" s="258" t="str">
        <f>'Tiempo dedicación RRHH'!B14</f>
        <v>Equipo Técnico 9: indicar nombre aquí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4"/>
      <c r="M16" s="190"/>
    </row>
    <row r="17" spans="2:13" ht="30" customHeight="1" x14ac:dyDescent="0.2">
      <c r="B17" s="305"/>
      <c r="C17" s="258" t="str">
        <f>'Tiempo dedicación RRHH'!B15</f>
        <v>Equipo Técnico 10: indicar nombre aquí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4"/>
      <c r="M17" s="191"/>
    </row>
    <row r="18" spans="2:13" ht="30" customHeight="1" x14ac:dyDescent="0.2">
      <c r="B18" s="305"/>
      <c r="C18" s="258" t="str">
        <f>'Tiempo dedicación RRHH'!B16</f>
        <v>Equipo Técnico 11: indicar nombre aquí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4"/>
      <c r="M18" s="191"/>
    </row>
    <row r="19" spans="2:13" ht="30" customHeight="1" x14ac:dyDescent="0.2">
      <c r="B19" s="305"/>
      <c r="C19" s="258" t="str">
        <f>'Tiempo dedicación RRHH'!B17</f>
        <v>Equipo Técnico 12: indicar nombre aquí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4"/>
      <c r="M19" s="191"/>
    </row>
    <row r="20" spans="2:13" ht="30" customHeight="1" x14ac:dyDescent="0.2">
      <c r="B20" s="305"/>
      <c r="C20" s="258" t="str">
        <f>'Tiempo dedicación RRHH'!B18</f>
        <v>Equipo Técnico 13: indicar nombre aquí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4"/>
      <c r="M20" s="191"/>
    </row>
    <row r="21" spans="2:13" ht="30" customHeight="1" x14ac:dyDescent="0.2">
      <c r="B21" s="305"/>
      <c r="C21" s="258" t="str">
        <f>'Tiempo dedicación RRHH'!B19</f>
        <v>Equipo Técnico 14: indicar nombre aquí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4"/>
      <c r="M21" s="191"/>
    </row>
    <row r="22" spans="2:13" ht="30" customHeight="1" x14ac:dyDescent="0.2">
      <c r="B22" s="305"/>
      <c r="C22" s="258" t="str">
        <f>'Tiempo dedicación RRHH'!B20</f>
        <v>Equipo Técnico 15: indicar nombre aquí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4"/>
      <c r="M22" s="191"/>
    </row>
    <row r="23" spans="2:13" ht="30" customHeight="1" x14ac:dyDescent="0.2">
      <c r="B23" s="305"/>
      <c r="C23" s="258" t="str">
        <f>'Tiempo dedicación RRHH'!B21</f>
        <v>Equipo Técnico 16: indicar nombre aquí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4"/>
      <c r="M23" s="191"/>
    </row>
    <row r="24" spans="2:13" ht="30" customHeight="1" x14ac:dyDescent="0.2">
      <c r="B24" s="305"/>
      <c r="C24" s="258" t="str">
        <f>'Tiempo dedicación RRHH'!B22</f>
        <v>Equipo Técnico 17: indicar nombre aquí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4"/>
      <c r="M24" s="191"/>
    </row>
    <row r="25" spans="2:13" ht="30" customHeight="1" x14ac:dyDescent="0.2">
      <c r="B25" s="305"/>
      <c r="C25" s="258" t="str">
        <f>'Tiempo dedicación RRHH'!B23</f>
        <v>Equipo Técnico 18: indicar nombre aquí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4"/>
      <c r="M25" s="191"/>
    </row>
    <row r="26" spans="2:13" ht="30" customHeight="1" x14ac:dyDescent="0.2">
      <c r="B26" s="305"/>
      <c r="C26" s="258" t="str">
        <f>'Tiempo dedicación RRHH'!B24</f>
        <v>Equipo Técnico 19: indicar nombre aquí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4"/>
      <c r="M26" s="191"/>
    </row>
    <row r="27" spans="2:13" ht="30" customHeight="1" x14ac:dyDescent="0.2">
      <c r="B27" s="305"/>
      <c r="C27" s="258" t="str">
        <f>'Tiempo dedicación RRHH'!B25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305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305"/>
      <c r="C29" s="307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305"/>
      <c r="C30" s="308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305"/>
      <c r="C31" s="308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5"/>
      <c r="M31" s="191"/>
    </row>
    <row r="32" spans="2:13" x14ac:dyDescent="0.2">
      <c r="B32" s="305"/>
      <c r="C32" s="308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305"/>
      <c r="C33" s="309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305"/>
      <c r="C34" s="307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305"/>
      <c r="C35" s="308"/>
      <c r="D35" s="116"/>
      <c r="E35" s="52"/>
      <c r="F35" s="53"/>
      <c r="G35" s="53"/>
      <c r="H35" s="28">
        <f t="shared" ref="H35" si="5">F35*G35</f>
        <v>0</v>
      </c>
      <c r="I35" s="42"/>
      <c r="L35" s="195"/>
      <c r="M35" s="191"/>
    </row>
    <row r="36" spans="2:13" x14ac:dyDescent="0.2">
      <c r="B36" s="305"/>
      <c r="C36" s="308"/>
      <c r="D36" s="116"/>
      <c r="E36" s="52"/>
      <c r="F36" s="53"/>
      <c r="G36" s="53"/>
      <c r="H36" s="28">
        <f t="shared" ref="H36" si="6">F36*G36</f>
        <v>0</v>
      </c>
      <c r="I36" s="42"/>
      <c r="L36" s="195"/>
      <c r="M36" s="191"/>
    </row>
    <row r="37" spans="2:13" ht="13.5" thickBot="1" x14ac:dyDescent="0.25">
      <c r="B37" s="305"/>
      <c r="C37" s="308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306"/>
      <c r="C38" s="310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87" t="s">
        <v>5</v>
      </c>
      <c r="C39" s="288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89"/>
      <c r="C40" s="290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89"/>
      <c r="C41" s="290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89"/>
      <c r="C42" s="290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89"/>
      <c r="C43" s="290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89"/>
      <c r="C44" s="290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89"/>
      <c r="C45" s="290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89"/>
      <c r="C46" s="290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89"/>
      <c r="C47" s="290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89"/>
      <c r="C48" s="290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89"/>
      <c r="C49" s="290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89"/>
      <c r="C50" s="290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89"/>
      <c r="C51" s="290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89"/>
      <c r="C52" s="290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89"/>
      <c r="C53" s="290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89"/>
      <c r="C54" s="290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89"/>
      <c r="C55" s="290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89"/>
      <c r="C56" s="290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89"/>
      <c r="C57" s="290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89"/>
      <c r="C58" s="290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89"/>
      <c r="C59" s="290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1"/>
      <c r="C60" s="292"/>
      <c r="D60" s="121"/>
      <c r="E60" s="62"/>
      <c r="F60" s="63"/>
      <c r="G60" s="63"/>
      <c r="H60" s="29">
        <f t="shared" si="0"/>
        <v>0</v>
      </c>
      <c r="I60" s="285">
        <f>SUM(H39:H60)</f>
        <v>0</v>
      </c>
      <c r="J60" s="299"/>
      <c r="L60" s="195"/>
      <c r="M60" s="191"/>
    </row>
    <row r="61" spans="2:13" x14ac:dyDescent="0.2">
      <c r="B61" s="293" t="s">
        <v>6</v>
      </c>
      <c r="C61" s="294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295"/>
      <c r="C62" s="296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295"/>
      <c r="C63" s="296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295"/>
      <c r="C64" s="296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5"/>
      <c r="M64" s="191"/>
    </row>
    <row r="65" spans="2:13" ht="13.5" thickBot="1" x14ac:dyDescent="0.25">
      <c r="B65" s="295"/>
      <c r="C65" s="296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297"/>
      <c r="C66" s="298"/>
      <c r="D66" s="117"/>
      <c r="E66" s="54"/>
      <c r="F66" s="55"/>
      <c r="G66" s="55"/>
      <c r="H66" s="29">
        <f t="shared" si="0"/>
        <v>0</v>
      </c>
      <c r="I66" s="285">
        <f>SUM(H61:H66)</f>
        <v>0</v>
      </c>
      <c r="J66" s="286"/>
      <c r="L66" s="195"/>
      <c r="M66" s="192"/>
    </row>
    <row r="67" spans="2:13" x14ac:dyDescent="0.2">
      <c r="B67" s="287" t="s">
        <v>7</v>
      </c>
      <c r="C67" s="288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89"/>
      <c r="C68" s="290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89"/>
      <c r="C69" s="290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89"/>
      <c r="C70" s="290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89"/>
      <c r="C71" s="290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5"/>
      <c r="M71" s="191"/>
    </row>
    <row r="72" spans="2:13" x14ac:dyDescent="0.2">
      <c r="B72" s="289"/>
      <c r="C72" s="290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89"/>
      <c r="C73" s="290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1"/>
      <c r="C74" s="292"/>
      <c r="D74" s="121"/>
      <c r="E74" s="62"/>
      <c r="F74" s="63"/>
      <c r="G74" s="63"/>
      <c r="H74" s="29">
        <f t="shared" si="0"/>
        <v>0</v>
      </c>
      <c r="I74" s="285">
        <f>SUM(H67:H74)</f>
        <v>0</v>
      </c>
      <c r="J74" s="299"/>
      <c r="L74" s="195"/>
      <c r="M74" s="191"/>
    </row>
    <row r="75" spans="2:13" x14ac:dyDescent="0.2">
      <c r="B75" s="287" t="s">
        <v>8</v>
      </c>
      <c r="C75" s="288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89"/>
      <c r="C76" s="290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89"/>
      <c r="C77" s="290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89"/>
      <c r="C78" s="290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89"/>
      <c r="C79" s="290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89"/>
      <c r="C80" s="290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89"/>
      <c r="C81" s="290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89"/>
      <c r="C82" s="290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89"/>
      <c r="C83" s="290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89"/>
      <c r="C84" s="290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2"/>
    </row>
    <row r="85" spans="2:13" x14ac:dyDescent="0.2">
      <c r="B85" s="289"/>
      <c r="C85" s="290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89"/>
      <c r="C86" s="290"/>
      <c r="D86" s="125"/>
      <c r="E86" s="70"/>
      <c r="F86" s="71"/>
      <c r="G86" s="71"/>
      <c r="H86" s="28">
        <f t="shared" si="0"/>
        <v>0</v>
      </c>
      <c r="I86" s="42"/>
      <c r="J86" s="45"/>
      <c r="L86" s="195"/>
      <c r="M86" s="191"/>
    </row>
    <row r="87" spans="2:13" x14ac:dyDescent="0.2">
      <c r="B87" s="289"/>
      <c r="C87" s="290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89"/>
      <c r="C88" s="290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89"/>
      <c r="C89" s="290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2"/>
    </row>
    <row r="90" spans="2:13" x14ac:dyDescent="0.2">
      <c r="B90" s="289"/>
      <c r="C90" s="290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5"/>
      <c r="M90" s="192"/>
    </row>
    <row r="91" spans="2:13" x14ac:dyDescent="0.2">
      <c r="B91" s="289"/>
      <c r="C91" s="290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89"/>
      <c r="C92" s="290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89"/>
      <c r="C93" s="290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89"/>
      <c r="C94" s="290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89"/>
      <c r="C95" s="290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89"/>
      <c r="C96" s="290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89"/>
      <c r="C97" s="290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89"/>
      <c r="C98" s="290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89"/>
      <c r="C99" s="290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89"/>
      <c r="C100" s="290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89"/>
      <c r="C101" s="290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1"/>
      <c r="C102" s="292"/>
      <c r="D102" s="127"/>
      <c r="E102" s="74"/>
      <c r="F102" s="75"/>
      <c r="G102" s="75"/>
      <c r="H102" s="29">
        <f t="shared" si="0"/>
        <v>0</v>
      </c>
      <c r="I102" s="285">
        <f>SUM(H75:H102)</f>
        <v>0</v>
      </c>
      <c r="J102" s="299"/>
      <c r="L102" s="195"/>
      <c r="M102" s="191"/>
    </row>
    <row r="103" spans="2:13" x14ac:dyDescent="0.2">
      <c r="B103" s="293" t="s">
        <v>20</v>
      </c>
      <c r="C103" s="294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295"/>
      <c r="C104" s="296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295"/>
      <c r="C105" s="296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5"/>
      <c r="M105" s="191"/>
    </row>
    <row r="106" spans="2:13" x14ac:dyDescent="0.2">
      <c r="B106" s="295"/>
      <c r="C106" s="296"/>
      <c r="D106" s="120"/>
      <c r="E106" s="60"/>
      <c r="F106" s="61"/>
      <c r="G106" s="61"/>
      <c r="H106" s="28">
        <f t="shared" si="10"/>
        <v>0</v>
      </c>
      <c r="I106" s="42"/>
      <c r="J106" s="45"/>
      <c r="L106" s="195"/>
      <c r="M106" s="191"/>
    </row>
    <row r="107" spans="2:13" x14ac:dyDescent="0.2">
      <c r="B107" s="295"/>
      <c r="C107" s="296"/>
      <c r="D107" s="120"/>
      <c r="E107" s="60"/>
      <c r="F107" s="61"/>
      <c r="G107" s="61"/>
      <c r="H107" s="28">
        <f t="shared" si="10"/>
        <v>0</v>
      </c>
      <c r="I107" s="42"/>
      <c r="J107" s="45"/>
      <c r="L107" s="195"/>
      <c r="M107" s="191"/>
    </row>
    <row r="108" spans="2:13" x14ac:dyDescent="0.2">
      <c r="B108" s="295"/>
      <c r="C108" s="296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295"/>
      <c r="C109" s="296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297"/>
      <c r="C110" s="298"/>
      <c r="D110" s="121"/>
      <c r="E110" s="62"/>
      <c r="F110" s="63"/>
      <c r="G110" s="63"/>
      <c r="H110" s="39">
        <f t="shared" si="0"/>
        <v>0</v>
      </c>
      <c r="I110" s="285">
        <f>SUM(H103:H110)</f>
        <v>0</v>
      </c>
      <c r="J110" s="299"/>
      <c r="L110" s="195"/>
      <c r="M110" s="191"/>
    </row>
    <row r="111" spans="2:13" x14ac:dyDescent="0.2">
      <c r="B111" s="293" t="s">
        <v>9</v>
      </c>
      <c r="C111" s="294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295"/>
      <c r="C112" s="296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295"/>
      <c r="C113" s="296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295"/>
      <c r="C114" s="296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295"/>
      <c r="C115" s="296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295"/>
      <c r="C116" s="296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5"/>
      <c r="M116" s="191"/>
    </row>
    <row r="117" spans="2:13" ht="13.5" thickBot="1" x14ac:dyDescent="0.25">
      <c r="B117" s="295"/>
      <c r="C117" s="296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297"/>
      <c r="C118" s="298"/>
      <c r="D118" s="127"/>
      <c r="E118" s="80"/>
      <c r="F118" s="75"/>
      <c r="G118" s="75"/>
      <c r="H118" s="39">
        <f t="shared" si="0"/>
        <v>0</v>
      </c>
      <c r="I118" s="285">
        <f>SUM(H111:H118)</f>
        <v>0</v>
      </c>
      <c r="J118" s="299"/>
      <c r="L118" s="195"/>
      <c r="M118" s="191"/>
    </row>
    <row r="119" spans="2:13" x14ac:dyDescent="0.2">
      <c r="B119" s="293" t="s">
        <v>10</v>
      </c>
      <c r="C119" s="294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02"/>
      <c r="C120" s="303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5"/>
      <c r="M120" s="191"/>
    </row>
    <row r="121" spans="2:13" x14ac:dyDescent="0.2">
      <c r="B121" s="295"/>
      <c r="C121" s="296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295"/>
      <c r="C122" s="296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297"/>
      <c r="C123" s="298"/>
      <c r="D123" s="121"/>
      <c r="E123" s="62"/>
      <c r="F123" s="63"/>
      <c r="G123" s="63"/>
      <c r="H123" s="39">
        <f t="shared" si="0"/>
        <v>0</v>
      </c>
      <c r="I123" s="285">
        <f>SUM(H119:H123)</f>
        <v>0</v>
      </c>
      <c r="J123" s="299"/>
      <c r="L123" s="195"/>
      <c r="M123" s="191"/>
    </row>
    <row r="124" spans="2:13" x14ac:dyDescent="0.2">
      <c r="B124" s="293" t="s">
        <v>11</v>
      </c>
      <c r="C124" s="294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295"/>
      <c r="C125" s="296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295"/>
      <c r="C126" s="296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295"/>
      <c r="C127" s="296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295"/>
      <c r="C128" s="296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295"/>
      <c r="C129" s="296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295"/>
      <c r="C130" s="296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295"/>
      <c r="C131" s="296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297"/>
      <c r="C132" s="298"/>
      <c r="D132" s="127"/>
      <c r="E132" s="74"/>
      <c r="F132" s="75"/>
      <c r="G132" s="75"/>
      <c r="H132" s="39">
        <f t="shared" si="0"/>
        <v>0</v>
      </c>
      <c r="I132" s="285">
        <f>SUM(H124:H132)</f>
        <v>0</v>
      </c>
      <c r="J132" s="299"/>
      <c r="L132" s="195"/>
      <c r="M132" s="191"/>
    </row>
    <row r="133" spans="2:13" x14ac:dyDescent="0.2">
      <c r="B133" s="293" t="s">
        <v>0</v>
      </c>
      <c r="C133" s="294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295"/>
      <c r="C134" s="296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297"/>
      <c r="C135" s="298"/>
      <c r="D135" s="121"/>
      <c r="E135" s="62"/>
      <c r="F135" s="63"/>
      <c r="G135" s="63"/>
      <c r="H135" s="39">
        <f t="shared" si="0"/>
        <v>0</v>
      </c>
      <c r="I135" s="285">
        <f>SUM(H133:H135)</f>
        <v>0</v>
      </c>
      <c r="J135" s="299"/>
      <c r="L135" s="195"/>
      <c r="M135" s="191"/>
    </row>
    <row r="136" spans="2:13" x14ac:dyDescent="0.2">
      <c r="B136" s="279" t="s">
        <v>4</v>
      </c>
      <c r="C136" s="280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281"/>
      <c r="C137" s="282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283"/>
      <c r="C138" s="284"/>
      <c r="D138" s="127"/>
      <c r="E138" s="74"/>
      <c r="F138" s="75"/>
      <c r="G138" s="75"/>
      <c r="H138" s="39">
        <f>F138*G138</f>
        <v>0</v>
      </c>
      <c r="I138" s="285">
        <f>SUM(H136:H138)</f>
        <v>0</v>
      </c>
      <c r="J138" s="299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5">
        <f>SUM(J38+I60+I66+I74+I102+I110+I118+I123+I132+I135+I138)</f>
        <v>0</v>
      </c>
      <c r="J140" s="286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DC6" sheet="1" objects="1" scenarios="1" formatColumns="0" formatRows="0"/>
  <mergeCells count="26">
    <mergeCell ref="I60:J60"/>
    <mergeCell ref="I66:J66"/>
    <mergeCell ref="I74:J74"/>
    <mergeCell ref="I102:J102"/>
    <mergeCell ref="I110:J110"/>
    <mergeCell ref="B6:B38"/>
    <mergeCell ref="C29:C33"/>
    <mergeCell ref="C34:C38"/>
    <mergeCell ref="B39:C60"/>
    <mergeCell ref="B61:C66"/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98" activePane="bottomLeft" state="frozenSplit"/>
      <selection activeCell="L1" sqref="L1:M1048576"/>
      <selection pane="bottomLeft" activeCell="F6" sqref="F6:G138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300" t="s">
        <v>124</v>
      </c>
      <c r="C3" s="301"/>
      <c r="D3" s="112" t="s">
        <v>61</v>
      </c>
      <c r="I3" s="277"/>
      <c r="J3" s="278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30" customHeight="1" x14ac:dyDescent="0.2">
      <c r="B6" s="304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305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305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305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305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305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305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305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305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305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305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305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305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305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305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305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305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305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305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305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305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305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305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305"/>
      <c r="C29" s="307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305"/>
      <c r="C30" s="308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305"/>
      <c r="C31" s="308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305"/>
      <c r="C32" s="308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305"/>
      <c r="C33" s="309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305"/>
      <c r="C34" s="307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305"/>
      <c r="C35" s="308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305"/>
      <c r="C36" s="308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305"/>
      <c r="C37" s="308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306"/>
      <c r="C38" s="310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87" t="s">
        <v>5</v>
      </c>
      <c r="C39" s="288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89"/>
      <c r="C40" s="290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89"/>
      <c r="C41" s="290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89"/>
      <c r="C42" s="290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89"/>
      <c r="C43" s="290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89"/>
      <c r="C44" s="290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89"/>
      <c r="C45" s="290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89"/>
      <c r="C46" s="290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89"/>
      <c r="C47" s="290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89"/>
      <c r="C48" s="290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89"/>
      <c r="C49" s="290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89"/>
      <c r="C50" s="290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89"/>
      <c r="C51" s="290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89"/>
      <c r="C52" s="290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89"/>
      <c r="C53" s="290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89"/>
      <c r="C54" s="290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89"/>
      <c r="C55" s="290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89"/>
      <c r="C56" s="290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89"/>
      <c r="C57" s="290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89"/>
      <c r="C58" s="290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89"/>
      <c r="C59" s="290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1"/>
      <c r="C60" s="292"/>
      <c r="D60" s="121"/>
      <c r="E60" s="62"/>
      <c r="F60" s="63"/>
      <c r="G60" s="63"/>
      <c r="H60" s="29">
        <f t="shared" si="0"/>
        <v>0</v>
      </c>
      <c r="I60" s="285">
        <f>SUM(H39:H60)</f>
        <v>0</v>
      </c>
      <c r="J60" s="299"/>
      <c r="L60" s="195"/>
      <c r="M60" s="191"/>
    </row>
    <row r="61" spans="2:13" x14ac:dyDescent="0.2">
      <c r="B61" s="293" t="s">
        <v>6</v>
      </c>
      <c r="C61" s="294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295"/>
      <c r="C62" s="296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295"/>
      <c r="C63" s="296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295"/>
      <c r="C64" s="296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295"/>
      <c r="C65" s="296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297"/>
      <c r="C66" s="298"/>
      <c r="D66" s="117"/>
      <c r="E66" s="54"/>
      <c r="F66" s="55"/>
      <c r="G66" s="55"/>
      <c r="H66" s="29">
        <f t="shared" si="0"/>
        <v>0</v>
      </c>
      <c r="I66" s="285">
        <f>SUM(H61:H66)</f>
        <v>0</v>
      </c>
      <c r="J66" s="286"/>
      <c r="L66" s="195"/>
      <c r="M66" s="192"/>
    </row>
    <row r="67" spans="2:13" x14ac:dyDescent="0.2">
      <c r="B67" s="287" t="s">
        <v>7</v>
      </c>
      <c r="C67" s="288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89"/>
      <c r="C68" s="290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89"/>
      <c r="C69" s="290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89"/>
      <c r="C70" s="290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89"/>
      <c r="C71" s="290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89"/>
      <c r="C72" s="290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89"/>
      <c r="C73" s="290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1"/>
      <c r="C74" s="292"/>
      <c r="D74" s="121"/>
      <c r="E74" s="62"/>
      <c r="F74" s="63"/>
      <c r="G74" s="63"/>
      <c r="H74" s="29">
        <f t="shared" si="0"/>
        <v>0</v>
      </c>
      <c r="I74" s="285">
        <f>SUM(H67:H74)</f>
        <v>0</v>
      </c>
      <c r="J74" s="299"/>
      <c r="L74" s="195"/>
      <c r="M74" s="191"/>
    </row>
    <row r="75" spans="2:13" x14ac:dyDescent="0.2">
      <c r="B75" s="287" t="s">
        <v>8</v>
      </c>
      <c r="C75" s="288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89"/>
      <c r="C76" s="290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89"/>
      <c r="C77" s="290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89"/>
      <c r="C78" s="290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89"/>
      <c r="C79" s="290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89"/>
      <c r="C80" s="290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89"/>
      <c r="C81" s="290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5"/>
      <c r="M81" s="191"/>
    </row>
    <row r="82" spans="2:13" x14ac:dyDescent="0.2">
      <c r="B82" s="289"/>
      <c r="C82" s="290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89"/>
      <c r="C83" s="290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89"/>
      <c r="C84" s="290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89"/>
      <c r="C85" s="290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89"/>
      <c r="C86" s="290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89"/>
      <c r="C87" s="290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89"/>
      <c r="C88" s="290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89"/>
      <c r="C89" s="290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89"/>
      <c r="C90" s="290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89"/>
      <c r="C91" s="290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89"/>
      <c r="C92" s="290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89"/>
      <c r="C93" s="290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89"/>
      <c r="C94" s="290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89"/>
      <c r="C95" s="290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89"/>
      <c r="C96" s="290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89"/>
      <c r="C97" s="290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89"/>
      <c r="C98" s="290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89"/>
      <c r="C99" s="290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89"/>
      <c r="C100" s="290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89"/>
      <c r="C101" s="290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1"/>
      <c r="C102" s="292"/>
      <c r="D102" s="127"/>
      <c r="E102" s="74"/>
      <c r="F102" s="75"/>
      <c r="G102" s="75"/>
      <c r="H102" s="29">
        <f t="shared" si="0"/>
        <v>0</v>
      </c>
      <c r="I102" s="285">
        <f>SUM(H75:H102)</f>
        <v>0</v>
      </c>
      <c r="J102" s="299"/>
      <c r="L102" s="195"/>
      <c r="M102" s="191"/>
    </row>
    <row r="103" spans="2:13" x14ac:dyDescent="0.2">
      <c r="B103" s="293" t="s">
        <v>20</v>
      </c>
      <c r="C103" s="294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02"/>
      <c r="C104" s="303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5"/>
      <c r="M104" s="191"/>
    </row>
    <row r="105" spans="2:13" x14ac:dyDescent="0.2">
      <c r="B105" s="302"/>
      <c r="C105" s="303"/>
      <c r="D105" s="120"/>
      <c r="E105" s="79"/>
      <c r="F105" s="61"/>
      <c r="G105" s="61"/>
      <c r="H105" s="28">
        <f t="shared" si="3"/>
        <v>0</v>
      </c>
      <c r="I105" s="42"/>
      <c r="J105" s="45"/>
      <c r="L105" s="195"/>
      <c r="M105" s="191"/>
    </row>
    <row r="106" spans="2:13" x14ac:dyDescent="0.2">
      <c r="B106" s="302"/>
      <c r="C106" s="303"/>
      <c r="D106" s="120"/>
      <c r="E106" s="79"/>
      <c r="F106" s="61"/>
      <c r="G106" s="61"/>
      <c r="H106" s="28">
        <f t="shared" si="3"/>
        <v>0</v>
      </c>
      <c r="I106" s="42"/>
      <c r="J106" s="45"/>
      <c r="L106" s="195"/>
      <c r="M106" s="191"/>
    </row>
    <row r="107" spans="2:13" x14ac:dyDescent="0.2">
      <c r="B107" s="295"/>
      <c r="C107" s="296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295"/>
      <c r="C108" s="296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295"/>
      <c r="C109" s="296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297"/>
      <c r="C110" s="298"/>
      <c r="D110" s="121"/>
      <c r="E110" s="62"/>
      <c r="F110" s="63"/>
      <c r="G110" s="63"/>
      <c r="H110" s="39">
        <f t="shared" si="0"/>
        <v>0</v>
      </c>
      <c r="I110" s="285">
        <f>SUM(H103:H110)</f>
        <v>0</v>
      </c>
      <c r="J110" s="299"/>
      <c r="L110" s="195"/>
      <c r="M110" s="191"/>
    </row>
    <row r="111" spans="2:13" x14ac:dyDescent="0.2">
      <c r="B111" s="293" t="s">
        <v>9</v>
      </c>
      <c r="C111" s="294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295"/>
      <c r="C112" s="296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295"/>
      <c r="C113" s="296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5"/>
      <c r="M113" s="191"/>
    </row>
    <row r="114" spans="2:13" x14ac:dyDescent="0.2">
      <c r="B114" s="295"/>
      <c r="C114" s="296"/>
      <c r="D114" s="125"/>
      <c r="E114" s="70"/>
      <c r="F114" s="71"/>
      <c r="G114" s="71"/>
      <c r="H114" s="28">
        <f t="shared" si="4"/>
        <v>0</v>
      </c>
      <c r="I114" s="42"/>
      <c r="J114" s="45"/>
      <c r="L114" s="195"/>
      <c r="M114" s="191"/>
    </row>
    <row r="115" spans="2:13" x14ac:dyDescent="0.2">
      <c r="B115" s="295"/>
      <c r="C115" s="296"/>
      <c r="D115" s="125"/>
      <c r="E115" s="70"/>
      <c r="F115" s="71"/>
      <c r="G115" s="71"/>
      <c r="H115" s="28">
        <f t="shared" si="4"/>
        <v>0</v>
      </c>
      <c r="I115" s="42"/>
      <c r="J115" s="45"/>
      <c r="L115" s="195"/>
      <c r="M115" s="191"/>
    </row>
    <row r="116" spans="2:13" x14ac:dyDescent="0.2">
      <c r="B116" s="295"/>
      <c r="C116" s="296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295"/>
      <c r="C117" s="296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297"/>
      <c r="C118" s="298"/>
      <c r="D118" s="127"/>
      <c r="E118" s="80"/>
      <c r="F118" s="75"/>
      <c r="G118" s="75"/>
      <c r="H118" s="39">
        <f t="shared" si="0"/>
        <v>0</v>
      </c>
      <c r="I118" s="285">
        <f>SUM(H111:H118)</f>
        <v>0</v>
      </c>
      <c r="J118" s="299"/>
      <c r="L118" s="195"/>
      <c r="M118" s="191"/>
    </row>
    <row r="119" spans="2:13" x14ac:dyDescent="0.2">
      <c r="B119" s="293" t="s">
        <v>10</v>
      </c>
      <c r="C119" s="294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02"/>
      <c r="C120" s="303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295"/>
      <c r="C121" s="296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295"/>
      <c r="C122" s="296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297"/>
      <c r="C123" s="298"/>
      <c r="D123" s="121"/>
      <c r="E123" s="62"/>
      <c r="F123" s="63"/>
      <c r="G123" s="63"/>
      <c r="H123" s="39">
        <f t="shared" si="0"/>
        <v>0</v>
      </c>
      <c r="I123" s="285">
        <f>SUM(H119:H123)</f>
        <v>0</v>
      </c>
      <c r="J123" s="299"/>
      <c r="L123" s="195"/>
      <c r="M123" s="191"/>
    </row>
    <row r="124" spans="2:13" x14ac:dyDescent="0.2">
      <c r="B124" s="293" t="s">
        <v>11</v>
      </c>
      <c r="C124" s="294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295"/>
      <c r="C125" s="296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295"/>
      <c r="C126" s="296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295"/>
      <c r="C127" s="296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295"/>
      <c r="C128" s="296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295"/>
      <c r="C129" s="296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295"/>
      <c r="C130" s="296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295"/>
      <c r="C131" s="296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297"/>
      <c r="C132" s="298"/>
      <c r="D132" s="127"/>
      <c r="E132" s="74"/>
      <c r="F132" s="75"/>
      <c r="G132" s="75"/>
      <c r="H132" s="39">
        <f t="shared" si="0"/>
        <v>0</v>
      </c>
      <c r="I132" s="285">
        <f>SUM(H124:H132)</f>
        <v>0</v>
      </c>
      <c r="J132" s="299"/>
      <c r="L132" s="195"/>
      <c r="M132" s="191"/>
    </row>
    <row r="133" spans="2:13" x14ac:dyDescent="0.2">
      <c r="B133" s="293" t="s">
        <v>0</v>
      </c>
      <c r="C133" s="294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295"/>
      <c r="C134" s="296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297"/>
      <c r="C135" s="298"/>
      <c r="D135" s="121"/>
      <c r="E135" s="62"/>
      <c r="F135" s="63"/>
      <c r="G135" s="63"/>
      <c r="H135" s="39">
        <f t="shared" si="0"/>
        <v>0</v>
      </c>
      <c r="I135" s="285">
        <f>SUM(H133:H135)</f>
        <v>0</v>
      </c>
      <c r="J135" s="299"/>
      <c r="L135" s="195"/>
      <c r="M135" s="191"/>
    </row>
    <row r="136" spans="2:13" x14ac:dyDescent="0.2">
      <c r="B136" s="279" t="s">
        <v>4</v>
      </c>
      <c r="C136" s="280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281"/>
      <c r="C137" s="282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283"/>
      <c r="C138" s="284"/>
      <c r="D138" s="127"/>
      <c r="E138" s="74"/>
      <c r="F138" s="75"/>
      <c r="G138" s="75"/>
      <c r="H138" s="39">
        <f>F138*G138</f>
        <v>0</v>
      </c>
      <c r="I138" s="285">
        <f>SUM(H136:H138)</f>
        <v>0</v>
      </c>
      <c r="J138" s="299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5">
        <f>SUM(J38+I60+I66+I74+I102+I110+I118+I123+I132+I135+I138)</f>
        <v>0</v>
      </c>
      <c r="J140" s="286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F6" sqref="F6:G138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7"/>
      <c r="L2" s="46"/>
      <c r="M2" s="10"/>
    </row>
    <row r="3" spans="2:13" ht="15" x14ac:dyDescent="0.2">
      <c r="B3" s="300" t="s">
        <v>125</v>
      </c>
      <c r="C3" s="301"/>
      <c r="D3" s="112" t="s">
        <v>61</v>
      </c>
      <c r="I3" s="277"/>
      <c r="J3" s="278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30" customHeight="1" x14ac:dyDescent="0.2">
      <c r="B6" s="304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305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305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305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305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305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305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305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305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305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305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305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305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305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305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305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305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305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305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305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305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305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305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305"/>
      <c r="C29" s="307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305"/>
      <c r="C30" s="308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305"/>
      <c r="C31" s="308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305"/>
      <c r="C32" s="308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305"/>
      <c r="C33" s="309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305"/>
      <c r="C34" s="307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305"/>
      <c r="C35" s="308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305"/>
      <c r="C36" s="308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305"/>
      <c r="C37" s="308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306"/>
      <c r="C38" s="310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87" t="s">
        <v>5</v>
      </c>
      <c r="C39" s="288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89"/>
      <c r="C40" s="290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89"/>
      <c r="C41" s="290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89"/>
      <c r="C42" s="290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89"/>
      <c r="C43" s="290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89"/>
      <c r="C44" s="290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89"/>
      <c r="C45" s="290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89"/>
      <c r="C46" s="290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89"/>
      <c r="C47" s="290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89"/>
      <c r="C48" s="290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89"/>
      <c r="C49" s="290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89"/>
      <c r="C50" s="290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89"/>
      <c r="C51" s="290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89"/>
      <c r="C52" s="290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89"/>
      <c r="C53" s="290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89"/>
      <c r="C54" s="290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89"/>
      <c r="C55" s="290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89"/>
      <c r="C56" s="290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89"/>
      <c r="C57" s="290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89"/>
      <c r="C58" s="290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89"/>
      <c r="C59" s="290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1"/>
      <c r="C60" s="292"/>
      <c r="D60" s="121"/>
      <c r="E60" s="62"/>
      <c r="F60" s="63"/>
      <c r="G60" s="63"/>
      <c r="H60" s="29">
        <f t="shared" si="0"/>
        <v>0</v>
      </c>
      <c r="I60" s="285">
        <f>SUM(H39:H60)</f>
        <v>0</v>
      </c>
      <c r="J60" s="299"/>
      <c r="L60" s="195"/>
      <c r="M60" s="191"/>
    </row>
    <row r="61" spans="2:13" x14ac:dyDescent="0.2">
      <c r="B61" s="293" t="s">
        <v>6</v>
      </c>
      <c r="C61" s="294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295"/>
      <c r="C62" s="296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295"/>
      <c r="C63" s="296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295"/>
      <c r="C64" s="296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295"/>
      <c r="C65" s="296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297"/>
      <c r="C66" s="298"/>
      <c r="D66" s="117"/>
      <c r="E66" s="54"/>
      <c r="F66" s="55"/>
      <c r="G66" s="55"/>
      <c r="H66" s="29">
        <f t="shared" si="0"/>
        <v>0</v>
      </c>
      <c r="I66" s="285">
        <f>SUM(H61:H66)</f>
        <v>0</v>
      </c>
      <c r="J66" s="286"/>
      <c r="L66" s="195"/>
      <c r="M66" s="192"/>
    </row>
    <row r="67" spans="2:13" x14ac:dyDescent="0.2">
      <c r="B67" s="287" t="s">
        <v>7</v>
      </c>
      <c r="C67" s="288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89"/>
      <c r="C68" s="290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89"/>
      <c r="C69" s="290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89"/>
      <c r="C70" s="290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89"/>
      <c r="C71" s="290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89"/>
      <c r="C72" s="290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89"/>
      <c r="C73" s="290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1"/>
      <c r="C74" s="292"/>
      <c r="D74" s="121"/>
      <c r="E74" s="62"/>
      <c r="F74" s="63"/>
      <c r="G74" s="63"/>
      <c r="H74" s="29">
        <f t="shared" si="0"/>
        <v>0</v>
      </c>
      <c r="I74" s="285">
        <f>SUM(H67:H74)</f>
        <v>0</v>
      </c>
      <c r="J74" s="299"/>
      <c r="L74" s="195"/>
      <c r="M74" s="191"/>
    </row>
    <row r="75" spans="2:13" x14ac:dyDescent="0.2">
      <c r="B75" s="287" t="s">
        <v>8</v>
      </c>
      <c r="C75" s="288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89"/>
      <c r="C76" s="290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89"/>
      <c r="C77" s="290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89"/>
      <c r="C78" s="290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89"/>
      <c r="C79" s="290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89"/>
      <c r="C80" s="290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89"/>
      <c r="C81" s="290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89"/>
      <c r="C82" s="290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89"/>
      <c r="C83" s="290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89"/>
      <c r="C84" s="290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2"/>
    </row>
    <row r="85" spans="2:13" x14ac:dyDescent="0.2">
      <c r="B85" s="289"/>
      <c r="C85" s="290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89"/>
      <c r="C86" s="290"/>
      <c r="D86" s="125"/>
      <c r="E86" s="70"/>
      <c r="F86" s="71"/>
      <c r="G86" s="71"/>
      <c r="H86" s="28">
        <f t="shared" si="0"/>
        <v>0</v>
      </c>
      <c r="I86" s="42"/>
      <c r="J86" s="45"/>
      <c r="L86" s="195"/>
      <c r="M86" s="191"/>
    </row>
    <row r="87" spans="2:13" x14ac:dyDescent="0.2">
      <c r="B87" s="289"/>
      <c r="C87" s="290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89"/>
      <c r="C88" s="290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89"/>
      <c r="C89" s="290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2"/>
    </row>
    <row r="90" spans="2:13" x14ac:dyDescent="0.2">
      <c r="B90" s="289"/>
      <c r="C90" s="290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1"/>
    </row>
    <row r="91" spans="2:13" x14ac:dyDescent="0.2">
      <c r="B91" s="289"/>
      <c r="C91" s="290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89"/>
      <c r="C92" s="290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89"/>
      <c r="C93" s="290"/>
      <c r="D93" s="125"/>
      <c r="E93" s="70"/>
      <c r="F93" s="70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89"/>
      <c r="C94" s="290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5"/>
      <c r="M94" s="191"/>
    </row>
    <row r="95" spans="2:13" x14ac:dyDescent="0.2">
      <c r="B95" s="289"/>
      <c r="C95" s="290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89"/>
      <c r="C96" s="290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89"/>
      <c r="C97" s="290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89"/>
      <c r="C98" s="290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89"/>
      <c r="C99" s="290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89"/>
      <c r="C100" s="290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89"/>
      <c r="C101" s="290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1"/>
      <c r="C102" s="292"/>
      <c r="D102" s="127"/>
      <c r="E102" s="74"/>
      <c r="F102" s="75"/>
      <c r="G102" s="75"/>
      <c r="H102" s="29">
        <f t="shared" si="0"/>
        <v>0</v>
      </c>
      <c r="I102" s="285">
        <f>SUM(H75:H102)</f>
        <v>0</v>
      </c>
      <c r="J102" s="299"/>
      <c r="L102" s="195"/>
      <c r="M102" s="191"/>
    </row>
    <row r="103" spans="2:13" x14ac:dyDescent="0.2">
      <c r="B103" s="293" t="s">
        <v>20</v>
      </c>
      <c r="C103" s="294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02"/>
      <c r="C104" s="303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5"/>
      <c r="M104" s="191"/>
    </row>
    <row r="105" spans="2:13" x14ac:dyDescent="0.2">
      <c r="B105" s="302"/>
      <c r="C105" s="303"/>
      <c r="D105" s="120"/>
      <c r="E105" s="60"/>
      <c r="F105" s="61"/>
      <c r="G105" s="61"/>
      <c r="H105" s="28">
        <f t="shared" si="3"/>
        <v>0</v>
      </c>
      <c r="I105" s="42"/>
      <c r="J105" s="45"/>
      <c r="L105" s="195"/>
      <c r="M105" s="191"/>
    </row>
    <row r="106" spans="2:13" x14ac:dyDescent="0.2">
      <c r="B106" s="302"/>
      <c r="C106" s="303"/>
      <c r="D106" s="120"/>
      <c r="E106" s="79"/>
      <c r="F106" s="61"/>
      <c r="G106" s="61"/>
      <c r="H106" s="28">
        <f t="shared" si="3"/>
        <v>0</v>
      </c>
      <c r="I106" s="42"/>
      <c r="J106" s="45"/>
      <c r="L106" s="195"/>
      <c r="M106" s="191"/>
    </row>
    <row r="107" spans="2:13" x14ac:dyDescent="0.2">
      <c r="B107" s="295"/>
      <c r="C107" s="296"/>
      <c r="D107" s="120"/>
      <c r="E107" s="60"/>
      <c r="F107" s="61"/>
      <c r="G107" s="61"/>
      <c r="H107" s="28">
        <f t="shared" si="3"/>
        <v>0</v>
      </c>
      <c r="I107" s="42"/>
      <c r="J107" s="45"/>
      <c r="L107" s="195"/>
      <c r="M107" s="191"/>
    </row>
    <row r="108" spans="2:13" x14ac:dyDescent="0.2">
      <c r="B108" s="295"/>
      <c r="C108" s="296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295"/>
      <c r="C109" s="296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297"/>
      <c r="C110" s="298"/>
      <c r="D110" s="121"/>
      <c r="E110" s="62"/>
      <c r="F110" s="63"/>
      <c r="G110" s="63"/>
      <c r="H110" s="39">
        <f t="shared" si="0"/>
        <v>0</v>
      </c>
      <c r="I110" s="285">
        <f>SUM(H103:H110)</f>
        <v>0</v>
      </c>
      <c r="J110" s="299"/>
      <c r="L110" s="195"/>
      <c r="M110" s="191"/>
    </row>
    <row r="111" spans="2:13" x14ac:dyDescent="0.2">
      <c r="B111" s="293" t="s">
        <v>9</v>
      </c>
      <c r="C111" s="294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295"/>
      <c r="C112" s="296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295"/>
      <c r="C113" s="296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5"/>
      <c r="M113" s="191"/>
    </row>
    <row r="114" spans="2:13" x14ac:dyDescent="0.2">
      <c r="B114" s="295"/>
      <c r="C114" s="296"/>
      <c r="D114" s="125"/>
      <c r="E114" s="70"/>
      <c r="F114" s="71"/>
      <c r="G114" s="71"/>
      <c r="H114" s="28">
        <f t="shared" si="4"/>
        <v>0</v>
      </c>
      <c r="I114" s="42"/>
      <c r="J114" s="45"/>
      <c r="L114" s="195"/>
      <c r="M114" s="191"/>
    </row>
    <row r="115" spans="2:13" x14ac:dyDescent="0.2">
      <c r="B115" s="295"/>
      <c r="C115" s="296"/>
      <c r="D115" s="125"/>
      <c r="E115" s="70"/>
      <c r="F115" s="71"/>
      <c r="G115" s="71"/>
      <c r="H115" s="28">
        <f t="shared" si="4"/>
        <v>0</v>
      </c>
      <c r="I115" s="42"/>
      <c r="J115" s="45"/>
      <c r="L115" s="195"/>
      <c r="M115" s="191"/>
    </row>
    <row r="116" spans="2:13" x14ac:dyDescent="0.2">
      <c r="B116" s="295"/>
      <c r="C116" s="296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295"/>
      <c r="C117" s="296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297"/>
      <c r="C118" s="298"/>
      <c r="D118" s="127"/>
      <c r="E118" s="80"/>
      <c r="F118" s="75"/>
      <c r="G118" s="75"/>
      <c r="H118" s="39">
        <f t="shared" si="0"/>
        <v>0</v>
      </c>
      <c r="I118" s="285">
        <f>SUM(H111:H118)</f>
        <v>0</v>
      </c>
      <c r="J118" s="299"/>
      <c r="L118" s="195"/>
      <c r="M118" s="191"/>
    </row>
    <row r="119" spans="2:13" x14ac:dyDescent="0.2">
      <c r="B119" s="293" t="s">
        <v>10</v>
      </c>
      <c r="C119" s="294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02"/>
      <c r="C120" s="303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295"/>
      <c r="C121" s="296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295"/>
      <c r="C122" s="296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297"/>
      <c r="C123" s="298"/>
      <c r="D123" s="121"/>
      <c r="E123" s="62"/>
      <c r="F123" s="63"/>
      <c r="G123" s="63"/>
      <c r="H123" s="39">
        <f t="shared" si="0"/>
        <v>0</v>
      </c>
      <c r="I123" s="285">
        <f>SUM(H119:H123)</f>
        <v>0</v>
      </c>
      <c r="J123" s="299"/>
      <c r="L123" s="195"/>
      <c r="M123" s="191"/>
    </row>
    <row r="124" spans="2:13" x14ac:dyDescent="0.2">
      <c r="B124" s="293" t="s">
        <v>11</v>
      </c>
      <c r="C124" s="294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295"/>
      <c r="C125" s="296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295"/>
      <c r="C126" s="296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295"/>
      <c r="C127" s="296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295"/>
      <c r="C128" s="296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295"/>
      <c r="C129" s="296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295"/>
      <c r="C130" s="296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295"/>
      <c r="C131" s="296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297"/>
      <c r="C132" s="298"/>
      <c r="D132" s="127"/>
      <c r="E132" s="74"/>
      <c r="F132" s="75"/>
      <c r="G132" s="75"/>
      <c r="H132" s="39">
        <f t="shared" si="0"/>
        <v>0</v>
      </c>
      <c r="I132" s="285">
        <f>SUM(H124:H132)</f>
        <v>0</v>
      </c>
      <c r="J132" s="299"/>
      <c r="L132" s="195"/>
      <c r="M132" s="191"/>
    </row>
    <row r="133" spans="2:13" x14ac:dyDescent="0.2">
      <c r="B133" s="293" t="s">
        <v>0</v>
      </c>
      <c r="C133" s="294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295"/>
      <c r="C134" s="296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297"/>
      <c r="C135" s="298"/>
      <c r="D135" s="121"/>
      <c r="E135" s="62"/>
      <c r="F135" s="63"/>
      <c r="G135" s="63"/>
      <c r="H135" s="39">
        <f t="shared" si="0"/>
        <v>0</v>
      </c>
      <c r="I135" s="285">
        <f>SUM(H133:H135)</f>
        <v>0</v>
      </c>
      <c r="J135" s="299"/>
      <c r="L135" s="195"/>
      <c r="M135" s="191"/>
    </row>
    <row r="136" spans="2:13" x14ac:dyDescent="0.2">
      <c r="B136" s="279" t="s">
        <v>4</v>
      </c>
      <c r="C136" s="280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281"/>
      <c r="C137" s="282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283"/>
      <c r="C138" s="284"/>
      <c r="D138" s="127"/>
      <c r="E138" s="74"/>
      <c r="F138" s="75"/>
      <c r="G138" s="75"/>
      <c r="H138" s="39">
        <f>F138*G138</f>
        <v>0</v>
      </c>
      <c r="I138" s="285">
        <f>SUM(H136:H138)</f>
        <v>0</v>
      </c>
      <c r="J138" s="299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5">
        <f>SUM(J38+I60+I66+I74+I102+I110+I118+I123+I132+I135+I138)</f>
        <v>0</v>
      </c>
      <c r="J140" s="286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123:J123"/>
    <mergeCell ref="B111:C118"/>
    <mergeCell ref="B119:C123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3:C3"/>
    <mergeCell ref="I3:J3"/>
    <mergeCell ref="B6:B38"/>
    <mergeCell ref="C29:C33"/>
    <mergeCell ref="C34:C38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84" activePane="bottomLeft" state="frozenSplit"/>
      <selection activeCell="L1" sqref="L1:M1048576"/>
      <selection pane="bottomLeft" activeCell="F10" sqref="F10:G124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4" t="str">
        <f>'Memoria Aporte FIA al Ejecutor'!B3</f>
        <v>INDICAR AQUÍ NOMBRE EJECUTOR</v>
      </c>
      <c r="C3" s="31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13.5" thickBot="1" x14ac:dyDescent="0.25">
      <c r="B6" s="9"/>
    </row>
    <row r="7" spans="2:13" ht="13.5" thickBot="1" x14ac:dyDescent="0.25">
      <c r="B7" s="224" t="s">
        <v>100</v>
      </c>
      <c r="C7" s="225"/>
      <c r="D7" s="226"/>
      <c r="E7" s="227"/>
      <c r="F7" s="227"/>
      <c r="G7" s="228"/>
      <c r="H7" s="225"/>
      <c r="I7" s="225"/>
      <c r="J7" s="229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99</v>
      </c>
    </row>
    <row r="10" spans="2:13" ht="30" customHeight="1" x14ac:dyDescent="0.2">
      <c r="B10" s="30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0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2"/>
      <c r="L11" s="194"/>
      <c r="M11" s="249"/>
    </row>
    <row r="12" spans="2:13" ht="30" customHeight="1" x14ac:dyDescent="0.2">
      <c r="B12" s="30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0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0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0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0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0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2"/>
      <c r="L17" s="194"/>
      <c r="M17" s="249"/>
    </row>
    <row r="18" spans="2:13" ht="30" customHeight="1" x14ac:dyDescent="0.2">
      <c r="B18" s="30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2"/>
      <c r="L18" s="194"/>
      <c r="M18" s="249"/>
    </row>
    <row r="19" spans="2:13" ht="30" customHeight="1" x14ac:dyDescent="0.2">
      <c r="B19" s="30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2"/>
      <c r="L19" s="194"/>
      <c r="M19" s="249"/>
    </row>
    <row r="20" spans="2:13" ht="30" customHeight="1" x14ac:dyDescent="0.2">
      <c r="B20" s="30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2"/>
      <c r="L20" s="194"/>
      <c r="M20" s="249"/>
    </row>
    <row r="21" spans="2:13" ht="30" customHeight="1" x14ac:dyDescent="0.2">
      <c r="B21" s="30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2"/>
      <c r="L21" s="194"/>
      <c r="M21" s="249"/>
    </row>
    <row r="22" spans="2:13" ht="30" customHeight="1" x14ac:dyDescent="0.2">
      <c r="B22" s="30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2"/>
      <c r="L22" s="194"/>
      <c r="M22" s="249"/>
    </row>
    <row r="23" spans="2:13" ht="30" customHeight="1" x14ac:dyDescent="0.2">
      <c r="B23" s="30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2"/>
      <c r="L23" s="194"/>
      <c r="M23" s="249"/>
    </row>
    <row r="24" spans="2:13" ht="30" customHeight="1" x14ac:dyDescent="0.2">
      <c r="B24" s="30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2"/>
      <c r="L24" s="194"/>
      <c r="M24" s="249"/>
    </row>
    <row r="25" spans="2:13" ht="30" customHeight="1" x14ac:dyDescent="0.2">
      <c r="B25" s="30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2"/>
      <c r="L25" s="194"/>
      <c r="M25" s="249"/>
    </row>
    <row r="26" spans="2:13" ht="30" customHeight="1" x14ac:dyDescent="0.2">
      <c r="B26" s="30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2"/>
      <c r="L26" s="194"/>
      <c r="M26" s="249"/>
    </row>
    <row r="27" spans="2:13" ht="30" customHeight="1" x14ac:dyDescent="0.2">
      <c r="B27" s="30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2"/>
      <c r="L27" s="194"/>
      <c r="M27" s="249"/>
    </row>
    <row r="28" spans="2:13" ht="30" customHeight="1" x14ac:dyDescent="0.2">
      <c r="B28" s="30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2"/>
      <c r="L28" s="194"/>
      <c r="M28" s="249"/>
    </row>
    <row r="29" spans="2:13" ht="30" customHeight="1" x14ac:dyDescent="0.2">
      <c r="B29" s="30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2"/>
      <c r="L29" s="194"/>
      <c r="M29" s="249"/>
    </row>
    <row r="30" spans="2:13" ht="30" customHeight="1" x14ac:dyDescent="0.2">
      <c r="B30" s="30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2"/>
      <c r="L30" s="194"/>
      <c r="M30" s="249"/>
    </row>
    <row r="31" spans="2:13" ht="30" customHeight="1" x14ac:dyDescent="0.2">
      <c r="B31" s="30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2"/>
      <c r="L31" s="194"/>
      <c r="M31" s="249"/>
    </row>
    <row r="32" spans="2:13" ht="30" customHeight="1" x14ac:dyDescent="0.2">
      <c r="B32" s="30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2"/>
      <c r="L32" s="194"/>
      <c r="M32" s="249"/>
    </row>
    <row r="33" spans="2:13" x14ac:dyDescent="0.2">
      <c r="B33" s="305"/>
      <c r="C33" s="30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05"/>
      <c r="C34" s="308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2"/>
      <c r="L34" s="194"/>
      <c r="M34" s="249"/>
    </row>
    <row r="35" spans="2:13" x14ac:dyDescent="0.2">
      <c r="B35" s="305"/>
      <c r="C35" s="308"/>
      <c r="D35" s="131"/>
      <c r="E35" s="52"/>
      <c r="F35" s="94"/>
      <c r="G35" s="94"/>
      <c r="H35" s="28">
        <f t="shared" si="5"/>
        <v>0</v>
      </c>
      <c r="I35" s="26"/>
      <c r="J35" s="45"/>
      <c r="K35" s="232"/>
      <c r="L35" s="194"/>
      <c r="M35" s="249"/>
    </row>
    <row r="36" spans="2:13" x14ac:dyDescent="0.2">
      <c r="B36" s="305"/>
      <c r="C36" s="308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05"/>
      <c r="C37" s="30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05"/>
      <c r="C38" s="30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05"/>
      <c r="C39" s="308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2"/>
      <c r="L39" s="195"/>
      <c r="M39" s="249"/>
    </row>
    <row r="40" spans="2:13" x14ac:dyDescent="0.2">
      <c r="B40" s="305"/>
      <c r="C40" s="308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05"/>
      <c r="C41" s="308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06"/>
      <c r="C42" s="31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87" t="s">
        <v>5</v>
      </c>
      <c r="C43" s="288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89"/>
      <c r="C44" s="290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2"/>
      <c r="L44" s="195"/>
      <c r="M44" s="249"/>
    </row>
    <row r="45" spans="2:13" x14ac:dyDescent="0.2">
      <c r="B45" s="289"/>
      <c r="C45" s="290"/>
      <c r="D45" s="130"/>
      <c r="E45" s="85"/>
      <c r="F45" s="97"/>
      <c r="G45" s="97"/>
      <c r="H45" s="28">
        <f t="shared" si="7"/>
        <v>0</v>
      </c>
      <c r="I45" s="42"/>
      <c r="J45" s="45"/>
      <c r="K45" s="232"/>
      <c r="L45" s="195"/>
      <c r="M45" s="249"/>
    </row>
    <row r="46" spans="2:13" x14ac:dyDescent="0.2">
      <c r="B46" s="289"/>
      <c r="C46" s="290"/>
      <c r="D46" s="130"/>
      <c r="E46" s="85"/>
      <c r="F46" s="97"/>
      <c r="G46" s="97"/>
      <c r="H46" s="28">
        <f t="shared" si="7"/>
        <v>0</v>
      </c>
      <c r="I46" s="42"/>
      <c r="J46" s="45"/>
      <c r="K46" s="232"/>
      <c r="L46" s="195"/>
      <c r="M46" s="249"/>
    </row>
    <row r="47" spans="2:13" x14ac:dyDescent="0.2">
      <c r="B47" s="289"/>
      <c r="C47" s="290"/>
      <c r="D47" s="130"/>
      <c r="E47" s="85"/>
      <c r="F47" s="97"/>
      <c r="G47" s="97"/>
      <c r="H47" s="28">
        <f t="shared" si="7"/>
        <v>0</v>
      </c>
      <c r="I47" s="42"/>
      <c r="J47" s="45"/>
      <c r="K47" s="232"/>
      <c r="L47" s="195"/>
      <c r="M47" s="249"/>
    </row>
    <row r="48" spans="2:13" x14ac:dyDescent="0.2">
      <c r="B48" s="289"/>
      <c r="C48" s="290"/>
      <c r="D48" s="130"/>
      <c r="E48" s="85"/>
      <c r="F48" s="97"/>
      <c r="G48" s="97"/>
      <c r="H48" s="28">
        <f t="shared" si="7"/>
        <v>0</v>
      </c>
      <c r="I48" s="42"/>
      <c r="J48" s="45"/>
      <c r="K48" s="232"/>
      <c r="L48" s="195"/>
      <c r="M48" s="249"/>
    </row>
    <row r="49" spans="2:13" x14ac:dyDescent="0.2">
      <c r="B49" s="289"/>
      <c r="C49" s="290"/>
      <c r="D49" s="130"/>
      <c r="E49" s="85"/>
      <c r="F49" s="97"/>
      <c r="G49" s="97"/>
      <c r="H49" s="28">
        <f t="shared" si="7"/>
        <v>0</v>
      </c>
      <c r="I49" s="42"/>
      <c r="J49" s="45"/>
      <c r="K49" s="232"/>
      <c r="L49" s="195"/>
      <c r="M49" s="249"/>
    </row>
    <row r="50" spans="2:13" x14ac:dyDescent="0.2">
      <c r="B50" s="289"/>
      <c r="C50" s="290"/>
      <c r="D50" s="130"/>
      <c r="E50" s="85"/>
      <c r="F50" s="97"/>
      <c r="G50" s="97"/>
      <c r="H50" s="28">
        <f t="shared" si="7"/>
        <v>0</v>
      </c>
      <c r="I50" s="42"/>
      <c r="J50" s="45"/>
      <c r="K50" s="232"/>
      <c r="L50" s="195"/>
      <c r="M50" s="249"/>
    </row>
    <row r="51" spans="2:13" x14ac:dyDescent="0.2">
      <c r="B51" s="289"/>
      <c r="C51" s="290"/>
      <c r="D51" s="130"/>
      <c r="E51" s="85"/>
      <c r="F51" s="97"/>
      <c r="G51" s="97"/>
      <c r="H51" s="28">
        <f t="shared" si="7"/>
        <v>0</v>
      </c>
      <c r="I51" s="42"/>
      <c r="J51" s="45"/>
      <c r="K51" s="232"/>
      <c r="L51" s="195"/>
      <c r="M51" s="249"/>
    </row>
    <row r="52" spans="2:13" x14ac:dyDescent="0.2">
      <c r="B52" s="289"/>
      <c r="C52" s="290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2"/>
      <c r="L52" s="195"/>
      <c r="M52" s="249"/>
    </row>
    <row r="53" spans="2:13" x14ac:dyDescent="0.2">
      <c r="B53" s="289"/>
      <c r="C53" s="290"/>
      <c r="D53" s="130"/>
      <c r="E53" s="85"/>
      <c r="F53" s="97"/>
      <c r="G53" s="97"/>
      <c r="H53" s="28">
        <f t="shared" si="8"/>
        <v>0</v>
      </c>
      <c r="I53" s="42"/>
      <c r="J53" s="45"/>
      <c r="K53" s="232"/>
      <c r="L53" s="195"/>
      <c r="M53" s="249"/>
    </row>
    <row r="54" spans="2:13" x14ac:dyDescent="0.2">
      <c r="B54" s="289"/>
      <c r="C54" s="290"/>
      <c r="D54" s="130"/>
      <c r="E54" s="85"/>
      <c r="F54" s="97"/>
      <c r="G54" s="97"/>
      <c r="H54" s="28">
        <f t="shared" si="7"/>
        <v>0</v>
      </c>
      <c r="I54" s="42"/>
      <c r="J54" s="45"/>
      <c r="K54" s="232"/>
      <c r="L54" s="195"/>
      <c r="M54" s="249"/>
    </row>
    <row r="55" spans="2:13" x14ac:dyDescent="0.2">
      <c r="B55" s="289"/>
      <c r="C55" s="290"/>
      <c r="D55" s="130"/>
      <c r="E55" s="85"/>
      <c r="F55" s="97"/>
      <c r="G55" s="97"/>
      <c r="H55" s="28">
        <f t="shared" si="7"/>
        <v>0</v>
      </c>
      <c r="I55" s="42"/>
      <c r="J55" s="45"/>
      <c r="K55" s="232"/>
      <c r="L55" s="195"/>
      <c r="M55" s="249"/>
    </row>
    <row r="56" spans="2:13" x14ac:dyDescent="0.2">
      <c r="B56" s="289"/>
      <c r="C56" s="290"/>
      <c r="D56" s="130"/>
      <c r="E56" s="85"/>
      <c r="F56" s="97"/>
      <c r="G56" s="97"/>
      <c r="H56" s="28">
        <f t="shared" si="7"/>
        <v>0</v>
      </c>
      <c r="I56" s="42"/>
      <c r="J56" s="45"/>
      <c r="K56" s="232"/>
      <c r="L56" s="195"/>
      <c r="M56" s="249"/>
    </row>
    <row r="57" spans="2:13" x14ac:dyDescent="0.2">
      <c r="B57" s="289"/>
      <c r="C57" s="290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89"/>
      <c r="C58" s="290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89"/>
      <c r="C59" s="290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89"/>
      <c r="C60" s="290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89"/>
      <c r="C61" s="290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89"/>
      <c r="C62" s="290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89"/>
      <c r="C63" s="290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1"/>
      <c r="C64" s="292"/>
      <c r="D64" s="134"/>
      <c r="E64" s="86"/>
      <c r="F64" s="98"/>
      <c r="G64" s="98"/>
      <c r="H64" s="29">
        <f t="shared" si="0"/>
        <v>0</v>
      </c>
      <c r="I64" s="285">
        <f>SUM(H43:H64)</f>
        <v>0</v>
      </c>
      <c r="J64" s="313"/>
      <c r="K64" s="233"/>
      <c r="L64" s="194"/>
      <c r="M64" s="249"/>
    </row>
    <row r="65" spans="2:13" ht="15.6" customHeight="1" x14ac:dyDescent="0.2">
      <c r="B65" s="293" t="s">
        <v>6</v>
      </c>
      <c r="C65" s="294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95"/>
      <c r="C66" s="296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95"/>
      <c r="C67" s="296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2"/>
      <c r="L67" s="194"/>
      <c r="M67" s="249"/>
    </row>
    <row r="68" spans="2:13" x14ac:dyDescent="0.2">
      <c r="B68" s="295"/>
      <c r="C68" s="296"/>
      <c r="D68" s="131"/>
      <c r="E68" s="52"/>
      <c r="F68" s="94"/>
      <c r="G68" s="94"/>
      <c r="H68" s="28">
        <f t="shared" si="9"/>
        <v>0</v>
      </c>
      <c r="I68" s="42"/>
      <c r="J68" s="45"/>
      <c r="K68" s="232"/>
      <c r="L68" s="194"/>
      <c r="M68" s="249"/>
    </row>
    <row r="69" spans="2:13" ht="13.5" thickBot="1" x14ac:dyDescent="0.25">
      <c r="B69" s="295"/>
      <c r="C69" s="296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97"/>
      <c r="C70" s="298"/>
      <c r="D70" s="132"/>
      <c r="E70" s="83"/>
      <c r="F70" s="95"/>
      <c r="G70" s="95"/>
      <c r="H70" s="29">
        <f t="shared" si="0"/>
        <v>0</v>
      </c>
      <c r="I70" s="285">
        <f>SUM(H65:H70)</f>
        <v>0</v>
      </c>
      <c r="J70" s="313"/>
      <c r="K70" s="233"/>
      <c r="L70" s="194"/>
      <c r="M70" s="249"/>
    </row>
    <row r="71" spans="2:13" x14ac:dyDescent="0.2">
      <c r="B71" s="287" t="s">
        <v>7</v>
      </c>
      <c r="C71" s="288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89"/>
      <c r="C72" s="290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89"/>
      <c r="C73" s="290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89"/>
      <c r="C74" s="290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2"/>
      <c r="L74" s="194"/>
      <c r="M74" s="249"/>
    </row>
    <row r="75" spans="2:13" x14ac:dyDescent="0.2">
      <c r="B75" s="289"/>
      <c r="C75" s="290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89"/>
      <c r="C76" s="290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89"/>
      <c r="C77" s="290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1"/>
      <c r="C78" s="292"/>
      <c r="D78" s="134"/>
      <c r="E78" s="86"/>
      <c r="F78" s="98"/>
      <c r="G78" s="98"/>
      <c r="H78" s="29">
        <f t="shared" si="0"/>
        <v>0</v>
      </c>
      <c r="I78" s="285">
        <f>SUM(H71:H78)</f>
        <v>0</v>
      </c>
      <c r="J78" s="313"/>
      <c r="K78" s="233"/>
      <c r="L78" s="195"/>
      <c r="M78" s="249"/>
    </row>
    <row r="79" spans="2:13" x14ac:dyDescent="0.2">
      <c r="B79" s="287" t="s">
        <v>8</v>
      </c>
      <c r="C79" s="288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89"/>
      <c r="C80" s="290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89"/>
      <c r="C81" s="290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x14ac:dyDescent="0.2">
      <c r="B82" s="289"/>
      <c r="C82" s="290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89"/>
      <c r="C83" s="290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89"/>
      <c r="C84" s="290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89"/>
      <c r="C85" s="290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89"/>
      <c r="C86" s="290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89"/>
      <c r="C87" s="290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1"/>
      <c r="C88" s="292"/>
      <c r="D88" s="139"/>
      <c r="E88" s="90"/>
      <c r="F88" s="103"/>
      <c r="G88" s="103"/>
      <c r="H88" s="29">
        <f t="shared" si="0"/>
        <v>0</v>
      </c>
      <c r="I88" s="285">
        <f>SUM(H79:H88)</f>
        <v>0</v>
      </c>
      <c r="J88" s="313"/>
      <c r="K88" s="233"/>
      <c r="L88" s="194"/>
      <c r="M88" s="249"/>
    </row>
    <row r="89" spans="2:13" x14ac:dyDescent="0.2">
      <c r="B89" s="293" t="s">
        <v>20</v>
      </c>
      <c r="C89" s="294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2"/>
      <c r="C90" s="303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2"/>
      <c r="L90" s="194"/>
      <c r="M90" s="249"/>
    </row>
    <row r="91" spans="2:13" x14ac:dyDescent="0.2">
      <c r="B91" s="302"/>
      <c r="C91" s="303"/>
      <c r="D91" s="130"/>
      <c r="E91" s="85"/>
      <c r="F91" s="97"/>
      <c r="G91" s="97"/>
      <c r="H91" s="28">
        <f t="shared" si="11"/>
        <v>0</v>
      </c>
      <c r="I91" s="42"/>
      <c r="J91" s="45"/>
      <c r="K91" s="232"/>
      <c r="L91" s="194"/>
      <c r="M91" s="249"/>
    </row>
    <row r="92" spans="2:13" x14ac:dyDescent="0.2">
      <c r="B92" s="302"/>
      <c r="C92" s="303"/>
      <c r="D92" s="130"/>
      <c r="E92" s="85"/>
      <c r="F92" s="97"/>
      <c r="G92" s="97"/>
      <c r="H92" s="28">
        <f t="shared" si="11"/>
        <v>0</v>
      </c>
      <c r="I92" s="42"/>
      <c r="J92" s="45"/>
      <c r="K92" s="232"/>
      <c r="L92" s="194"/>
      <c r="M92" s="249"/>
    </row>
    <row r="93" spans="2:13" x14ac:dyDescent="0.2">
      <c r="B93" s="295"/>
      <c r="C93" s="296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95"/>
      <c r="C94" s="296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95"/>
      <c r="C95" s="296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97"/>
      <c r="C96" s="298"/>
      <c r="D96" s="134"/>
      <c r="E96" s="86"/>
      <c r="F96" s="98"/>
      <c r="G96" s="98"/>
      <c r="H96" s="39">
        <f t="shared" si="0"/>
        <v>0</v>
      </c>
      <c r="I96" s="285">
        <f>SUM(H89:H96)</f>
        <v>0</v>
      </c>
      <c r="J96" s="313"/>
      <c r="K96" s="233"/>
      <c r="L96" s="194"/>
      <c r="M96" s="249"/>
    </row>
    <row r="97" spans="2:13" x14ac:dyDescent="0.2">
      <c r="B97" s="293" t="s">
        <v>9</v>
      </c>
      <c r="C97" s="294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2"/>
      <c r="C98" s="303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2"/>
      <c r="C99" s="303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2"/>
      <c r="L99" s="194"/>
      <c r="M99" s="249"/>
    </row>
    <row r="100" spans="2:13" x14ac:dyDescent="0.2">
      <c r="B100" s="302"/>
      <c r="C100" s="303"/>
      <c r="D100" s="140"/>
      <c r="E100" s="92"/>
      <c r="F100" s="105"/>
      <c r="G100" s="105"/>
      <c r="H100" s="28">
        <f t="shared" si="12"/>
        <v>0</v>
      </c>
      <c r="I100" s="42"/>
      <c r="J100" s="45"/>
      <c r="K100" s="232"/>
      <c r="L100" s="194"/>
      <c r="M100" s="249"/>
    </row>
    <row r="101" spans="2:13" x14ac:dyDescent="0.2">
      <c r="B101" s="302"/>
      <c r="C101" s="303"/>
      <c r="D101" s="140"/>
      <c r="E101" s="92"/>
      <c r="F101" s="105"/>
      <c r="G101" s="105"/>
      <c r="H101" s="28">
        <f t="shared" si="12"/>
        <v>0</v>
      </c>
      <c r="I101" s="42"/>
      <c r="J101" s="45"/>
      <c r="K101" s="232"/>
      <c r="L101" s="194"/>
      <c r="M101" s="249"/>
    </row>
    <row r="102" spans="2:13" x14ac:dyDescent="0.2">
      <c r="B102" s="295"/>
      <c r="C102" s="296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95"/>
      <c r="C103" s="296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97"/>
      <c r="C104" s="298"/>
      <c r="D104" s="139"/>
      <c r="E104" s="90"/>
      <c r="F104" s="103"/>
      <c r="G104" s="103"/>
      <c r="H104" s="39">
        <f t="shared" si="0"/>
        <v>0</v>
      </c>
      <c r="I104" s="285">
        <f>SUM(H97:H104)</f>
        <v>0</v>
      </c>
      <c r="J104" s="313"/>
      <c r="K104" s="233"/>
      <c r="L104" s="194"/>
      <c r="M104" s="249"/>
    </row>
    <row r="105" spans="2:13" x14ac:dyDescent="0.2">
      <c r="B105" s="293" t="s">
        <v>10</v>
      </c>
      <c r="C105" s="294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95"/>
      <c r="C106" s="296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x14ac:dyDescent="0.2">
      <c r="B107" s="295"/>
      <c r="C107" s="296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2"/>
      <c r="L107" s="194"/>
      <c r="M107" s="249"/>
    </row>
    <row r="108" spans="2:13" ht="13.5" thickBot="1" x14ac:dyDescent="0.25">
      <c r="B108" s="295"/>
      <c r="C108" s="296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97"/>
      <c r="C109" s="298"/>
      <c r="D109" s="134"/>
      <c r="E109" s="86"/>
      <c r="F109" s="98"/>
      <c r="G109" s="98"/>
      <c r="H109" s="39">
        <f t="shared" si="0"/>
        <v>0</v>
      </c>
      <c r="I109" s="285">
        <f>SUM(H105:H109)</f>
        <v>0</v>
      </c>
      <c r="J109" s="313"/>
      <c r="K109" s="233"/>
      <c r="L109" s="194"/>
      <c r="M109" s="249"/>
    </row>
    <row r="110" spans="2:13" x14ac:dyDescent="0.2">
      <c r="B110" s="293" t="s">
        <v>11</v>
      </c>
      <c r="C110" s="294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95"/>
      <c r="C111" s="296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95"/>
      <c r="C112" s="296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95"/>
      <c r="C113" s="296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95"/>
      <c r="C114" s="296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2"/>
      <c r="L114" s="194"/>
      <c r="M114" s="249"/>
    </row>
    <row r="115" spans="2:13" x14ac:dyDescent="0.2">
      <c r="B115" s="295"/>
      <c r="C115" s="296"/>
      <c r="D115" s="138"/>
      <c r="E115" s="52"/>
      <c r="F115" s="102"/>
      <c r="G115" s="102"/>
      <c r="H115" s="28">
        <f t="shared" si="14"/>
        <v>0</v>
      </c>
      <c r="I115" s="42"/>
      <c r="J115" s="45"/>
      <c r="K115" s="232"/>
      <c r="L115" s="194"/>
      <c r="M115" s="249"/>
    </row>
    <row r="116" spans="2:13" x14ac:dyDescent="0.2">
      <c r="B116" s="295"/>
      <c r="C116" s="296"/>
      <c r="D116" s="138"/>
      <c r="E116" s="52"/>
      <c r="F116" s="102"/>
      <c r="G116" s="102"/>
      <c r="H116" s="28">
        <f t="shared" si="14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95"/>
      <c r="C117" s="296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97"/>
      <c r="C118" s="298"/>
      <c r="D118" s="139"/>
      <c r="E118" s="90"/>
      <c r="F118" s="103"/>
      <c r="G118" s="103"/>
      <c r="H118" s="39">
        <f t="shared" si="0"/>
        <v>0</v>
      </c>
      <c r="I118" s="285">
        <f>SUM(H110:H118)</f>
        <v>0</v>
      </c>
      <c r="J118" s="313"/>
      <c r="K118" s="233"/>
      <c r="L118" s="194"/>
      <c r="M118" s="249"/>
    </row>
    <row r="119" spans="2:13" x14ac:dyDescent="0.2">
      <c r="B119" s="293" t="s">
        <v>0</v>
      </c>
      <c r="C119" s="294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95"/>
      <c r="C120" s="296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97"/>
      <c r="C121" s="298"/>
      <c r="D121" s="134"/>
      <c r="E121" s="86"/>
      <c r="F121" s="98"/>
      <c r="G121" s="98"/>
      <c r="H121" s="39">
        <f t="shared" si="0"/>
        <v>0</v>
      </c>
      <c r="I121" s="285">
        <f>SUM(H119:H121)</f>
        <v>0</v>
      </c>
      <c r="J121" s="313"/>
      <c r="K121" s="233"/>
      <c r="L121" s="194"/>
      <c r="M121" s="249"/>
    </row>
    <row r="122" spans="2:13" x14ac:dyDescent="0.2">
      <c r="B122" s="279" t="s">
        <v>4</v>
      </c>
      <c r="C122" s="280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1"/>
      <c r="C123" s="282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4.25" customHeight="1" thickBot="1" x14ac:dyDescent="0.25">
      <c r="B124" s="283"/>
      <c r="C124" s="284"/>
      <c r="D124" s="139"/>
      <c r="E124" s="90"/>
      <c r="F124" s="103"/>
      <c r="G124" s="103"/>
      <c r="H124" s="39">
        <f>F124*G124</f>
        <v>0</v>
      </c>
      <c r="I124" s="285">
        <f>SUM(H122:H124)</f>
        <v>0</v>
      </c>
      <c r="J124" s="313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3.5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6">
        <f>SUM(J42+I64+I70+I78+I88+I96+I104+I109+I118+I121+I124)</f>
        <v>0</v>
      </c>
      <c r="J126" s="313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101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99</v>
      </c>
    </row>
    <row r="135" spans="2:13" ht="30" customHeight="1" x14ac:dyDescent="0.2">
      <c r="B135" s="304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61" si="15">F135*G135</f>
        <v>0</v>
      </c>
      <c r="I135" s="28">
        <f>H135</f>
        <v>0</v>
      </c>
      <c r="J135" s="45"/>
      <c r="L135" s="194"/>
      <c r="M135" s="249"/>
    </row>
    <row r="136" spans="2:13" ht="30" customHeight="1" x14ac:dyDescent="0.2">
      <c r="B136" s="305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15"/>
        <v>0</v>
      </c>
      <c r="I136" s="28">
        <f t="shared" ref="I136:I141" si="16">H136</f>
        <v>0</v>
      </c>
      <c r="J136" s="45"/>
      <c r="L136" s="194"/>
      <c r="M136" s="249"/>
    </row>
    <row r="137" spans="2:13" ht="30" customHeight="1" x14ac:dyDescent="0.2">
      <c r="B137" s="305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15"/>
        <v>0</v>
      </c>
      <c r="I137" s="28">
        <f t="shared" si="16"/>
        <v>0</v>
      </c>
      <c r="J137" s="45"/>
      <c r="L137" s="247"/>
      <c r="M137" s="249"/>
    </row>
    <row r="138" spans="2:13" ht="30" customHeight="1" x14ac:dyDescent="0.2">
      <c r="B138" s="305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15"/>
        <v>0</v>
      </c>
      <c r="I138" s="28">
        <f t="shared" si="16"/>
        <v>0</v>
      </c>
      <c r="J138" s="45"/>
      <c r="L138" s="194"/>
      <c r="M138" s="249"/>
    </row>
    <row r="139" spans="2:13" ht="30" customHeight="1" x14ac:dyDescent="0.2">
      <c r="B139" s="305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15"/>
        <v>0</v>
      </c>
      <c r="I139" s="28">
        <f t="shared" si="16"/>
        <v>0</v>
      </c>
      <c r="J139" s="45"/>
      <c r="L139" s="194"/>
      <c r="M139" s="249"/>
    </row>
    <row r="140" spans="2:13" ht="30" customHeight="1" x14ac:dyDescent="0.2">
      <c r="B140" s="305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15"/>
        <v>0</v>
      </c>
      <c r="I140" s="28">
        <f t="shared" si="16"/>
        <v>0</v>
      </c>
      <c r="J140" s="45"/>
      <c r="L140" s="194"/>
      <c r="M140" s="249"/>
    </row>
    <row r="141" spans="2:13" ht="30" customHeight="1" x14ac:dyDescent="0.2">
      <c r="B141" s="305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15"/>
        <v>0</v>
      </c>
      <c r="I141" s="28">
        <f t="shared" si="16"/>
        <v>0</v>
      </c>
      <c r="J141" s="45"/>
      <c r="L141" s="194"/>
      <c r="M141" s="249"/>
    </row>
    <row r="142" spans="2:13" ht="30" customHeight="1" x14ac:dyDescent="0.2">
      <c r="B142" s="305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15"/>
        <v>0</v>
      </c>
      <c r="I142" s="28">
        <f t="shared" ref="I142:I157" si="17">H142</f>
        <v>0</v>
      </c>
      <c r="J142" s="45"/>
      <c r="L142" s="194"/>
      <c r="M142" s="249"/>
    </row>
    <row r="143" spans="2:13" ht="30" customHeight="1" x14ac:dyDescent="0.2">
      <c r="B143" s="305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15"/>
        <v>0</v>
      </c>
      <c r="I143" s="28">
        <f t="shared" si="17"/>
        <v>0</v>
      </c>
      <c r="J143" s="45"/>
      <c r="L143" s="194"/>
      <c r="M143" s="249"/>
    </row>
    <row r="144" spans="2:13" ht="30" customHeight="1" x14ac:dyDescent="0.2">
      <c r="B144" s="305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15"/>
        <v>0</v>
      </c>
      <c r="I144" s="28">
        <f t="shared" si="17"/>
        <v>0</v>
      </c>
      <c r="J144" s="45"/>
      <c r="L144" s="194"/>
      <c r="M144" s="249"/>
    </row>
    <row r="145" spans="2:13" ht="30" customHeight="1" x14ac:dyDescent="0.2">
      <c r="B145" s="305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15"/>
        <v>0</v>
      </c>
      <c r="I145" s="28">
        <f t="shared" si="17"/>
        <v>0</v>
      </c>
      <c r="J145" s="45"/>
      <c r="L145" s="194"/>
      <c r="M145" s="249"/>
    </row>
    <row r="146" spans="2:13" ht="30" customHeight="1" x14ac:dyDescent="0.2">
      <c r="B146" s="305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ref="H146:H155" si="18">F146*G146</f>
        <v>0</v>
      </c>
      <c r="I146" s="28">
        <f t="shared" ref="I146:I155" si="19">H146</f>
        <v>0</v>
      </c>
      <c r="J146" s="45"/>
      <c r="L146" s="194"/>
      <c r="M146" s="249"/>
    </row>
    <row r="147" spans="2:13" ht="30" customHeight="1" x14ac:dyDescent="0.2">
      <c r="B147" s="305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18"/>
        <v>0</v>
      </c>
      <c r="I147" s="28">
        <f t="shared" si="19"/>
        <v>0</v>
      </c>
      <c r="J147" s="45"/>
      <c r="L147" s="194"/>
      <c r="M147" s="249"/>
    </row>
    <row r="148" spans="2:13" ht="30" customHeight="1" x14ac:dyDescent="0.2">
      <c r="B148" s="305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18"/>
        <v>0</v>
      </c>
      <c r="I148" s="28">
        <f t="shared" si="19"/>
        <v>0</v>
      </c>
      <c r="J148" s="45"/>
      <c r="L148" s="194"/>
      <c r="M148" s="249"/>
    </row>
    <row r="149" spans="2:13" ht="30" customHeight="1" x14ac:dyDescent="0.2">
      <c r="B149" s="305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18"/>
        <v>0</v>
      </c>
      <c r="I149" s="28">
        <f t="shared" si="19"/>
        <v>0</v>
      </c>
      <c r="J149" s="45"/>
      <c r="L149" s="194"/>
      <c r="M149" s="249"/>
    </row>
    <row r="150" spans="2:13" ht="30" customHeight="1" x14ac:dyDescent="0.2">
      <c r="B150" s="305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18"/>
        <v>0</v>
      </c>
      <c r="I150" s="28">
        <f t="shared" si="19"/>
        <v>0</v>
      </c>
      <c r="J150" s="45"/>
      <c r="L150" s="194"/>
      <c r="M150" s="249"/>
    </row>
    <row r="151" spans="2:13" ht="30" customHeight="1" x14ac:dyDescent="0.2">
      <c r="B151" s="305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18"/>
        <v>0</v>
      </c>
      <c r="I151" s="28">
        <f t="shared" si="19"/>
        <v>0</v>
      </c>
      <c r="J151" s="45"/>
      <c r="L151" s="194"/>
      <c r="M151" s="249"/>
    </row>
    <row r="152" spans="2:13" ht="30" customHeight="1" x14ac:dyDescent="0.2">
      <c r="B152" s="305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18"/>
        <v>0</v>
      </c>
      <c r="I152" s="28">
        <f t="shared" si="19"/>
        <v>0</v>
      </c>
      <c r="J152" s="45"/>
      <c r="L152" s="194"/>
      <c r="M152" s="249"/>
    </row>
    <row r="153" spans="2:13" ht="30" customHeight="1" x14ac:dyDescent="0.2">
      <c r="B153" s="305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18"/>
        <v>0</v>
      </c>
      <c r="I153" s="28">
        <f t="shared" si="19"/>
        <v>0</v>
      </c>
      <c r="J153" s="45"/>
      <c r="L153" s="194"/>
      <c r="M153" s="249"/>
    </row>
    <row r="154" spans="2:13" ht="30" customHeight="1" x14ac:dyDescent="0.2">
      <c r="B154" s="305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18"/>
        <v>0</v>
      </c>
      <c r="I154" s="28">
        <f t="shared" si="19"/>
        <v>0</v>
      </c>
      <c r="J154" s="45"/>
      <c r="L154" s="194"/>
      <c r="M154" s="249"/>
    </row>
    <row r="155" spans="2:13" ht="30" customHeight="1" x14ac:dyDescent="0.2">
      <c r="B155" s="305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18"/>
        <v>0</v>
      </c>
      <c r="I155" s="28">
        <f t="shared" si="19"/>
        <v>0</v>
      </c>
      <c r="J155" s="45"/>
      <c r="L155" s="194"/>
      <c r="M155" s="249"/>
    </row>
    <row r="156" spans="2:13" ht="30" customHeight="1" x14ac:dyDescent="0.2">
      <c r="B156" s="305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15"/>
        <v>0</v>
      </c>
      <c r="I156" s="28">
        <f t="shared" si="17"/>
        <v>0</v>
      </c>
      <c r="J156" s="45"/>
      <c r="L156" s="194"/>
      <c r="M156" s="249"/>
    </row>
    <row r="157" spans="2:13" ht="30" customHeight="1" x14ac:dyDescent="0.2">
      <c r="B157" s="305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17"/>
        <v>0</v>
      </c>
      <c r="J157" s="45"/>
      <c r="K157" s="232"/>
      <c r="L157" s="194"/>
      <c r="M157" s="249"/>
    </row>
    <row r="158" spans="2:13" x14ac:dyDescent="0.2">
      <c r="B158" s="305"/>
      <c r="C158" s="307" t="s">
        <v>3</v>
      </c>
      <c r="D158" s="210"/>
      <c r="E158" s="211"/>
      <c r="F158" s="212"/>
      <c r="G158" s="212"/>
      <c r="H158" s="248">
        <f t="shared" si="15"/>
        <v>0</v>
      </c>
      <c r="I158" s="42"/>
      <c r="J158" s="45"/>
      <c r="L158" s="194"/>
      <c r="M158" s="249"/>
    </row>
    <row r="159" spans="2:13" x14ac:dyDescent="0.2">
      <c r="B159" s="305"/>
      <c r="C159" s="308"/>
      <c r="D159" s="213"/>
      <c r="E159" s="211"/>
      <c r="F159" s="214"/>
      <c r="G159" s="214"/>
      <c r="H159" s="248">
        <f t="shared" ref="H159:H160" si="20">F159*G159</f>
        <v>0</v>
      </c>
      <c r="I159" s="42"/>
      <c r="J159" s="45"/>
      <c r="L159" s="194"/>
      <c r="M159" s="249"/>
    </row>
    <row r="160" spans="2:13" x14ac:dyDescent="0.2">
      <c r="B160" s="305"/>
      <c r="C160" s="308"/>
      <c r="D160" s="213"/>
      <c r="E160" s="211"/>
      <c r="F160" s="214"/>
      <c r="G160" s="214"/>
      <c r="H160" s="248">
        <f t="shared" si="20"/>
        <v>0</v>
      </c>
      <c r="I160" s="42"/>
      <c r="J160" s="45"/>
      <c r="L160" s="194"/>
      <c r="M160" s="249"/>
    </row>
    <row r="161" spans="2:13" x14ac:dyDescent="0.2">
      <c r="B161" s="305"/>
      <c r="C161" s="308"/>
      <c r="D161" s="213"/>
      <c r="E161" s="211"/>
      <c r="F161" s="214"/>
      <c r="G161" s="214"/>
      <c r="H161" s="248">
        <f t="shared" si="15"/>
        <v>0</v>
      </c>
      <c r="I161" s="42"/>
      <c r="J161" s="45"/>
      <c r="L161" s="194"/>
      <c r="M161" s="249"/>
    </row>
    <row r="162" spans="2:13" x14ac:dyDescent="0.2">
      <c r="B162" s="305"/>
      <c r="C162" s="309"/>
      <c r="D162" s="213"/>
      <c r="E162" s="215"/>
      <c r="F162" s="214"/>
      <c r="G162" s="214"/>
      <c r="H162" s="28">
        <f t="shared" ref="H162:H247" si="21">F162*G162</f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05"/>
      <c r="C163" s="307" t="s">
        <v>2</v>
      </c>
      <c r="D163" s="213"/>
      <c r="E163" s="215"/>
      <c r="F163" s="214"/>
      <c r="G163" s="214"/>
      <c r="H163" s="28">
        <f t="shared" si="21"/>
        <v>0</v>
      </c>
      <c r="I163" s="42"/>
      <c r="J163" s="45"/>
      <c r="L163" s="194"/>
      <c r="M163" s="249"/>
    </row>
    <row r="164" spans="2:13" x14ac:dyDescent="0.2">
      <c r="B164" s="305"/>
      <c r="C164" s="308"/>
      <c r="D164" s="213"/>
      <c r="E164" s="215"/>
      <c r="F164" s="214"/>
      <c r="G164" s="214"/>
      <c r="H164" s="28">
        <f t="shared" ref="H164:H165" si="22">F164*G164</f>
        <v>0</v>
      </c>
      <c r="I164" s="42"/>
      <c r="J164" s="45"/>
      <c r="L164" s="194"/>
      <c r="M164" s="249"/>
    </row>
    <row r="165" spans="2:13" x14ac:dyDescent="0.2">
      <c r="B165" s="305"/>
      <c r="C165" s="308"/>
      <c r="D165" s="213"/>
      <c r="E165" s="215"/>
      <c r="F165" s="214"/>
      <c r="G165" s="214"/>
      <c r="H165" s="28">
        <f t="shared" si="22"/>
        <v>0</v>
      </c>
      <c r="I165" s="42"/>
      <c r="J165" s="45"/>
      <c r="L165" s="194"/>
      <c r="M165" s="249"/>
    </row>
    <row r="166" spans="2:13" ht="13.5" thickBot="1" x14ac:dyDescent="0.25">
      <c r="B166" s="305"/>
      <c r="C166" s="308"/>
      <c r="D166" s="213"/>
      <c r="E166" s="215"/>
      <c r="F166" s="214"/>
      <c r="G166" s="214"/>
      <c r="H166" s="28">
        <f t="shared" si="21"/>
        <v>0</v>
      </c>
      <c r="I166" s="42"/>
      <c r="J166" s="45"/>
      <c r="L166" s="194"/>
      <c r="M166" s="249"/>
    </row>
    <row r="167" spans="2:13" ht="13.5" thickBot="1" x14ac:dyDescent="0.25">
      <c r="B167" s="306"/>
      <c r="C167" s="310"/>
      <c r="D167" s="216"/>
      <c r="E167" s="217"/>
      <c r="F167" s="218"/>
      <c r="G167" s="218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87" t="s">
        <v>5</v>
      </c>
      <c r="C168" s="288"/>
      <c r="D168" s="201"/>
      <c r="E168" s="202"/>
      <c r="F168" s="203"/>
      <c r="G168" s="203"/>
      <c r="H168" s="38">
        <f t="shared" si="21"/>
        <v>0</v>
      </c>
      <c r="I168" s="42"/>
      <c r="J168" s="45"/>
      <c r="L168" s="194"/>
      <c r="M168" s="249"/>
    </row>
    <row r="169" spans="2:13" x14ac:dyDescent="0.2">
      <c r="B169" s="289"/>
      <c r="C169" s="290"/>
      <c r="D169" s="198"/>
      <c r="E169" s="199"/>
      <c r="F169" s="200"/>
      <c r="G169" s="200"/>
      <c r="H169" s="28">
        <f t="shared" ref="H169:H181" si="23">F169*G169</f>
        <v>0</v>
      </c>
      <c r="I169" s="42"/>
      <c r="J169" s="45"/>
      <c r="L169" s="194"/>
      <c r="M169" s="249"/>
    </row>
    <row r="170" spans="2:13" x14ac:dyDescent="0.2">
      <c r="B170" s="289"/>
      <c r="C170" s="290"/>
      <c r="D170" s="198"/>
      <c r="E170" s="199"/>
      <c r="F170" s="200"/>
      <c r="G170" s="200"/>
      <c r="H170" s="28">
        <f t="shared" si="23"/>
        <v>0</v>
      </c>
      <c r="I170" s="42"/>
      <c r="J170" s="45"/>
      <c r="L170" s="194"/>
      <c r="M170" s="249"/>
    </row>
    <row r="171" spans="2:13" x14ac:dyDescent="0.2">
      <c r="B171" s="289"/>
      <c r="C171" s="290"/>
      <c r="D171" s="198"/>
      <c r="E171" s="199"/>
      <c r="F171" s="200"/>
      <c r="G171" s="200"/>
      <c r="H171" s="28">
        <f t="shared" si="23"/>
        <v>0</v>
      </c>
      <c r="I171" s="42"/>
      <c r="J171" s="45"/>
      <c r="L171" s="194"/>
      <c r="M171" s="249"/>
    </row>
    <row r="172" spans="2:13" x14ac:dyDescent="0.2">
      <c r="B172" s="289"/>
      <c r="C172" s="290"/>
      <c r="D172" s="198"/>
      <c r="E172" s="199"/>
      <c r="F172" s="200"/>
      <c r="G172" s="200"/>
      <c r="H172" s="28">
        <f t="shared" si="23"/>
        <v>0</v>
      </c>
      <c r="I172" s="42"/>
      <c r="J172" s="45"/>
      <c r="L172" s="194"/>
      <c r="M172" s="249"/>
    </row>
    <row r="173" spans="2:13" x14ac:dyDescent="0.2">
      <c r="B173" s="289"/>
      <c r="C173" s="290"/>
      <c r="D173" s="198"/>
      <c r="E173" s="199"/>
      <c r="F173" s="200"/>
      <c r="G173" s="200"/>
      <c r="H173" s="28">
        <f t="shared" si="23"/>
        <v>0</v>
      </c>
      <c r="I173" s="42"/>
      <c r="J173" s="45"/>
      <c r="L173" s="194"/>
      <c r="M173" s="249"/>
    </row>
    <row r="174" spans="2:13" x14ac:dyDescent="0.2">
      <c r="B174" s="289"/>
      <c r="C174" s="290"/>
      <c r="D174" s="198"/>
      <c r="E174" s="199"/>
      <c r="F174" s="200"/>
      <c r="G174" s="200"/>
      <c r="H174" s="28">
        <f t="shared" si="23"/>
        <v>0</v>
      </c>
      <c r="I174" s="42"/>
      <c r="J174" s="45"/>
      <c r="L174" s="194"/>
      <c r="M174" s="249"/>
    </row>
    <row r="175" spans="2:13" x14ac:dyDescent="0.2">
      <c r="B175" s="289"/>
      <c r="C175" s="290"/>
      <c r="D175" s="198"/>
      <c r="E175" s="199"/>
      <c r="F175" s="200"/>
      <c r="G175" s="200"/>
      <c r="H175" s="28">
        <f t="shared" si="23"/>
        <v>0</v>
      </c>
      <c r="I175" s="42"/>
      <c r="J175" s="45"/>
      <c r="L175" s="194"/>
      <c r="M175" s="249"/>
    </row>
    <row r="176" spans="2:13" x14ac:dyDescent="0.2">
      <c r="B176" s="289"/>
      <c r="C176" s="290"/>
      <c r="D176" s="198"/>
      <c r="E176" s="199"/>
      <c r="F176" s="200"/>
      <c r="G176" s="200"/>
      <c r="H176" s="28">
        <f t="shared" ref="H176" si="24">F176*G176</f>
        <v>0</v>
      </c>
      <c r="I176" s="42"/>
      <c r="J176" s="45"/>
      <c r="L176" s="194"/>
      <c r="M176" s="249"/>
    </row>
    <row r="177" spans="2:13" x14ac:dyDescent="0.2">
      <c r="B177" s="289"/>
      <c r="C177" s="290"/>
      <c r="D177" s="198"/>
      <c r="E177" s="199"/>
      <c r="F177" s="200"/>
      <c r="G177" s="200"/>
      <c r="H177" s="28">
        <f t="shared" si="23"/>
        <v>0</v>
      </c>
      <c r="I177" s="42"/>
      <c r="J177" s="45"/>
      <c r="L177" s="194"/>
      <c r="M177" s="249"/>
    </row>
    <row r="178" spans="2:13" x14ac:dyDescent="0.2">
      <c r="B178" s="289"/>
      <c r="C178" s="290"/>
      <c r="D178" s="198"/>
      <c r="E178" s="199"/>
      <c r="F178" s="200"/>
      <c r="G178" s="200"/>
      <c r="H178" s="28">
        <f t="shared" si="23"/>
        <v>0</v>
      </c>
      <c r="I178" s="42"/>
      <c r="J178" s="45"/>
      <c r="L178" s="194"/>
      <c r="M178" s="249"/>
    </row>
    <row r="179" spans="2:13" x14ac:dyDescent="0.2">
      <c r="B179" s="289"/>
      <c r="C179" s="290"/>
      <c r="D179" s="198"/>
      <c r="E179" s="199"/>
      <c r="F179" s="200"/>
      <c r="G179" s="200"/>
      <c r="H179" s="28">
        <f t="shared" si="23"/>
        <v>0</v>
      </c>
      <c r="I179" s="42"/>
      <c r="J179" s="45"/>
      <c r="L179" s="194"/>
      <c r="M179" s="249"/>
    </row>
    <row r="180" spans="2:13" x14ac:dyDescent="0.2">
      <c r="B180" s="289"/>
      <c r="C180" s="290"/>
      <c r="D180" s="198"/>
      <c r="E180" s="199"/>
      <c r="F180" s="200"/>
      <c r="G180" s="200"/>
      <c r="H180" s="28">
        <f t="shared" si="23"/>
        <v>0</v>
      </c>
      <c r="I180" s="42"/>
      <c r="J180" s="45"/>
      <c r="L180" s="194"/>
      <c r="M180" s="249"/>
    </row>
    <row r="181" spans="2:13" x14ac:dyDescent="0.2">
      <c r="B181" s="289"/>
      <c r="C181" s="290"/>
      <c r="D181" s="198"/>
      <c r="E181" s="199"/>
      <c r="F181" s="200"/>
      <c r="G181" s="200"/>
      <c r="H181" s="28">
        <f t="shared" si="23"/>
        <v>0</v>
      </c>
      <c r="I181" s="42"/>
      <c r="J181" s="45"/>
      <c r="L181" s="194"/>
      <c r="M181" s="249"/>
    </row>
    <row r="182" spans="2:13" x14ac:dyDescent="0.2">
      <c r="B182" s="289"/>
      <c r="C182" s="290"/>
      <c r="D182" s="198"/>
      <c r="E182" s="199"/>
      <c r="F182" s="200"/>
      <c r="G182" s="200"/>
      <c r="H182" s="28">
        <f t="shared" si="21"/>
        <v>0</v>
      </c>
      <c r="I182" s="42"/>
      <c r="J182" s="45"/>
      <c r="L182" s="194"/>
      <c r="M182" s="249"/>
    </row>
    <row r="183" spans="2:13" x14ac:dyDescent="0.2">
      <c r="B183" s="289"/>
      <c r="C183" s="290"/>
      <c r="D183" s="198"/>
      <c r="E183" s="199"/>
      <c r="F183" s="200"/>
      <c r="G183" s="200"/>
      <c r="H183" s="28">
        <f t="shared" si="21"/>
        <v>0</v>
      </c>
      <c r="I183" s="42"/>
      <c r="J183" s="45"/>
      <c r="L183" s="194"/>
      <c r="M183" s="249"/>
    </row>
    <row r="184" spans="2:13" x14ac:dyDescent="0.2">
      <c r="B184" s="289"/>
      <c r="C184" s="290"/>
      <c r="D184" s="198"/>
      <c r="E184" s="199"/>
      <c r="F184" s="200"/>
      <c r="G184" s="200"/>
      <c r="H184" s="28">
        <f t="shared" si="21"/>
        <v>0</v>
      </c>
      <c r="I184" s="42"/>
      <c r="J184" s="45"/>
      <c r="L184" s="194"/>
      <c r="M184" s="249"/>
    </row>
    <row r="185" spans="2:13" x14ac:dyDescent="0.2">
      <c r="B185" s="289"/>
      <c r="C185" s="290"/>
      <c r="D185" s="198"/>
      <c r="E185" s="199"/>
      <c r="F185" s="200"/>
      <c r="G185" s="200"/>
      <c r="H185" s="28">
        <f t="shared" si="21"/>
        <v>0</v>
      </c>
      <c r="I185" s="42"/>
      <c r="J185" s="45"/>
      <c r="L185" s="194"/>
      <c r="M185" s="249"/>
    </row>
    <row r="186" spans="2:13" x14ac:dyDescent="0.2">
      <c r="B186" s="289"/>
      <c r="C186" s="290"/>
      <c r="D186" s="198"/>
      <c r="E186" s="199"/>
      <c r="F186" s="200"/>
      <c r="G186" s="200"/>
      <c r="H186" s="28">
        <f t="shared" si="21"/>
        <v>0</v>
      </c>
      <c r="I186" s="42"/>
      <c r="J186" s="45"/>
      <c r="L186" s="194"/>
      <c r="M186" s="249"/>
    </row>
    <row r="187" spans="2:13" x14ac:dyDescent="0.2">
      <c r="B187" s="289"/>
      <c r="C187" s="290"/>
      <c r="D187" s="198"/>
      <c r="E187" s="199"/>
      <c r="F187" s="200"/>
      <c r="G187" s="200"/>
      <c r="H187" s="28">
        <f t="shared" si="21"/>
        <v>0</v>
      </c>
      <c r="I187" s="42"/>
      <c r="J187" s="45"/>
      <c r="L187" s="194"/>
      <c r="M187" s="249"/>
    </row>
    <row r="188" spans="2:13" ht="13.5" thickBot="1" x14ac:dyDescent="0.25">
      <c r="B188" s="289"/>
      <c r="C188" s="290"/>
      <c r="D188" s="198"/>
      <c r="E188" s="199"/>
      <c r="F188" s="200"/>
      <c r="G188" s="200"/>
      <c r="H188" s="28">
        <f t="shared" si="21"/>
        <v>0</v>
      </c>
      <c r="I188" s="42"/>
      <c r="J188" s="45"/>
      <c r="L188" s="194"/>
      <c r="M188" s="249"/>
    </row>
    <row r="189" spans="2:13" ht="13.5" thickBot="1" x14ac:dyDescent="0.25">
      <c r="B189" s="291"/>
      <c r="C189" s="292"/>
      <c r="D189" s="204"/>
      <c r="E189" s="205"/>
      <c r="F189" s="206"/>
      <c r="G189" s="206"/>
      <c r="H189" s="29">
        <f t="shared" si="21"/>
        <v>0</v>
      </c>
      <c r="I189" s="285">
        <f>SUM(H168:H189)</f>
        <v>0</v>
      </c>
      <c r="J189" s="313"/>
      <c r="L189" s="194"/>
      <c r="M189" s="249"/>
    </row>
    <row r="190" spans="2:13" x14ac:dyDescent="0.2">
      <c r="B190" s="293" t="s">
        <v>6</v>
      </c>
      <c r="C190" s="294"/>
      <c r="D190" s="219"/>
      <c r="E190" s="220"/>
      <c r="F190" s="221"/>
      <c r="G190" s="221"/>
      <c r="H190" s="38">
        <f t="shared" si="21"/>
        <v>0</v>
      </c>
      <c r="I190" s="42"/>
      <c r="J190" s="45"/>
      <c r="L190" s="194"/>
      <c r="M190" s="249"/>
    </row>
    <row r="191" spans="2:13" x14ac:dyDescent="0.2">
      <c r="B191" s="302"/>
      <c r="C191" s="303"/>
      <c r="D191" s="213"/>
      <c r="E191" s="215"/>
      <c r="F191" s="214"/>
      <c r="G191" s="214"/>
      <c r="H191" s="28">
        <f t="shared" ref="H191" si="25">F191*G191</f>
        <v>0</v>
      </c>
      <c r="I191" s="42"/>
      <c r="J191" s="45"/>
      <c r="L191" s="194"/>
      <c r="M191" s="249"/>
    </row>
    <row r="192" spans="2:13" x14ac:dyDescent="0.2">
      <c r="B192" s="302"/>
      <c r="C192" s="303"/>
      <c r="D192" s="213"/>
      <c r="E192" s="215"/>
      <c r="F192" s="214"/>
      <c r="G192" s="214"/>
      <c r="H192" s="28">
        <f t="shared" ref="H192" si="26">F192*G192</f>
        <v>0</v>
      </c>
      <c r="I192" s="42"/>
      <c r="J192" s="45"/>
      <c r="L192" s="194"/>
      <c r="M192" s="249"/>
    </row>
    <row r="193" spans="2:13" x14ac:dyDescent="0.2">
      <c r="B193" s="295"/>
      <c r="C193" s="296"/>
      <c r="D193" s="213"/>
      <c r="E193" s="215"/>
      <c r="F193" s="214"/>
      <c r="G193" s="214"/>
      <c r="H193" s="28">
        <f t="shared" si="21"/>
        <v>0</v>
      </c>
      <c r="I193" s="42"/>
      <c r="J193" s="45"/>
      <c r="L193" s="194"/>
      <c r="M193" s="249"/>
    </row>
    <row r="194" spans="2:13" ht="13.5" thickBot="1" x14ac:dyDescent="0.25">
      <c r="B194" s="295"/>
      <c r="C194" s="296"/>
      <c r="D194" s="213"/>
      <c r="E194" s="215"/>
      <c r="F194" s="214"/>
      <c r="G194" s="214"/>
      <c r="H194" s="28">
        <f t="shared" si="21"/>
        <v>0</v>
      </c>
      <c r="I194" s="42"/>
      <c r="J194" s="45"/>
      <c r="L194" s="194"/>
      <c r="M194" s="249"/>
    </row>
    <row r="195" spans="2:13" ht="13.5" thickBot="1" x14ac:dyDescent="0.25">
      <c r="B195" s="297"/>
      <c r="C195" s="298"/>
      <c r="D195" s="216"/>
      <c r="E195" s="217"/>
      <c r="F195" s="218"/>
      <c r="G195" s="218"/>
      <c r="H195" s="29">
        <f t="shared" si="21"/>
        <v>0</v>
      </c>
      <c r="I195" s="285">
        <f>SUM(H190:H195)</f>
        <v>0</v>
      </c>
      <c r="J195" s="313"/>
      <c r="L195" s="194"/>
      <c r="M195" s="249"/>
    </row>
    <row r="196" spans="2:13" x14ac:dyDescent="0.2">
      <c r="B196" s="287" t="s">
        <v>7</v>
      </c>
      <c r="C196" s="288"/>
      <c r="D196" s="207"/>
      <c r="E196" s="208"/>
      <c r="F196" s="209"/>
      <c r="G196" s="209"/>
      <c r="H196" s="37">
        <f t="shared" si="21"/>
        <v>0</v>
      </c>
      <c r="I196" s="42"/>
      <c r="J196" s="45"/>
      <c r="L196" s="194"/>
      <c r="M196" s="249"/>
    </row>
    <row r="197" spans="2:13" x14ac:dyDescent="0.2">
      <c r="B197" s="289"/>
      <c r="C197" s="290"/>
      <c r="D197" s="198"/>
      <c r="E197" s="199"/>
      <c r="F197" s="200"/>
      <c r="G197" s="200"/>
      <c r="H197" s="28">
        <f t="shared" ref="H197:H202" si="27">F197*G197</f>
        <v>0</v>
      </c>
      <c r="I197" s="42"/>
      <c r="J197" s="45"/>
      <c r="L197" s="194"/>
      <c r="M197" s="249"/>
    </row>
    <row r="198" spans="2:13" x14ac:dyDescent="0.2">
      <c r="B198" s="289"/>
      <c r="C198" s="290"/>
      <c r="D198" s="198"/>
      <c r="E198" s="199"/>
      <c r="F198" s="200"/>
      <c r="G198" s="200"/>
      <c r="H198" s="28">
        <f t="shared" si="27"/>
        <v>0</v>
      </c>
      <c r="I198" s="42"/>
      <c r="J198" s="45"/>
      <c r="L198" s="194"/>
      <c r="M198" s="249"/>
    </row>
    <row r="199" spans="2:13" x14ac:dyDescent="0.2">
      <c r="B199" s="289"/>
      <c r="C199" s="290"/>
      <c r="D199" s="198"/>
      <c r="E199" s="199"/>
      <c r="F199" s="200"/>
      <c r="G199" s="200"/>
      <c r="H199" s="28">
        <f t="shared" si="27"/>
        <v>0</v>
      </c>
      <c r="I199" s="42"/>
      <c r="J199" s="45"/>
      <c r="L199" s="194"/>
      <c r="M199" s="249"/>
    </row>
    <row r="200" spans="2:13" x14ac:dyDescent="0.2">
      <c r="B200" s="289"/>
      <c r="C200" s="290"/>
      <c r="D200" s="198"/>
      <c r="E200" s="199"/>
      <c r="F200" s="200"/>
      <c r="G200" s="200"/>
      <c r="H200" s="28">
        <f t="shared" si="27"/>
        <v>0</v>
      </c>
      <c r="I200" s="42"/>
      <c r="J200" s="45"/>
      <c r="L200" s="194"/>
      <c r="M200" s="249"/>
    </row>
    <row r="201" spans="2:13" x14ac:dyDescent="0.2">
      <c r="B201" s="289"/>
      <c r="C201" s="290"/>
      <c r="D201" s="198"/>
      <c r="E201" s="199"/>
      <c r="F201" s="200"/>
      <c r="G201" s="200"/>
      <c r="H201" s="28">
        <f t="shared" si="27"/>
        <v>0</v>
      </c>
      <c r="I201" s="42"/>
      <c r="J201" s="45"/>
      <c r="L201" s="194"/>
      <c r="M201" s="249"/>
    </row>
    <row r="202" spans="2:13" ht="13.5" thickBot="1" x14ac:dyDescent="0.25">
      <c r="B202" s="289"/>
      <c r="C202" s="290"/>
      <c r="D202" s="198"/>
      <c r="E202" s="199"/>
      <c r="F202" s="200"/>
      <c r="G202" s="200"/>
      <c r="H202" s="28">
        <f t="shared" si="27"/>
        <v>0</v>
      </c>
      <c r="I202" s="42"/>
      <c r="J202" s="45"/>
      <c r="L202" s="194"/>
      <c r="M202" s="249"/>
    </row>
    <row r="203" spans="2:13" ht="13.5" thickBot="1" x14ac:dyDescent="0.25">
      <c r="B203" s="291"/>
      <c r="C203" s="292"/>
      <c r="D203" s="204"/>
      <c r="E203" s="205"/>
      <c r="F203" s="206"/>
      <c r="G203" s="206"/>
      <c r="H203" s="29">
        <f t="shared" si="21"/>
        <v>0</v>
      </c>
      <c r="I203" s="285">
        <f>SUM(H196:H203)</f>
        <v>0</v>
      </c>
      <c r="J203" s="313"/>
      <c r="L203" s="194"/>
      <c r="M203" s="249"/>
    </row>
    <row r="204" spans="2:13" x14ac:dyDescent="0.2">
      <c r="B204" s="287" t="s">
        <v>8</v>
      </c>
      <c r="C204" s="288"/>
      <c r="D204" s="219"/>
      <c r="E204" s="220"/>
      <c r="F204" s="221"/>
      <c r="G204" s="221"/>
      <c r="H204" s="38">
        <f t="shared" si="21"/>
        <v>0</v>
      </c>
      <c r="I204" s="42"/>
      <c r="J204" s="45"/>
      <c r="L204" s="194"/>
      <c r="M204" s="249"/>
    </row>
    <row r="205" spans="2:13" x14ac:dyDescent="0.2">
      <c r="B205" s="289"/>
      <c r="C205" s="290"/>
      <c r="D205" s="213"/>
      <c r="E205" s="215"/>
      <c r="F205" s="214"/>
      <c r="G205" s="214"/>
      <c r="H205" s="28">
        <f t="shared" ref="H205:H211" si="28">F205*G205</f>
        <v>0</v>
      </c>
      <c r="I205" s="42"/>
      <c r="J205" s="45"/>
      <c r="L205" s="194"/>
      <c r="M205" s="249"/>
    </row>
    <row r="206" spans="2:13" x14ac:dyDescent="0.2">
      <c r="B206" s="289"/>
      <c r="C206" s="290"/>
      <c r="D206" s="213"/>
      <c r="E206" s="215"/>
      <c r="F206" s="214"/>
      <c r="G206" s="214"/>
      <c r="H206" s="28">
        <f t="shared" si="28"/>
        <v>0</v>
      </c>
      <c r="I206" s="42"/>
      <c r="J206" s="45"/>
      <c r="L206" s="194"/>
      <c r="M206" s="249"/>
    </row>
    <row r="207" spans="2:13" x14ac:dyDescent="0.2">
      <c r="B207" s="289"/>
      <c r="C207" s="290"/>
      <c r="D207" s="213"/>
      <c r="E207" s="215"/>
      <c r="F207" s="214"/>
      <c r="G207" s="214"/>
      <c r="H207" s="28">
        <f t="shared" si="28"/>
        <v>0</v>
      </c>
      <c r="I207" s="42"/>
      <c r="J207" s="45"/>
      <c r="L207" s="194"/>
      <c r="M207" s="249"/>
    </row>
    <row r="208" spans="2:13" x14ac:dyDescent="0.2">
      <c r="B208" s="289"/>
      <c r="C208" s="290"/>
      <c r="D208" s="213"/>
      <c r="E208" s="215"/>
      <c r="F208" s="214"/>
      <c r="G208" s="214"/>
      <c r="H208" s="28">
        <f t="shared" si="28"/>
        <v>0</v>
      </c>
      <c r="I208" s="42"/>
      <c r="J208" s="45"/>
      <c r="L208" s="194"/>
      <c r="M208" s="249"/>
    </row>
    <row r="209" spans="2:13" x14ac:dyDescent="0.2">
      <c r="B209" s="289"/>
      <c r="C209" s="290"/>
      <c r="D209" s="213"/>
      <c r="E209" s="215"/>
      <c r="F209" s="214"/>
      <c r="G209" s="214"/>
      <c r="H209" s="28">
        <f t="shared" si="28"/>
        <v>0</v>
      </c>
      <c r="I209" s="42"/>
      <c r="J209" s="45"/>
      <c r="L209" s="194"/>
      <c r="M209" s="249"/>
    </row>
    <row r="210" spans="2:13" x14ac:dyDescent="0.2">
      <c r="B210" s="289"/>
      <c r="C210" s="290"/>
      <c r="D210" s="213"/>
      <c r="E210" s="215"/>
      <c r="F210" s="214"/>
      <c r="G210" s="214"/>
      <c r="H210" s="28">
        <f t="shared" si="28"/>
        <v>0</v>
      </c>
      <c r="I210" s="42"/>
      <c r="J210" s="45"/>
      <c r="L210" s="194"/>
      <c r="M210" s="249"/>
    </row>
    <row r="211" spans="2:13" x14ac:dyDescent="0.2">
      <c r="B211" s="289"/>
      <c r="C211" s="290"/>
      <c r="D211" s="213"/>
      <c r="E211" s="215"/>
      <c r="F211" s="214"/>
      <c r="G211" s="214"/>
      <c r="H211" s="28">
        <f t="shared" si="28"/>
        <v>0</v>
      </c>
      <c r="I211" s="42"/>
      <c r="J211" s="45"/>
      <c r="L211" s="194"/>
      <c r="M211" s="249"/>
    </row>
    <row r="212" spans="2:13" ht="13.5" thickBot="1" x14ac:dyDescent="0.25">
      <c r="B212" s="289"/>
      <c r="C212" s="290"/>
      <c r="D212" s="213"/>
      <c r="E212" s="215"/>
      <c r="F212" s="214"/>
      <c r="G212" s="214"/>
      <c r="H212" s="28">
        <f t="shared" si="21"/>
        <v>0</v>
      </c>
      <c r="I212" s="42"/>
      <c r="J212" s="45"/>
      <c r="L212" s="194"/>
      <c r="M212" s="249"/>
    </row>
    <row r="213" spans="2:13" ht="13.5" thickBot="1" x14ac:dyDescent="0.25">
      <c r="B213" s="291"/>
      <c r="C213" s="292"/>
      <c r="D213" s="216"/>
      <c r="E213" s="217"/>
      <c r="F213" s="218"/>
      <c r="G213" s="218"/>
      <c r="H213" s="29">
        <f t="shared" si="21"/>
        <v>0</v>
      </c>
      <c r="I213" s="285">
        <f>SUM(H204:H213)</f>
        <v>0</v>
      </c>
      <c r="J213" s="313"/>
      <c r="L213" s="194"/>
      <c r="M213" s="249"/>
    </row>
    <row r="214" spans="2:13" x14ac:dyDescent="0.2">
      <c r="B214" s="293" t="s">
        <v>20</v>
      </c>
      <c r="C214" s="294"/>
      <c r="D214" s="201"/>
      <c r="E214" s="202"/>
      <c r="F214" s="203"/>
      <c r="G214" s="203"/>
      <c r="H214" s="38">
        <f t="shared" si="21"/>
        <v>0</v>
      </c>
      <c r="I214" s="42"/>
      <c r="J214" s="45"/>
      <c r="L214" s="194"/>
      <c r="M214" s="249"/>
    </row>
    <row r="215" spans="2:13" x14ac:dyDescent="0.2">
      <c r="B215" s="295"/>
      <c r="C215" s="296"/>
      <c r="D215" s="198"/>
      <c r="E215" s="199"/>
      <c r="F215" s="200"/>
      <c r="G215" s="200"/>
      <c r="H215" s="28">
        <f t="shared" si="21"/>
        <v>0</v>
      </c>
      <c r="I215" s="42"/>
      <c r="J215" s="45"/>
      <c r="L215" s="194"/>
      <c r="M215" s="249"/>
    </row>
    <row r="216" spans="2:13" x14ac:dyDescent="0.2">
      <c r="B216" s="295"/>
      <c r="C216" s="296"/>
      <c r="D216" s="198"/>
      <c r="E216" s="199"/>
      <c r="F216" s="200"/>
      <c r="G216" s="200"/>
      <c r="H216" s="28">
        <f t="shared" ref="H216:H217" si="29">F216*G216</f>
        <v>0</v>
      </c>
      <c r="I216" s="42"/>
      <c r="J216" s="45"/>
      <c r="L216" s="194"/>
      <c r="M216" s="249"/>
    </row>
    <row r="217" spans="2:13" x14ac:dyDescent="0.2">
      <c r="B217" s="295"/>
      <c r="C217" s="296"/>
      <c r="D217" s="198"/>
      <c r="E217" s="199"/>
      <c r="F217" s="200"/>
      <c r="G217" s="200"/>
      <c r="H217" s="28">
        <f t="shared" si="29"/>
        <v>0</v>
      </c>
      <c r="I217" s="42"/>
      <c r="J217" s="45"/>
      <c r="L217" s="194"/>
      <c r="M217" s="249"/>
    </row>
    <row r="218" spans="2:13" x14ac:dyDescent="0.2">
      <c r="B218" s="295"/>
      <c r="C218" s="296"/>
      <c r="D218" s="198"/>
      <c r="E218" s="199"/>
      <c r="F218" s="200"/>
      <c r="G218" s="200"/>
      <c r="H218" s="28">
        <f t="shared" ref="H218" si="30">F218*G218</f>
        <v>0</v>
      </c>
      <c r="I218" s="42"/>
      <c r="J218" s="45"/>
      <c r="L218" s="194"/>
      <c r="M218" s="249"/>
    </row>
    <row r="219" spans="2:13" x14ac:dyDescent="0.2">
      <c r="B219" s="295"/>
      <c r="C219" s="296"/>
      <c r="D219" s="198"/>
      <c r="E219" s="199"/>
      <c r="F219" s="200"/>
      <c r="G219" s="200"/>
      <c r="H219" s="28">
        <f t="shared" si="21"/>
        <v>0</v>
      </c>
      <c r="I219" s="42"/>
      <c r="J219" s="45"/>
      <c r="L219" s="194"/>
      <c r="M219" s="249"/>
    </row>
    <row r="220" spans="2:13" ht="13.5" thickBot="1" x14ac:dyDescent="0.25">
      <c r="B220" s="295"/>
      <c r="C220" s="296"/>
      <c r="D220" s="198"/>
      <c r="E220" s="199"/>
      <c r="F220" s="200"/>
      <c r="G220" s="200"/>
      <c r="H220" s="28">
        <f t="shared" si="21"/>
        <v>0</v>
      </c>
      <c r="I220" s="42"/>
      <c r="J220" s="45"/>
      <c r="L220" s="194"/>
      <c r="M220" s="249"/>
    </row>
    <row r="221" spans="2:13" ht="13.5" thickBot="1" x14ac:dyDescent="0.25">
      <c r="B221" s="297"/>
      <c r="C221" s="298"/>
      <c r="D221" s="204"/>
      <c r="E221" s="205"/>
      <c r="F221" s="206"/>
      <c r="G221" s="206"/>
      <c r="H221" s="39">
        <f t="shared" si="21"/>
        <v>0</v>
      </c>
      <c r="I221" s="285">
        <f>SUM(H214:H221)</f>
        <v>0</v>
      </c>
      <c r="J221" s="313"/>
      <c r="L221" s="194"/>
      <c r="M221" s="249"/>
    </row>
    <row r="222" spans="2:13" x14ac:dyDescent="0.2">
      <c r="B222" s="293" t="s">
        <v>9</v>
      </c>
      <c r="C222" s="294"/>
      <c r="D222" s="219"/>
      <c r="E222" s="220"/>
      <c r="F222" s="221"/>
      <c r="G222" s="221"/>
      <c r="H222" s="38">
        <f t="shared" si="21"/>
        <v>0</v>
      </c>
      <c r="I222" s="42"/>
      <c r="J222" s="45"/>
      <c r="L222" s="194"/>
      <c r="M222" s="249"/>
    </row>
    <row r="223" spans="2:13" x14ac:dyDescent="0.2">
      <c r="B223" s="295"/>
      <c r="C223" s="296"/>
      <c r="D223" s="213"/>
      <c r="E223" s="215"/>
      <c r="F223" s="214"/>
      <c r="G223" s="214"/>
      <c r="H223" s="28">
        <f t="shared" ref="H223:H227" si="31">F223*G223</f>
        <v>0</v>
      </c>
      <c r="I223" s="42"/>
      <c r="J223" s="45"/>
      <c r="L223" s="194"/>
      <c r="M223" s="249"/>
    </row>
    <row r="224" spans="2:13" x14ac:dyDescent="0.2">
      <c r="B224" s="295"/>
      <c r="C224" s="296"/>
      <c r="D224" s="213"/>
      <c r="E224" s="215"/>
      <c r="F224" s="214"/>
      <c r="G224" s="214"/>
      <c r="H224" s="28">
        <f t="shared" si="31"/>
        <v>0</v>
      </c>
      <c r="I224" s="42"/>
      <c r="J224" s="45"/>
      <c r="L224" s="194"/>
      <c r="M224" s="249"/>
    </row>
    <row r="225" spans="2:13" x14ac:dyDescent="0.2">
      <c r="B225" s="295"/>
      <c r="C225" s="296"/>
      <c r="D225" s="213"/>
      <c r="E225" s="215"/>
      <c r="F225" s="214"/>
      <c r="G225" s="214"/>
      <c r="H225" s="28">
        <f t="shared" si="31"/>
        <v>0</v>
      </c>
      <c r="I225" s="42"/>
      <c r="J225" s="45"/>
      <c r="L225" s="194"/>
      <c r="M225" s="249"/>
    </row>
    <row r="226" spans="2:13" x14ac:dyDescent="0.2">
      <c r="B226" s="295"/>
      <c r="C226" s="296"/>
      <c r="D226" s="213"/>
      <c r="E226" s="215"/>
      <c r="F226" s="214"/>
      <c r="G226" s="214"/>
      <c r="H226" s="28">
        <f t="shared" si="31"/>
        <v>0</v>
      </c>
      <c r="I226" s="42"/>
      <c r="J226" s="45"/>
      <c r="L226" s="194"/>
      <c r="M226" s="249"/>
    </row>
    <row r="227" spans="2:13" x14ac:dyDescent="0.2">
      <c r="B227" s="295"/>
      <c r="C227" s="296"/>
      <c r="D227" s="213"/>
      <c r="E227" s="215"/>
      <c r="F227" s="214"/>
      <c r="G227" s="214"/>
      <c r="H227" s="28">
        <f t="shared" si="31"/>
        <v>0</v>
      </c>
      <c r="I227" s="42"/>
      <c r="J227" s="45"/>
      <c r="L227" s="194"/>
      <c r="M227" s="249"/>
    </row>
    <row r="228" spans="2:13" ht="13.5" thickBot="1" x14ac:dyDescent="0.25">
      <c r="B228" s="295"/>
      <c r="C228" s="296"/>
      <c r="D228" s="213"/>
      <c r="E228" s="215"/>
      <c r="F228" s="214"/>
      <c r="G228" s="214"/>
      <c r="H228" s="28">
        <f t="shared" si="21"/>
        <v>0</v>
      </c>
      <c r="I228" s="42"/>
      <c r="J228" s="45"/>
      <c r="L228" s="194"/>
      <c r="M228" s="249"/>
    </row>
    <row r="229" spans="2:13" ht="13.5" thickBot="1" x14ac:dyDescent="0.25">
      <c r="B229" s="297"/>
      <c r="C229" s="298"/>
      <c r="D229" s="216"/>
      <c r="E229" s="217"/>
      <c r="F229" s="218"/>
      <c r="G229" s="218"/>
      <c r="H229" s="39">
        <f t="shared" si="21"/>
        <v>0</v>
      </c>
      <c r="I229" s="285">
        <f>SUM(H222:H229)</f>
        <v>0</v>
      </c>
      <c r="J229" s="313"/>
      <c r="L229" s="194"/>
      <c r="M229" s="249"/>
    </row>
    <row r="230" spans="2:13" x14ac:dyDescent="0.2">
      <c r="B230" s="293" t="s">
        <v>10</v>
      </c>
      <c r="C230" s="294"/>
      <c r="D230" s="201"/>
      <c r="E230" s="202"/>
      <c r="F230" s="203"/>
      <c r="G230" s="203"/>
      <c r="H230" s="38">
        <f t="shared" si="21"/>
        <v>0</v>
      </c>
      <c r="I230" s="42"/>
      <c r="J230" s="45"/>
      <c r="L230" s="194"/>
      <c r="M230" s="249"/>
    </row>
    <row r="231" spans="2:13" x14ac:dyDescent="0.2">
      <c r="B231" s="295"/>
      <c r="C231" s="296"/>
      <c r="D231" s="198"/>
      <c r="E231" s="199"/>
      <c r="F231" s="200"/>
      <c r="G231" s="200"/>
      <c r="H231" s="28">
        <f t="shared" si="21"/>
        <v>0</v>
      </c>
      <c r="I231" s="42"/>
      <c r="J231" s="45"/>
      <c r="L231" s="194"/>
      <c r="M231" s="249"/>
    </row>
    <row r="232" spans="2:13" x14ac:dyDescent="0.2">
      <c r="B232" s="295"/>
      <c r="C232" s="296"/>
      <c r="D232" s="198"/>
      <c r="E232" s="199"/>
      <c r="F232" s="200"/>
      <c r="G232" s="200"/>
      <c r="H232" s="28">
        <f t="shared" ref="H232" si="32">F232*G232</f>
        <v>0</v>
      </c>
      <c r="I232" s="42"/>
      <c r="J232" s="45"/>
      <c r="L232" s="194"/>
      <c r="M232" s="249"/>
    </row>
    <row r="233" spans="2:13" ht="13.5" thickBot="1" x14ac:dyDescent="0.25">
      <c r="B233" s="295"/>
      <c r="C233" s="296"/>
      <c r="D233" s="198"/>
      <c r="E233" s="199"/>
      <c r="F233" s="200"/>
      <c r="G233" s="200"/>
      <c r="H233" s="28">
        <f t="shared" si="21"/>
        <v>0</v>
      </c>
      <c r="I233" s="42"/>
      <c r="J233" s="45"/>
      <c r="L233" s="194"/>
      <c r="M233" s="249"/>
    </row>
    <row r="234" spans="2:13" ht="13.5" thickBot="1" x14ac:dyDescent="0.25">
      <c r="B234" s="297"/>
      <c r="C234" s="298"/>
      <c r="D234" s="204"/>
      <c r="E234" s="205"/>
      <c r="F234" s="206"/>
      <c r="G234" s="206"/>
      <c r="H234" s="39">
        <f t="shared" si="21"/>
        <v>0</v>
      </c>
      <c r="I234" s="285">
        <f>SUM(H230:H234)</f>
        <v>0</v>
      </c>
      <c r="J234" s="313"/>
      <c r="L234" s="194"/>
      <c r="M234" s="249"/>
    </row>
    <row r="235" spans="2:13" x14ac:dyDescent="0.2">
      <c r="B235" s="311" t="s">
        <v>11</v>
      </c>
      <c r="C235" s="312"/>
      <c r="D235" s="213"/>
      <c r="E235" s="215"/>
      <c r="F235" s="214"/>
      <c r="G235" s="214"/>
      <c r="H235" s="28">
        <f t="shared" si="21"/>
        <v>0</v>
      </c>
      <c r="I235" s="42"/>
      <c r="J235" s="45"/>
      <c r="L235" s="194"/>
      <c r="M235" s="249"/>
    </row>
    <row r="236" spans="2:13" x14ac:dyDescent="0.2">
      <c r="B236" s="295"/>
      <c r="C236" s="296"/>
      <c r="D236" s="213"/>
      <c r="E236" s="215"/>
      <c r="F236" s="214"/>
      <c r="G236" s="214"/>
      <c r="H236" s="28">
        <f t="shared" si="21"/>
        <v>0</v>
      </c>
      <c r="I236" s="42"/>
      <c r="J236" s="45"/>
      <c r="L236" s="194"/>
      <c r="M236" s="249"/>
    </row>
    <row r="237" spans="2:13" x14ac:dyDescent="0.2">
      <c r="B237" s="295"/>
      <c r="C237" s="296"/>
      <c r="D237" s="213"/>
      <c r="E237" s="215"/>
      <c r="F237" s="214"/>
      <c r="G237" s="214"/>
      <c r="H237" s="28">
        <f t="shared" si="21"/>
        <v>0</v>
      </c>
      <c r="I237" s="42"/>
      <c r="J237" s="45"/>
      <c r="L237" s="194"/>
      <c r="M237" s="249"/>
    </row>
    <row r="238" spans="2:13" x14ac:dyDescent="0.2">
      <c r="B238" s="295"/>
      <c r="C238" s="296"/>
      <c r="D238" s="213"/>
      <c r="E238" s="215"/>
      <c r="F238" s="214"/>
      <c r="G238" s="214"/>
      <c r="H238" s="28">
        <f t="shared" si="21"/>
        <v>0</v>
      </c>
      <c r="I238" s="42"/>
      <c r="J238" s="45"/>
      <c r="L238" s="194"/>
      <c r="M238" s="249"/>
    </row>
    <row r="239" spans="2:13" x14ac:dyDescent="0.2">
      <c r="B239" s="295"/>
      <c r="C239" s="296"/>
      <c r="D239" s="210"/>
      <c r="E239" s="215"/>
      <c r="F239" s="212"/>
      <c r="G239" s="212"/>
      <c r="H239" s="248">
        <f t="shared" si="21"/>
        <v>0</v>
      </c>
      <c r="I239" s="42"/>
      <c r="J239" s="45"/>
      <c r="L239" s="194"/>
      <c r="M239" s="249"/>
    </row>
    <row r="240" spans="2:13" x14ac:dyDescent="0.2">
      <c r="B240" s="295"/>
      <c r="C240" s="296"/>
      <c r="D240" s="210"/>
      <c r="E240" s="211"/>
      <c r="F240" s="212"/>
      <c r="G240" s="212"/>
      <c r="H240" s="248">
        <f t="shared" si="21"/>
        <v>0</v>
      </c>
      <c r="I240" s="42"/>
      <c r="J240" s="45"/>
      <c r="L240" s="194"/>
      <c r="M240" s="249"/>
    </row>
    <row r="241" spans="2:13" x14ac:dyDescent="0.2">
      <c r="B241" s="295"/>
      <c r="C241" s="296"/>
      <c r="D241" s="210"/>
      <c r="E241" s="211"/>
      <c r="F241" s="212"/>
      <c r="G241" s="212"/>
      <c r="H241" s="248">
        <f t="shared" si="21"/>
        <v>0</v>
      </c>
      <c r="I241" s="42"/>
      <c r="J241" s="45"/>
      <c r="L241" s="194"/>
      <c r="M241" s="249"/>
    </row>
    <row r="242" spans="2:13" ht="13.5" thickBot="1" x14ac:dyDescent="0.25">
      <c r="B242" s="295"/>
      <c r="C242" s="296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97"/>
      <c r="C243" s="298"/>
      <c r="D243" s="216"/>
      <c r="E243" s="217"/>
      <c r="F243" s="218"/>
      <c r="G243" s="218"/>
      <c r="H243" s="39">
        <f t="shared" si="21"/>
        <v>0</v>
      </c>
      <c r="I243" s="285">
        <f>SUM(H235:H243)</f>
        <v>0</v>
      </c>
      <c r="J243" s="313"/>
      <c r="L243" s="194"/>
      <c r="M243" s="249"/>
    </row>
    <row r="244" spans="2:13" x14ac:dyDescent="0.2">
      <c r="B244" s="293" t="s">
        <v>0</v>
      </c>
      <c r="C244" s="294"/>
      <c r="D244" s="201"/>
      <c r="E244" s="202"/>
      <c r="F244" s="203"/>
      <c r="G244" s="203"/>
      <c r="H244" s="38">
        <f t="shared" si="21"/>
        <v>0</v>
      </c>
      <c r="I244" s="42"/>
      <c r="J244" s="45"/>
      <c r="L244" s="194"/>
      <c r="M244" s="249"/>
    </row>
    <row r="245" spans="2:13" ht="13.5" thickBot="1" x14ac:dyDescent="0.25">
      <c r="B245" s="295"/>
      <c r="C245" s="296"/>
      <c r="D245" s="198"/>
      <c r="E245" s="199"/>
      <c r="F245" s="200"/>
      <c r="G245" s="200"/>
      <c r="H245" s="28">
        <f t="shared" si="21"/>
        <v>0</v>
      </c>
      <c r="I245" s="42"/>
      <c r="J245" s="45"/>
      <c r="L245" s="194"/>
      <c r="M245" s="249"/>
    </row>
    <row r="246" spans="2:13" ht="13.5" thickBot="1" x14ac:dyDescent="0.25">
      <c r="B246" s="297"/>
      <c r="C246" s="298"/>
      <c r="D246" s="204"/>
      <c r="E246" s="205"/>
      <c r="F246" s="206"/>
      <c r="G246" s="206"/>
      <c r="H246" s="39">
        <f t="shared" si="21"/>
        <v>0</v>
      </c>
      <c r="I246" s="285">
        <f>SUM(H244:H246)</f>
        <v>0</v>
      </c>
      <c r="J246" s="313"/>
      <c r="L246" s="194"/>
      <c r="M246" s="249"/>
    </row>
    <row r="247" spans="2:13" x14ac:dyDescent="0.2">
      <c r="B247" s="279" t="s">
        <v>4</v>
      </c>
      <c r="C247" s="280"/>
      <c r="D247" s="219"/>
      <c r="E247" s="220"/>
      <c r="F247" s="221"/>
      <c r="G247" s="221"/>
      <c r="H247" s="38">
        <f t="shared" si="21"/>
        <v>0</v>
      </c>
      <c r="I247" s="26"/>
      <c r="J247" s="27"/>
      <c r="L247" s="194"/>
      <c r="M247" s="249"/>
    </row>
    <row r="248" spans="2:13" ht="13.5" thickBot="1" x14ac:dyDescent="0.25">
      <c r="B248" s="281"/>
      <c r="C248" s="282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3"/>
      <c r="C249" s="284"/>
      <c r="D249" s="216"/>
      <c r="E249" s="217"/>
      <c r="F249" s="218"/>
      <c r="G249" s="218"/>
      <c r="H249" s="39">
        <f>F249*G249</f>
        <v>0</v>
      </c>
      <c r="I249" s="285">
        <f>SUM(H247:H249)</f>
        <v>0</v>
      </c>
      <c r="J249" s="313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6">
        <f>SUM(J167+I189+I195+I203+I213+I221+I229+I234+I243+I246+I249)</f>
        <v>0</v>
      </c>
      <c r="J251" s="313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05:C109"/>
    <mergeCell ref="B110:C118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B3" sqref="B3:C3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4" t="str">
        <f>'Memoria Aporte FIA a Asociado 1'!B3</f>
        <v>INDICAR AQUÍ NOMBRE ASOCIADO 1</v>
      </c>
      <c r="C3" s="31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13.5" thickBot="1" x14ac:dyDescent="0.25">
      <c r="B6" s="9"/>
    </row>
    <row r="7" spans="2:13" ht="13.5" thickBot="1" x14ac:dyDescent="0.25">
      <c r="B7" s="224" t="s">
        <v>100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99</v>
      </c>
    </row>
    <row r="10" spans="2:13" ht="30" customHeight="1" x14ac:dyDescent="0.2">
      <c r="B10" s="30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0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0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0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0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0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0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0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0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0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0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0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0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0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0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0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0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0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0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0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0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0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0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05"/>
      <c r="C33" s="30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05"/>
      <c r="C34" s="308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05"/>
      <c r="C35" s="308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05"/>
      <c r="C36" s="308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05"/>
      <c r="C37" s="30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05"/>
      <c r="C38" s="30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05"/>
      <c r="C39" s="308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05"/>
      <c r="C40" s="308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05"/>
      <c r="C41" s="308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06"/>
      <c r="C42" s="31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87" t="s">
        <v>5</v>
      </c>
      <c r="C43" s="288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89"/>
      <c r="C44" s="290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89"/>
      <c r="C45" s="290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89"/>
      <c r="C46" s="290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89"/>
      <c r="C47" s="290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89"/>
      <c r="C48" s="290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89"/>
      <c r="C49" s="290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89"/>
      <c r="C50" s="290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89"/>
      <c r="C51" s="290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89"/>
      <c r="C52" s="290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89"/>
      <c r="C53" s="290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89"/>
      <c r="C54" s="290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89"/>
      <c r="C55" s="290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89"/>
      <c r="C56" s="290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89"/>
      <c r="C57" s="290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89"/>
      <c r="C58" s="290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89"/>
      <c r="C59" s="290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89"/>
      <c r="C60" s="290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89"/>
      <c r="C61" s="290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89"/>
      <c r="C62" s="290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89"/>
      <c r="C63" s="290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1"/>
      <c r="C64" s="292"/>
      <c r="D64" s="134"/>
      <c r="E64" s="86"/>
      <c r="F64" s="98"/>
      <c r="G64" s="98"/>
      <c r="H64" s="29">
        <f t="shared" si="0"/>
        <v>0</v>
      </c>
      <c r="I64" s="285">
        <f>SUM(H43:H64)</f>
        <v>0</v>
      </c>
      <c r="J64" s="313"/>
      <c r="K64" s="233"/>
      <c r="L64" s="194"/>
      <c r="M64" s="249"/>
    </row>
    <row r="65" spans="2:13" x14ac:dyDescent="0.2">
      <c r="B65" s="293" t="s">
        <v>6</v>
      </c>
      <c r="C65" s="294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95"/>
      <c r="C66" s="296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95"/>
      <c r="C67" s="296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95"/>
      <c r="C68" s="296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95"/>
      <c r="C69" s="296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97"/>
      <c r="C70" s="298"/>
      <c r="D70" s="132"/>
      <c r="E70" s="83"/>
      <c r="F70" s="95"/>
      <c r="G70" s="95"/>
      <c r="H70" s="29">
        <f t="shared" si="0"/>
        <v>0</v>
      </c>
      <c r="I70" s="285">
        <f>SUM(H65:H70)</f>
        <v>0</v>
      </c>
      <c r="J70" s="313"/>
      <c r="K70" s="233"/>
      <c r="L70" s="194"/>
      <c r="M70" s="249"/>
    </row>
    <row r="71" spans="2:13" x14ac:dyDescent="0.2">
      <c r="B71" s="287" t="s">
        <v>7</v>
      </c>
      <c r="C71" s="288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89"/>
      <c r="C72" s="290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89"/>
      <c r="C73" s="290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89"/>
      <c r="C74" s="290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89"/>
      <c r="C75" s="290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89"/>
      <c r="C76" s="290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89"/>
      <c r="C77" s="290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1"/>
      <c r="C78" s="292"/>
      <c r="D78" s="134"/>
      <c r="E78" s="86"/>
      <c r="F78" s="98"/>
      <c r="G78" s="98"/>
      <c r="H78" s="29">
        <f t="shared" si="0"/>
        <v>0</v>
      </c>
      <c r="I78" s="285">
        <f>SUM(H71:H78)</f>
        <v>0</v>
      </c>
      <c r="J78" s="313"/>
      <c r="K78" s="233"/>
      <c r="L78" s="195"/>
      <c r="M78" s="249"/>
    </row>
    <row r="79" spans="2:13" x14ac:dyDescent="0.2">
      <c r="B79" s="287" t="s">
        <v>8</v>
      </c>
      <c r="C79" s="288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89"/>
      <c r="C80" s="290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89"/>
      <c r="C81" s="290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89"/>
      <c r="C82" s="290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89"/>
      <c r="C83" s="290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89"/>
      <c r="C84" s="290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89"/>
      <c r="C85" s="290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89"/>
      <c r="C86" s="290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89"/>
      <c r="C87" s="290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1"/>
      <c r="C88" s="292"/>
      <c r="D88" s="139"/>
      <c r="E88" s="90"/>
      <c r="F88" s="103"/>
      <c r="G88" s="103"/>
      <c r="H88" s="29">
        <f t="shared" si="0"/>
        <v>0</v>
      </c>
      <c r="I88" s="285">
        <f>SUM(H79:H88)</f>
        <v>0</v>
      </c>
      <c r="J88" s="313"/>
      <c r="K88" s="233"/>
      <c r="L88" s="194"/>
      <c r="M88" s="249"/>
    </row>
    <row r="89" spans="2:13" x14ac:dyDescent="0.2">
      <c r="B89" s="293" t="s">
        <v>20</v>
      </c>
      <c r="C89" s="294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2"/>
      <c r="C90" s="303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2"/>
      <c r="C91" s="303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2"/>
      <c r="C92" s="303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95"/>
      <c r="C93" s="296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95"/>
      <c r="C94" s="296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95"/>
      <c r="C95" s="296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97"/>
      <c r="C96" s="298"/>
      <c r="D96" s="134"/>
      <c r="E96" s="86"/>
      <c r="F96" s="98"/>
      <c r="G96" s="98"/>
      <c r="H96" s="39">
        <f t="shared" si="0"/>
        <v>0</v>
      </c>
      <c r="I96" s="285">
        <f>SUM(H89:H96)</f>
        <v>0</v>
      </c>
      <c r="J96" s="313"/>
      <c r="K96" s="233"/>
      <c r="L96" s="194"/>
      <c r="M96" s="249"/>
    </row>
    <row r="97" spans="2:13" x14ac:dyDescent="0.2">
      <c r="B97" s="293" t="s">
        <v>9</v>
      </c>
      <c r="C97" s="294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2"/>
      <c r="C98" s="303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2"/>
      <c r="C99" s="303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2"/>
      <c r="C100" s="303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2"/>
      <c r="C101" s="303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95"/>
      <c r="C102" s="296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95"/>
      <c r="C103" s="296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97"/>
      <c r="C104" s="298"/>
      <c r="D104" s="139"/>
      <c r="E104" s="90"/>
      <c r="F104" s="103"/>
      <c r="G104" s="103"/>
      <c r="H104" s="39">
        <f t="shared" si="0"/>
        <v>0</v>
      </c>
      <c r="I104" s="285">
        <f>SUM(H97:H104)</f>
        <v>0</v>
      </c>
      <c r="J104" s="313"/>
      <c r="K104" s="233"/>
      <c r="L104" s="194"/>
      <c r="M104" s="249"/>
    </row>
    <row r="105" spans="2:13" x14ac:dyDescent="0.2">
      <c r="B105" s="293" t="s">
        <v>10</v>
      </c>
      <c r="C105" s="294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95"/>
      <c r="C106" s="296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95"/>
      <c r="C107" s="296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95"/>
      <c r="C108" s="296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97"/>
      <c r="C109" s="298"/>
      <c r="D109" s="134"/>
      <c r="E109" s="86"/>
      <c r="F109" s="98"/>
      <c r="G109" s="98"/>
      <c r="H109" s="39">
        <f t="shared" si="0"/>
        <v>0</v>
      </c>
      <c r="I109" s="285">
        <f>SUM(H105:H109)</f>
        <v>0</v>
      </c>
      <c r="J109" s="313"/>
      <c r="K109" s="233"/>
      <c r="L109" s="194"/>
      <c r="M109" s="249"/>
    </row>
    <row r="110" spans="2:13" x14ac:dyDescent="0.2">
      <c r="B110" s="293" t="s">
        <v>11</v>
      </c>
      <c r="C110" s="294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95"/>
      <c r="C111" s="296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95"/>
      <c r="C112" s="296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95"/>
      <c r="C113" s="296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95"/>
      <c r="C114" s="296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95"/>
      <c r="C115" s="296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95"/>
      <c r="C116" s="296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95"/>
      <c r="C117" s="296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97"/>
      <c r="C118" s="298"/>
      <c r="D118" s="139"/>
      <c r="E118" s="90"/>
      <c r="F118" s="103"/>
      <c r="G118" s="103"/>
      <c r="H118" s="39">
        <f t="shared" si="0"/>
        <v>0</v>
      </c>
      <c r="I118" s="285">
        <f>SUM(H110:H118)</f>
        <v>0</v>
      </c>
      <c r="J118" s="313"/>
      <c r="K118" s="233"/>
      <c r="L118" s="194"/>
      <c r="M118" s="249"/>
    </row>
    <row r="119" spans="2:13" x14ac:dyDescent="0.2">
      <c r="B119" s="293" t="s">
        <v>0</v>
      </c>
      <c r="C119" s="294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95"/>
      <c r="C120" s="296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97"/>
      <c r="C121" s="298"/>
      <c r="D121" s="134"/>
      <c r="E121" s="86"/>
      <c r="F121" s="98"/>
      <c r="G121" s="98"/>
      <c r="H121" s="39">
        <f t="shared" si="0"/>
        <v>0</v>
      </c>
      <c r="I121" s="285">
        <f>SUM(H119:H121)</f>
        <v>0</v>
      </c>
      <c r="J121" s="313"/>
      <c r="K121" s="233"/>
      <c r="L121" s="194"/>
      <c r="M121" s="249"/>
    </row>
    <row r="122" spans="2:13" x14ac:dyDescent="0.2">
      <c r="B122" s="279" t="s">
        <v>4</v>
      </c>
      <c r="C122" s="280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1"/>
      <c r="C123" s="282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3"/>
      <c r="C124" s="284"/>
      <c r="D124" s="139"/>
      <c r="E124" s="90"/>
      <c r="F124" s="103"/>
      <c r="G124" s="103"/>
      <c r="H124" s="39">
        <f>F124*G124</f>
        <v>0</v>
      </c>
      <c r="I124" s="285">
        <f>SUM(H122:H124)</f>
        <v>0</v>
      </c>
      <c r="J124" s="313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6">
        <f>SUM(J42+I64+I70+I78+I88+I96+I104+I109+I118+I121+I124)</f>
        <v>0</v>
      </c>
      <c r="J126" s="313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101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99</v>
      </c>
    </row>
    <row r="135" spans="2:13" ht="25.5" x14ac:dyDescent="0.2">
      <c r="B135" s="304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05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05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05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05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05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05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05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05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05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05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05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05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05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05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05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05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05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05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05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05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05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05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05"/>
      <c r="C158" s="307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05"/>
      <c r="C159" s="308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05"/>
      <c r="C160" s="308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05"/>
      <c r="C161" s="308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05"/>
      <c r="C162" s="309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05"/>
      <c r="C163" s="307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05"/>
      <c r="C164" s="308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05"/>
      <c r="C165" s="308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05"/>
      <c r="C166" s="308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06"/>
      <c r="C167" s="310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87" t="s">
        <v>5</v>
      </c>
      <c r="C168" s="288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89"/>
      <c r="C169" s="290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89"/>
      <c r="C170" s="290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89"/>
      <c r="C171" s="290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89"/>
      <c r="C172" s="290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89"/>
      <c r="C173" s="290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89"/>
      <c r="C174" s="290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89"/>
      <c r="C175" s="290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89"/>
      <c r="C176" s="290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89"/>
      <c r="C177" s="290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89"/>
      <c r="C178" s="290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89"/>
      <c r="C179" s="290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89"/>
      <c r="C180" s="290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89"/>
      <c r="C181" s="290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89"/>
      <c r="C182" s="290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89"/>
      <c r="C183" s="290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89"/>
      <c r="C184" s="290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89"/>
      <c r="C185" s="290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89"/>
      <c r="C186" s="290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89"/>
      <c r="C187" s="290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89"/>
      <c r="C188" s="290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1"/>
      <c r="C189" s="292"/>
      <c r="D189" s="204"/>
      <c r="E189" s="205"/>
      <c r="F189" s="206"/>
      <c r="G189" s="206"/>
      <c r="H189" s="29">
        <f t="shared" si="3"/>
        <v>0</v>
      </c>
      <c r="I189" s="285">
        <f>SUM(H168:H189)</f>
        <v>0</v>
      </c>
      <c r="J189" s="313"/>
      <c r="L189" s="194"/>
      <c r="M189" s="249"/>
    </row>
    <row r="190" spans="2:13" x14ac:dyDescent="0.2">
      <c r="B190" s="293" t="s">
        <v>6</v>
      </c>
      <c r="C190" s="294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2"/>
      <c r="C191" s="303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2"/>
      <c r="C192" s="303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95"/>
      <c r="C193" s="296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95"/>
      <c r="C194" s="296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97"/>
      <c r="C195" s="298"/>
      <c r="D195" s="216"/>
      <c r="E195" s="217"/>
      <c r="F195" s="218"/>
      <c r="G195" s="218"/>
      <c r="H195" s="29">
        <f t="shared" si="3"/>
        <v>0</v>
      </c>
      <c r="I195" s="285">
        <f>SUM(H190:H195)</f>
        <v>0</v>
      </c>
      <c r="J195" s="313"/>
      <c r="L195" s="194"/>
      <c r="M195" s="249"/>
    </row>
    <row r="196" spans="2:13" x14ac:dyDescent="0.2">
      <c r="B196" s="287" t="s">
        <v>7</v>
      </c>
      <c r="C196" s="288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89"/>
      <c r="C197" s="290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89"/>
      <c r="C198" s="290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89"/>
      <c r="C199" s="290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89"/>
      <c r="C200" s="290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89"/>
      <c r="C201" s="290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89"/>
      <c r="C202" s="290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1"/>
      <c r="C203" s="292"/>
      <c r="D203" s="204"/>
      <c r="E203" s="205"/>
      <c r="F203" s="206"/>
      <c r="G203" s="206"/>
      <c r="H203" s="29">
        <f t="shared" ref="H203:H247" si="6">F203*G203</f>
        <v>0</v>
      </c>
      <c r="I203" s="285">
        <f>SUM(H196:H203)</f>
        <v>0</v>
      </c>
      <c r="J203" s="313"/>
      <c r="L203" s="194"/>
      <c r="M203" s="249"/>
    </row>
    <row r="204" spans="2:13" x14ac:dyDescent="0.2">
      <c r="B204" s="287" t="s">
        <v>8</v>
      </c>
      <c r="C204" s="288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89"/>
      <c r="C205" s="290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89"/>
      <c r="C206" s="290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89"/>
      <c r="C207" s="290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89"/>
      <c r="C208" s="290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89"/>
      <c r="C209" s="290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89"/>
      <c r="C210" s="290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89"/>
      <c r="C211" s="290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89"/>
      <c r="C212" s="290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1"/>
      <c r="C213" s="292"/>
      <c r="D213" s="216"/>
      <c r="E213" s="217"/>
      <c r="F213" s="218"/>
      <c r="G213" s="218"/>
      <c r="H213" s="29">
        <f t="shared" si="6"/>
        <v>0</v>
      </c>
      <c r="I213" s="285">
        <f>SUM(H204:H213)</f>
        <v>0</v>
      </c>
      <c r="J213" s="313"/>
      <c r="L213" s="194"/>
      <c r="M213" s="249"/>
    </row>
    <row r="214" spans="2:13" x14ac:dyDescent="0.2">
      <c r="B214" s="293" t="s">
        <v>20</v>
      </c>
      <c r="C214" s="294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95"/>
      <c r="C215" s="296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95"/>
      <c r="C216" s="296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95"/>
      <c r="C217" s="296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95"/>
      <c r="C218" s="296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95"/>
      <c r="C219" s="296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95"/>
      <c r="C220" s="296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97"/>
      <c r="C221" s="298"/>
      <c r="D221" s="204"/>
      <c r="E221" s="205"/>
      <c r="F221" s="206"/>
      <c r="G221" s="206"/>
      <c r="H221" s="39">
        <f t="shared" si="6"/>
        <v>0</v>
      </c>
      <c r="I221" s="285">
        <f>SUM(H214:H221)</f>
        <v>0</v>
      </c>
      <c r="J221" s="313"/>
      <c r="L221" s="194"/>
      <c r="M221" s="249"/>
    </row>
    <row r="222" spans="2:13" x14ac:dyDescent="0.2">
      <c r="B222" s="293" t="s">
        <v>9</v>
      </c>
      <c r="C222" s="294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95"/>
      <c r="C223" s="296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95"/>
      <c r="C224" s="296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95"/>
      <c r="C225" s="296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95"/>
      <c r="C226" s="296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95"/>
      <c r="C227" s="296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95"/>
      <c r="C228" s="296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97"/>
      <c r="C229" s="298"/>
      <c r="D229" s="216"/>
      <c r="E229" s="217"/>
      <c r="F229" s="218"/>
      <c r="G229" s="218"/>
      <c r="H229" s="39">
        <f t="shared" si="6"/>
        <v>0</v>
      </c>
      <c r="I229" s="285">
        <f>SUM(H222:H229)</f>
        <v>0</v>
      </c>
      <c r="J229" s="313"/>
      <c r="L229" s="194"/>
      <c r="M229" s="249"/>
    </row>
    <row r="230" spans="2:13" x14ac:dyDescent="0.2">
      <c r="B230" s="293" t="s">
        <v>10</v>
      </c>
      <c r="C230" s="294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95"/>
      <c r="C231" s="296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95"/>
      <c r="C232" s="296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95"/>
      <c r="C233" s="296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97"/>
      <c r="C234" s="298"/>
      <c r="D234" s="204"/>
      <c r="E234" s="205"/>
      <c r="F234" s="206"/>
      <c r="G234" s="206"/>
      <c r="H234" s="39">
        <f t="shared" si="6"/>
        <v>0</v>
      </c>
      <c r="I234" s="285">
        <f>SUM(H230:H234)</f>
        <v>0</v>
      </c>
      <c r="J234" s="313"/>
      <c r="L234" s="194"/>
      <c r="M234" s="249"/>
    </row>
    <row r="235" spans="2:13" x14ac:dyDescent="0.2">
      <c r="B235" s="311" t="s">
        <v>11</v>
      </c>
      <c r="C235" s="312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95"/>
      <c r="C236" s="296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95"/>
      <c r="C237" s="296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95"/>
      <c r="C238" s="296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95"/>
      <c r="C239" s="296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95"/>
      <c r="C240" s="296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95"/>
      <c r="C241" s="296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95"/>
      <c r="C242" s="296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97"/>
      <c r="C243" s="298"/>
      <c r="D243" s="216"/>
      <c r="E243" s="217"/>
      <c r="F243" s="218"/>
      <c r="G243" s="218"/>
      <c r="H243" s="39">
        <f t="shared" si="6"/>
        <v>0</v>
      </c>
      <c r="I243" s="285">
        <f>SUM(H235:H243)</f>
        <v>0</v>
      </c>
      <c r="J243" s="313"/>
      <c r="L243" s="194"/>
      <c r="M243" s="249"/>
    </row>
    <row r="244" spans="2:13" x14ac:dyDescent="0.2">
      <c r="B244" s="293" t="s">
        <v>0</v>
      </c>
      <c r="C244" s="294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95"/>
      <c r="C245" s="296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97"/>
      <c r="C246" s="298"/>
      <c r="D246" s="204"/>
      <c r="E246" s="205"/>
      <c r="F246" s="206"/>
      <c r="G246" s="206"/>
      <c r="H246" s="39">
        <f t="shared" si="6"/>
        <v>0</v>
      </c>
      <c r="I246" s="285">
        <f>SUM(H244:H246)</f>
        <v>0</v>
      </c>
      <c r="J246" s="313"/>
      <c r="L246" s="194"/>
      <c r="M246" s="249"/>
    </row>
    <row r="247" spans="2:13" x14ac:dyDescent="0.2">
      <c r="B247" s="279" t="s">
        <v>4</v>
      </c>
      <c r="C247" s="280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1"/>
      <c r="C248" s="282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3"/>
      <c r="C249" s="284"/>
      <c r="D249" s="216"/>
      <c r="E249" s="217"/>
      <c r="F249" s="218"/>
      <c r="G249" s="218"/>
      <c r="H249" s="39">
        <f>F249*G249</f>
        <v>0</v>
      </c>
      <c r="I249" s="285">
        <f>SUM(H247:H249)</f>
        <v>0</v>
      </c>
      <c r="J249" s="313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6">
        <f>SUM(J167+I189+I195+I203+I213+I221+I229+I234+I243+I246+I249)</f>
        <v>0</v>
      </c>
      <c r="J251" s="313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114" activePane="bottomLeft" state="frozenSplit"/>
      <selection pane="bottomLeft" activeCell="B3" sqref="B3:C3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4" t="str">
        <f>'Memoria Aporte FIA a Asociado 2'!B3:C3</f>
        <v>INDICAR AQUÍ NOMBRE ASOCIADO 2</v>
      </c>
      <c r="C3" s="31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13.5" thickBot="1" x14ac:dyDescent="0.25">
      <c r="B6" s="9"/>
    </row>
    <row r="7" spans="2:13" ht="13.5" thickBot="1" x14ac:dyDescent="0.25">
      <c r="B7" s="224" t="s">
        <v>100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99</v>
      </c>
    </row>
    <row r="10" spans="2:13" ht="30" customHeight="1" x14ac:dyDescent="0.2">
      <c r="B10" s="30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0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0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0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0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0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0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0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0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0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0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0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0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0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0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0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0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0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0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0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0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0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0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05"/>
      <c r="C33" s="30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05"/>
      <c r="C34" s="308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05"/>
      <c r="C35" s="308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05"/>
      <c r="C36" s="308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05"/>
      <c r="C37" s="30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05"/>
      <c r="C38" s="30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05"/>
      <c r="C39" s="308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05"/>
      <c r="C40" s="308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05"/>
      <c r="C41" s="308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06"/>
      <c r="C42" s="31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87" t="s">
        <v>5</v>
      </c>
      <c r="C43" s="288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89"/>
      <c r="C44" s="290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89"/>
      <c r="C45" s="290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89"/>
      <c r="C46" s="290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89"/>
      <c r="C47" s="290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89"/>
      <c r="C48" s="290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89"/>
      <c r="C49" s="290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89"/>
      <c r="C50" s="290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89"/>
      <c r="C51" s="290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89"/>
      <c r="C52" s="290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89"/>
      <c r="C53" s="290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89"/>
      <c r="C54" s="290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89"/>
      <c r="C55" s="290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89"/>
      <c r="C56" s="290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89"/>
      <c r="C57" s="290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89"/>
      <c r="C58" s="290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89"/>
      <c r="C59" s="290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89"/>
      <c r="C60" s="290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89"/>
      <c r="C61" s="290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89"/>
      <c r="C62" s="290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89"/>
      <c r="C63" s="290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1"/>
      <c r="C64" s="292"/>
      <c r="D64" s="134"/>
      <c r="E64" s="86"/>
      <c r="F64" s="98"/>
      <c r="G64" s="98"/>
      <c r="H64" s="29">
        <f t="shared" si="0"/>
        <v>0</v>
      </c>
      <c r="I64" s="285">
        <f>SUM(H43:H64)</f>
        <v>0</v>
      </c>
      <c r="J64" s="313"/>
      <c r="K64" s="233"/>
      <c r="L64" s="194"/>
      <c r="M64" s="249"/>
    </row>
    <row r="65" spans="2:13" x14ac:dyDescent="0.2">
      <c r="B65" s="293" t="s">
        <v>6</v>
      </c>
      <c r="C65" s="294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95"/>
      <c r="C66" s="296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95"/>
      <c r="C67" s="296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95"/>
      <c r="C68" s="296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95"/>
      <c r="C69" s="296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97"/>
      <c r="C70" s="298"/>
      <c r="D70" s="132"/>
      <c r="E70" s="83"/>
      <c r="F70" s="95"/>
      <c r="G70" s="95"/>
      <c r="H70" s="29">
        <f t="shared" si="0"/>
        <v>0</v>
      </c>
      <c r="I70" s="285">
        <f>SUM(H65:H70)</f>
        <v>0</v>
      </c>
      <c r="J70" s="313"/>
      <c r="K70" s="233"/>
      <c r="L70" s="194"/>
      <c r="M70" s="249"/>
    </row>
    <row r="71" spans="2:13" x14ac:dyDescent="0.2">
      <c r="B71" s="287" t="s">
        <v>7</v>
      </c>
      <c r="C71" s="288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89"/>
      <c r="C72" s="290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89"/>
      <c r="C73" s="290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89"/>
      <c r="C74" s="290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89"/>
      <c r="C75" s="290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89"/>
      <c r="C76" s="290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89"/>
      <c r="C77" s="290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1"/>
      <c r="C78" s="292"/>
      <c r="D78" s="134"/>
      <c r="E78" s="86"/>
      <c r="F78" s="98"/>
      <c r="G78" s="98"/>
      <c r="H78" s="29">
        <f t="shared" si="0"/>
        <v>0</v>
      </c>
      <c r="I78" s="285">
        <f>SUM(H71:H78)</f>
        <v>0</v>
      </c>
      <c r="J78" s="313"/>
      <c r="K78" s="233"/>
      <c r="L78" s="195"/>
      <c r="M78" s="249"/>
    </row>
    <row r="79" spans="2:13" x14ac:dyDescent="0.2">
      <c r="B79" s="287" t="s">
        <v>8</v>
      </c>
      <c r="C79" s="288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89"/>
      <c r="C80" s="290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89"/>
      <c r="C81" s="290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89"/>
      <c r="C82" s="290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89"/>
      <c r="C83" s="290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89"/>
      <c r="C84" s="290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89"/>
      <c r="C85" s="290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89"/>
      <c r="C86" s="290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89"/>
      <c r="C87" s="290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1"/>
      <c r="C88" s="292"/>
      <c r="D88" s="139"/>
      <c r="E88" s="90"/>
      <c r="F88" s="103"/>
      <c r="G88" s="103"/>
      <c r="H88" s="29">
        <f t="shared" si="0"/>
        <v>0</v>
      </c>
      <c r="I88" s="285">
        <f>SUM(H79:H88)</f>
        <v>0</v>
      </c>
      <c r="J88" s="313"/>
      <c r="K88" s="233"/>
      <c r="L88" s="194"/>
      <c r="M88" s="249"/>
    </row>
    <row r="89" spans="2:13" x14ac:dyDescent="0.2">
      <c r="B89" s="293" t="s">
        <v>20</v>
      </c>
      <c r="C89" s="294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2"/>
      <c r="C90" s="303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2"/>
      <c r="C91" s="303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2"/>
      <c r="C92" s="303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95"/>
      <c r="C93" s="296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95"/>
      <c r="C94" s="296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95"/>
      <c r="C95" s="296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97"/>
      <c r="C96" s="298"/>
      <c r="D96" s="134"/>
      <c r="E96" s="86"/>
      <c r="F96" s="98"/>
      <c r="G96" s="98"/>
      <c r="H96" s="39">
        <f t="shared" si="0"/>
        <v>0</v>
      </c>
      <c r="I96" s="285">
        <f>SUM(H89:H96)</f>
        <v>0</v>
      </c>
      <c r="J96" s="313"/>
      <c r="K96" s="233"/>
      <c r="L96" s="194"/>
      <c r="M96" s="249"/>
    </row>
    <row r="97" spans="2:13" x14ac:dyDescent="0.2">
      <c r="B97" s="293" t="s">
        <v>9</v>
      </c>
      <c r="C97" s="294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2"/>
      <c r="C98" s="303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2"/>
      <c r="C99" s="303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2"/>
      <c r="C100" s="303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2"/>
      <c r="C101" s="303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95"/>
      <c r="C102" s="296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95"/>
      <c r="C103" s="296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97"/>
      <c r="C104" s="298"/>
      <c r="D104" s="139"/>
      <c r="E104" s="90"/>
      <c r="F104" s="103"/>
      <c r="G104" s="103"/>
      <c r="H104" s="39">
        <f t="shared" si="0"/>
        <v>0</v>
      </c>
      <c r="I104" s="285">
        <f>SUM(H97:H104)</f>
        <v>0</v>
      </c>
      <c r="J104" s="313"/>
      <c r="K104" s="233"/>
      <c r="L104" s="194"/>
      <c r="M104" s="249"/>
    </row>
    <row r="105" spans="2:13" x14ac:dyDescent="0.2">
      <c r="B105" s="293" t="s">
        <v>10</v>
      </c>
      <c r="C105" s="294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95"/>
      <c r="C106" s="296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95"/>
      <c r="C107" s="296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95"/>
      <c r="C108" s="296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97"/>
      <c r="C109" s="298"/>
      <c r="D109" s="134"/>
      <c r="E109" s="86"/>
      <c r="F109" s="98"/>
      <c r="G109" s="98"/>
      <c r="H109" s="39">
        <f t="shared" si="0"/>
        <v>0</v>
      </c>
      <c r="I109" s="285">
        <f>SUM(H105:H109)</f>
        <v>0</v>
      </c>
      <c r="J109" s="313"/>
      <c r="K109" s="233"/>
      <c r="L109" s="194"/>
      <c r="M109" s="249"/>
    </row>
    <row r="110" spans="2:13" x14ac:dyDescent="0.2">
      <c r="B110" s="293" t="s">
        <v>11</v>
      </c>
      <c r="C110" s="294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95"/>
      <c r="C111" s="296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95"/>
      <c r="C112" s="296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95"/>
      <c r="C113" s="296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95"/>
      <c r="C114" s="296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95"/>
      <c r="C115" s="296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95"/>
      <c r="C116" s="296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95"/>
      <c r="C117" s="296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97"/>
      <c r="C118" s="298"/>
      <c r="D118" s="139"/>
      <c r="E118" s="90"/>
      <c r="F118" s="103"/>
      <c r="G118" s="103"/>
      <c r="H118" s="39">
        <f t="shared" si="0"/>
        <v>0</v>
      </c>
      <c r="I118" s="285">
        <f>SUM(H110:H118)</f>
        <v>0</v>
      </c>
      <c r="J118" s="313"/>
      <c r="K118" s="233"/>
      <c r="L118" s="194"/>
      <c r="M118" s="249"/>
    </row>
    <row r="119" spans="2:13" x14ac:dyDescent="0.2">
      <c r="B119" s="293" t="s">
        <v>0</v>
      </c>
      <c r="C119" s="294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95"/>
      <c r="C120" s="296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97"/>
      <c r="C121" s="298"/>
      <c r="D121" s="134"/>
      <c r="E121" s="86"/>
      <c r="F121" s="98"/>
      <c r="G121" s="98"/>
      <c r="H121" s="39">
        <f t="shared" si="0"/>
        <v>0</v>
      </c>
      <c r="I121" s="285">
        <f>SUM(H119:H121)</f>
        <v>0</v>
      </c>
      <c r="J121" s="313"/>
      <c r="K121" s="233"/>
      <c r="L121" s="194"/>
      <c r="M121" s="249"/>
    </row>
    <row r="122" spans="2:13" x14ac:dyDescent="0.2">
      <c r="B122" s="279" t="s">
        <v>4</v>
      </c>
      <c r="C122" s="280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1"/>
      <c r="C123" s="282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3"/>
      <c r="C124" s="284"/>
      <c r="D124" s="139"/>
      <c r="E124" s="90"/>
      <c r="F124" s="103"/>
      <c r="G124" s="103"/>
      <c r="H124" s="39">
        <f>F124*G124</f>
        <v>0</v>
      </c>
      <c r="I124" s="285">
        <f>SUM(H122:H124)</f>
        <v>0</v>
      </c>
      <c r="J124" s="313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6">
        <f>SUM(J42+I64+I70+I78+I88+I96+I104+I109+I118+I121+I124)</f>
        <v>0</v>
      </c>
      <c r="J126" s="313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101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99</v>
      </c>
    </row>
    <row r="135" spans="2:13" ht="25.5" x14ac:dyDescent="0.2">
      <c r="B135" s="304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05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05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05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05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05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05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05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05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05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05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05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05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05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05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05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05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05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05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05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05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05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05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05"/>
      <c r="C158" s="307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05"/>
      <c r="C159" s="308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05"/>
      <c r="C160" s="308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05"/>
      <c r="C161" s="308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05"/>
      <c r="C162" s="309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05"/>
      <c r="C163" s="307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05"/>
      <c r="C164" s="308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05"/>
      <c r="C165" s="308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05"/>
      <c r="C166" s="308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06"/>
      <c r="C167" s="310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87" t="s">
        <v>5</v>
      </c>
      <c r="C168" s="288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89"/>
      <c r="C169" s="290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89"/>
      <c r="C170" s="290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89"/>
      <c r="C171" s="290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89"/>
      <c r="C172" s="290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89"/>
      <c r="C173" s="290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89"/>
      <c r="C174" s="290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89"/>
      <c r="C175" s="290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89"/>
      <c r="C176" s="290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89"/>
      <c r="C177" s="290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89"/>
      <c r="C178" s="290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89"/>
      <c r="C179" s="290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89"/>
      <c r="C180" s="290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89"/>
      <c r="C181" s="290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89"/>
      <c r="C182" s="290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89"/>
      <c r="C183" s="290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89"/>
      <c r="C184" s="290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89"/>
      <c r="C185" s="290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89"/>
      <c r="C186" s="290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89"/>
      <c r="C187" s="290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89"/>
      <c r="C188" s="290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1"/>
      <c r="C189" s="292"/>
      <c r="D189" s="204"/>
      <c r="E189" s="205"/>
      <c r="F189" s="206"/>
      <c r="G189" s="206"/>
      <c r="H189" s="29">
        <f t="shared" si="3"/>
        <v>0</v>
      </c>
      <c r="I189" s="285">
        <f>SUM(H168:H189)</f>
        <v>0</v>
      </c>
      <c r="J189" s="313"/>
      <c r="L189" s="194"/>
      <c r="M189" s="249"/>
    </row>
    <row r="190" spans="2:13" x14ac:dyDescent="0.2">
      <c r="B190" s="293" t="s">
        <v>6</v>
      </c>
      <c r="C190" s="294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2"/>
      <c r="C191" s="303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2"/>
      <c r="C192" s="303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95"/>
      <c r="C193" s="296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95"/>
      <c r="C194" s="296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97"/>
      <c r="C195" s="298"/>
      <c r="D195" s="216"/>
      <c r="E195" s="217"/>
      <c r="F195" s="218"/>
      <c r="G195" s="218"/>
      <c r="H195" s="29">
        <f t="shared" si="3"/>
        <v>0</v>
      </c>
      <c r="I195" s="285">
        <f>SUM(H190:H195)</f>
        <v>0</v>
      </c>
      <c r="J195" s="313"/>
      <c r="L195" s="194"/>
      <c r="M195" s="249"/>
    </row>
    <row r="196" spans="2:13" x14ac:dyDescent="0.2">
      <c r="B196" s="287" t="s">
        <v>7</v>
      </c>
      <c r="C196" s="288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89"/>
      <c r="C197" s="290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89"/>
      <c r="C198" s="290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89"/>
      <c r="C199" s="290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89"/>
      <c r="C200" s="290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89"/>
      <c r="C201" s="290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89"/>
      <c r="C202" s="290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1"/>
      <c r="C203" s="292"/>
      <c r="D203" s="204"/>
      <c r="E203" s="205"/>
      <c r="F203" s="206"/>
      <c r="G203" s="206"/>
      <c r="H203" s="29">
        <f t="shared" ref="H203:H247" si="6">F203*G203</f>
        <v>0</v>
      </c>
      <c r="I203" s="285">
        <f>SUM(H196:H203)</f>
        <v>0</v>
      </c>
      <c r="J203" s="313"/>
      <c r="L203" s="194"/>
      <c r="M203" s="249"/>
    </row>
    <row r="204" spans="2:13" x14ac:dyDescent="0.2">
      <c r="B204" s="287" t="s">
        <v>8</v>
      </c>
      <c r="C204" s="288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89"/>
      <c r="C205" s="290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89"/>
      <c r="C206" s="290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89"/>
      <c r="C207" s="290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89"/>
      <c r="C208" s="290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89"/>
      <c r="C209" s="290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89"/>
      <c r="C210" s="290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89"/>
      <c r="C211" s="290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89"/>
      <c r="C212" s="290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1"/>
      <c r="C213" s="292"/>
      <c r="D213" s="216"/>
      <c r="E213" s="217"/>
      <c r="F213" s="218"/>
      <c r="G213" s="218"/>
      <c r="H213" s="29">
        <f t="shared" si="6"/>
        <v>0</v>
      </c>
      <c r="I213" s="285">
        <f>SUM(H204:H213)</f>
        <v>0</v>
      </c>
      <c r="J213" s="313"/>
      <c r="L213" s="194"/>
      <c r="M213" s="249"/>
    </row>
    <row r="214" spans="2:13" x14ac:dyDescent="0.2">
      <c r="B214" s="293" t="s">
        <v>20</v>
      </c>
      <c r="C214" s="294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95"/>
      <c r="C215" s="296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95"/>
      <c r="C216" s="296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95"/>
      <c r="C217" s="296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95"/>
      <c r="C218" s="296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95"/>
      <c r="C219" s="296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95"/>
      <c r="C220" s="296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97"/>
      <c r="C221" s="298"/>
      <c r="D221" s="204"/>
      <c r="E221" s="205"/>
      <c r="F221" s="206"/>
      <c r="G221" s="206"/>
      <c r="H221" s="39">
        <f t="shared" si="6"/>
        <v>0</v>
      </c>
      <c r="I221" s="285">
        <f>SUM(H214:H221)</f>
        <v>0</v>
      </c>
      <c r="J221" s="313"/>
      <c r="L221" s="194"/>
      <c r="M221" s="249"/>
    </row>
    <row r="222" spans="2:13" x14ac:dyDescent="0.2">
      <c r="B222" s="293" t="s">
        <v>9</v>
      </c>
      <c r="C222" s="294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95"/>
      <c r="C223" s="296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95"/>
      <c r="C224" s="296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95"/>
      <c r="C225" s="296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95"/>
      <c r="C226" s="296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95"/>
      <c r="C227" s="296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95"/>
      <c r="C228" s="296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97"/>
      <c r="C229" s="298"/>
      <c r="D229" s="216"/>
      <c r="E229" s="217"/>
      <c r="F229" s="218"/>
      <c r="G229" s="218"/>
      <c r="H229" s="39">
        <f t="shared" si="6"/>
        <v>0</v>
      </c>
      <c r="I229" s="285">
        <f>SUM(H222:H229)</f>
        <v>0</v>
      </c>
      <c r="J229" s="313"/>
      <c r="L229" s="194"/>
      <c r="M229" s="249"/>
    </row>
    <row r="230" spans="2:13" x14ac:dyDescent="0.2">
      <c r="B230" s="293" t="s">
        <v>10</v>
      </c>
      <c r="C230" s="294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95"/>
      <c r="C231" s="296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95"/>
      <c r="C232" s="296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95"/>
      <c r="C233" s="296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97"/>
      <c r="C234" s="298"/>
      <c r="D234" s="204"/>
      <c r="E234" s="205"/>
      <c r="F234" s="206"/>
      <c r="G234" s="206"/>
      <c r="H234" s="39">
        <f t="shared" si="6"/>
        <v>0</v>
      </c>
      <c r="I234" s="285">
        <f>SUM(H230:H234)</f>
        <v>0</v>
      </c>
      <c r="J234" s="313"/>
      <c r="L234" s="194"/>
      <c r="M234" s="249"/>
    </row>
    <row r="235" spans="2:13" x14ac:dyDescent="0.2">
      <c r="B235" s="311" t="s">
        <v>11</v>
      </c>
      <c r="C235" s="312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95"/>
      <c r="C236" s="296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95"/>
      <c r="C237" s="296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95"/>
      <c r="C238" s="296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95"/>
      <c r="C239" s="296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95"/>
      <c r="C240" s="296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95"/>
      <c r="C241" s="296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95"/>
      <c r="C242" s="296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97"/>
      <c r="C243" s="298"/>
      <c r="D243" s="216"/>
      <c r="E243" s="217"/>
      <c r="F243" s="218"/>
      <c r="G243" s="218"/>
      <c r="H243" s="39">
        <f t="shared" si="6"/>
        <v>0</v>
      </c>
      <c r="I243" s="285">
        <f>SUM(H235:H243)</f>
        <v>0</v>
      </c>
      <c r="J243" s="313"/>
      <c r="L243" s="194"/>
      <c r="M243" s="249"/>
    </row>
    <row r="244" spans="2:13" x14ac:dyDescent="0.2">
      <c r="B244" s="293" t="s">
        <v>0</v>
      </c>
      <c r="C244" s="294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95"/>
      <c r="C245" s="296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97"/>
      <c r="C246" s="298"/>
      <c r="D246" s="204"/>
      <c r="E246" s="205"/>
      <c r="F246" s="206"/>
      <c r="G246" s="206"/>
      <c r="H246" s="39">
        <f t="shared" si="6"/>
        <v>0</v>
      </c>
      <c r="I246" s="285">
        <f>SUM(H244:H246)</f>
        <v>0</v>
      </c>
      <c r="J246" s="313"/>
      <c r="L246" s="194"/>
      <c r="M246" s="249"/>
    </row>
    <row r="247" spans="2:13" x14ac:dyDescent="0.2">
      <c r="B247" s="279" t="s">
        <v>4</v>
      </c>
      <c r="C247" s="280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1"/>
      <c r="C248" s="282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3"/>
      <c r="C249" s="284"/>
      <c r="D249" s="216"/>
      <c r="E249" s="217"/>
      <c r="F249" s="218"/>
      <c r="G249" s="218"/>
      <c r="H249" s="39">
        <f>F249*G249</f>
        <v>0</v>
      </c>
      <c r="I249" s="285">
        <f>SUM(H247:H249)</f>
        <v>0</v>
      </c>
      <c r="J249" s="313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6">
        <f>SUM(J167+I189+I195+I203+I213+I221+I229+I234+I243+I246+I249)</f>
        <v>0</v>
      </c>
      <c r="J251" s="313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70:J70"/>
    <mergeCell ref="I64:J64"/>
    <mergeCell ref="I78:J78"/>
    <mergeCell ref="I88:J88"/>
    <mergeCell ref="I96:J96"/>
    <mergeCell ref="B65:C70"/>
    <mergeCell ref="B71:C78"/>
    <mergeCell ref="B79:C88"/>
    <mergeCell ref="B89:C96"/>
    <mergeCell ref="B97:C104"/>
    <mergeCell ref="B3:C3"/>
    <mergeCell ref="B10:B42"/>
    <mergeCell ref="C33:C37"/>
    <mergeCell ref="C38:C42"/>
    <mergeCell ref="B43:C6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123" activePane="bottomLeft" state="frozenSplit"/>
      <selection pane="bottomLeft" activeCell="B3" sqref="B3:C3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17" t="s">
        <v>127</v>
      </c>
      <c r="C3" s="30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13.5" thickBot="1" x14ac:dyDescent="0.25">
      <c r="B6" s="9"/>
    </row>
    <row r="7" spans="2:13" ht="13.5" thickBot="1" x14ac:dyDescent="0.25">
      <c r="B7" s="224" t="s">
        <v>100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99</v>
      </c>
    </row>
    <row r="10" spans="2:13" ht="30" customHeight="1" x14ac:dyDescent="0.2">
      <c r="B10" s="30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0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0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0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0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0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0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0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0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0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0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0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0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0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0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0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0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0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0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0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0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0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0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05"/>
      <c r="C33" s="30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05"/>
      <c r="C34" s="308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05"/>
      <c r="C35" s="308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05"/>
      <c r="C36" s="308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05"/>
      <c r="C37" s="30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05"/>
      <c r="C38" s="30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05"/>
      <c r="C39" s="308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05"/>
      <c r="C40" s="308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05"/>
      <c r="C41" s="308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06"/>
      <c r="C42" s="31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87" t="s">
        <v>5</v>
      </c>
      <c r="C43" s="288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89"/>
      <c r="C44" s="290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89"/>
      <c r="C45" s="290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89"/>
      <c r="C46" s="290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89"/>
      <c r="C47" s="290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89"/>
      <c r="C48" s="290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89"/>
      <c r="C49" s="290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89"/>
      <c r="C50" s="290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89"/>
      <c r="C51" s="290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89"/>
      <c r="C52" s="290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89"/>
      <c r="C53" s="290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89"/>
      <c r="C54" s="290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89"/>
      <c r="C55" s="290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89"/>
      <c r="C56" s="290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89"/>
      <c r="C57" s="290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89"/>
      <c r="C58" s="290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89"/>
      <c r="C59" s="290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89"/>
      <c r="C60" s="290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89"/>
      <c r="C61" s="290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89"/>
      <c r="C62" s="290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89"/>
      <c r="C63" s="290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1"/>
      <c r="C64" s="292"/>
      <c r="D64" s="134"/>
      <c r="E64" s="86"/>
      <c r="F64" s="98"/>
      <c r="G64" s="98"/>
      <c r="H64" s="29">
        <f t="shared" si="0"/>
        <v>0</v>
      </c>
      <c r="I64" s="285">
        <f>SUM(H43:H64)</f>
        <v>0</v>
      </c>
      <c r="J64" s="313"/>
      <c r="K64" s="233"/>
      <c r="L64" s="194"/>
      <c r="M64" s="249"/>
    </row>
    <row r="65" spans="2:13" x14ac:dyDescent="0.2">
      <c r="B65" s="293" t="s">
        <v>6</v>
      </c>
      <c r="C65" s="294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95"/>
      <c r="C66" s="296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95"/>
      <c r="C67" s="296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95"/>
      <c r="C68" s="296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95"/>
      <c r="C69" s="296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97"/>
      <c r="C70" s="298"/>
      <c r="D70" s="132"/>
      <c r="E70" s="83"/>
      <c r="F70" s="95"/>
      <c r="G70" s="95"/>
      <c r="H70" s="29">
        <f t="shared" si="0"/>
        <v>0</v>
      </c>
      <c r="I70" s="285">
        <f>SUM(H65:H70)</f>
        <v>0</v>
      </c>
      <c r="J70" s="313"/>
      <c r="K70" s="233"/>
      <c r="L70" s="194"/>
      <c r="M70" s="249"/>
    </row>
    <row r="71" spans="2:13" x14ac:dyDescent="0.2">
      <c r="B71" s="287" t="s">
        <v>7</v>
      </c>
      <c r="C71" s="288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89"/>
      <c r="C72" s="290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89"/>
      <c r="C73" s="290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89"/>
      <c r="C74" s="290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89"/>
      <c r="C75" s="290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89"/>
      <c r="C76" s="290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89"/>
      <c r="C77" s="290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1"/>
      <c r="C78" s="292"/>
      <c r="D78" s="134"/>
      <c r="E78" s="86"/>
      <c r="F78" s="98"/>
      <c r="G78" s="98"/>
      <c r="H78" s="29">
        <f t="shared" si="0"/>
        <v>0</v>
      </c>
      <c r="I78" s="285">
        <f>SUM(H71:H78)</f>
        <v>0</v>
      </c>
      <c r="J78" s="313"/>
      <c r="K78" s="233"/>
      <c r="L78" s="195"/>
      <c r="M78" s="249"/>
    </row>
    <row r="79" spans="2:13" x14ac:dyDescent="0.2">
      <c r="B79" s="287" t="s">
        <v>8</v>
      </c>
      <c r="C79" s="288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89"/>
      <c r="C80" s="290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89"/>
      <c r="C81" s="290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89"/>
      <c r="C82" s="290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89"/>
      <c r="C83" s="290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89"/>
      <c r="C84" s="290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89"/>
      <c r="C85" s="290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89"/>
      <c r="C86" s="290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89"/>
      <c r="C87" s="290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1"/>
      <c r="C88" s="292"/>
      <c r="D88" s="139"/>
      <c r="E88" s="90"/>
      <c r="F88" s="103"/>
      <c r="G88" s="103"/>
      <c r="H88" s="29">
        <f t="shared" si="0"/>
        <v>0</v>
      </c>
      <c r="I88" s="285">
        <f>SUM(H79:H88)</f>
        <v>0</v>
      </c>
      <c r="J88" s="313"/>
      <c r="K88" s="233"/>
      <c r="L88" s="194"/>
      <c r="M88" s="249"/>
    </row>
    <row r="89" spans="2:13" x14ac:dyDescent="0.2">
      <c r="B89" s="293" t="s">
        <v>20</v>
      </c>
      <c r="C89" s="294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2"/>
      <c r="C90" s="303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2"/>
      <c r="C91" s="303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2"/>
      <c r="C92" s="303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95"/>
      <c r="C93" s="296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95"/>
      <c r="C94" s="296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95"/>
      <c r="C95" s="296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97"/>
      <c r="C96" s="298"/>
      <c r="D96" s="134"/>
      <c r="E96" s="86"/>
      <c r="F96" s="98"/>
      <c r="G96" s="98"/>
      <c r="H96" s="39">
        <f t="shared" si="0"/>
        <v>0</v>
      </c>
      <c r="I96" s="285">
        <f>SUM(H89:H96)</f>
        <v>0</v>
      </c>
      <c r="J96" s="313"/>
      <c r="K96" s="233"/>
      <c r="L96" s="194"/>
      <c r="M96" s="249"/>
    </row>
    <row r="97" spans="2:13" x14ac:dyDescent="0.2">
      <c r="B97" s="293" t="s">
        <v>9</v>
      </c>
      <c r="C97" s="294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2"/>
      <c r="C98" s="303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2"/>
      <c r="C99" s="303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2"/>
      <c r="C100" s="303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2"/>
      <c r="C101" s="303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95"/>
      <c r="C102" s="296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95"/>
      <c r="C103" s="296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97"/>
      <c r="C104" s="298"/>
      <c r="D104" s="139"/>
      <c r="E104" s="90"/>
      <c r="F104" s="103"/>
      <c r="G104" s="103"/>
      <c r="H104" s="39">
        <f t="shared" si="0"/>
        <v>0</v>
      </c>
      <c r="I104" s="285">
        <f>SUM(H97:H104)</f>
        <v>0</v>
      </c>
      <c r="J104" s="313"/>
      <c r="K104" s="233"/>
      <c r="L104" s="194"/>
      <c r="M104" s="249"/>
    </row>
    <row r="105" spans="2:13" x14ac:dyDescent="0.2">
      <c r="B105" s="293" t="s">
        <v>10</v>
      </c>
      <c r="C105" s="294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95"/>
      <c r="C106" s="296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x14ac:dyDescent="0.2">
      <c r="B107" s="295"/>
      <c r="C107" s="296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95"/>
      <c r="C108" s="296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97"/>
      <c r="C109" s="298"/>
      <c r="D109" s="134"/>
      <c r="E109" s="86"/>
      <c r="F109" s="98"/>
      <c r="G109" s="98"/>
      <c r="H109" s="39">
        <f t="shared" si="0"/>
        <v>0</v>
      </c>
      <c r="I109" s="285">
        <f>SUM(H105:H109)</f>
        <v>0</v>
      </c>
      <c r="J109" s="313"/>
      <c r="K109" s="233"/>
      <c r="L109" s="194"/>
      <c r="M109" s="249"/>
    </row>
    <row r="110" spans="2:13" x14ac:dyDescent="0.2">
      <c r="B110" s="293" t="s">
        <v>11</v>
      </c>
      <c r="C110" s="294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95"/>
      <c r="C111" s="296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95"/>
      <c r="C112" s="296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95"/>
      <c r="C113" s="296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95"/>
      <c r="C114" s="296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95"/>
      <c r="C115" s="296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95"/>
      <c r="C116" s="296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95"/>
      <c r="C117" s="296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97"/>
      <c r="C118" s="298"/>
      <c r="D118" s="139"/>
      <c r="E118" s="90"/>
      <c r="F118" s="103"/>
      <c r="G118" s="103"/>
      <c r="H118" s="39">
        <f t="shared" si="0"/>
        <v>0</v>
      </c>
      <c r="I118" s="285">
        <f>SUM(H110:H118)</f>
        <v>0</v>
      </c>
      <c r="J118" s="313"/>
      <c r="K118" s="233"/>
      <c r="L118" s="194"/>
      <c r="M118" s="249"/>
    </row>
    <row r="119" spans="2:13" x14ac:dyDescent="0.2">
      <c r="B119" s="293" t="s">
        <v>0</v>
      </c>
      <c r="C119" s="294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95"/>
      <c r="C120" s="296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97"/>
      <c r="C121" s="298"/>
      <c r="D121" s="134"/>
      <c r="E121" s="86"/>
      <c r="F121" s="98"/>
      <c r="G121" s="98"/>
      <c r="H121" s="39">
        <f t="shared" si="0"/>
        <v>0</v>
      </c>
      <c r="I121" s="285">
        <f>SUM(H119:H121)</f>
        <v>0</v>
      </c>
      <c r="J121" s="313"/>
      <c r="K121" s="233"/>
      <c r="L121" s="194"/>
      <c r="M121" s="249"/>
    </row>
    <row r="122" spans="2:13" x14ac:dyDescent="0.2">
      <c r="B122" s="279" t="s">
        <v>4</v>
      </c>
      <c r="C122" s="280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1"/>
      <c r="C123" s="282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3"/>
      <c r="C124" s="284"/>
      <c r="D124" s="139"/>
      <c r="E124" s="90"/>
      <c r="F124" s="103"/>
      <c r="G124" s="103"/>
      <c r="H124" s="39">
        <f>F124*G124</f>
        <v>0</v>
      </c>
      <c r="I124" s="285">
        <f>SUM(H122:H124)</f>
        <v>0</v>
      </c>
      <c r="J124" s="313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6">
        <f>SUM(J42+I64+I70+I78+I88+I96+I104+I109+I118+I121+I124)</f>
        <v>0</v>
      </c>
      <c r="J126" s="313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101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99</v>
      </c>
    </row>
    <row r="135" spans="2:13" ht="25.5" x14ac:dyDescent="0.2">
      <c r="B135" s="304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05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05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05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05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05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05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05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05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05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05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05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05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05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05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05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05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05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05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05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05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05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05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05"/>
      <c r="C158" s="307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05"/>
      <c r="C159" s="308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05"/>
      <c r="C160" s="308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05"/>
      <c r="C161" s="308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05"/>
      <c r="C162" s="309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05"/>
      <c r="C163" s="307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05"/>
      <c r="C164" s="308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05"/>
      <c r="C165" s="308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05"/>
      <c r="C166" s="308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06"/>
      <c r="C167" s="310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87" t="s">
        <v>5</v>
      </c>
      <c r="C168" s="288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89"/>
      <c r="C169" s="290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89"/>
      <c r="C170" s="290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89"/>
      <c r="C171" s="290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89"/>
      <c r="C172" s="290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89"/>
      <c r="C173" s="290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89"/>
      <c r="C174" s="290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89"/>
      <c r="C175" s="290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89"/>
      <c r="C176" s="290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89"/>
      <c r="C177" s="290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89"/>
      <c r="C178" s="290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89"/>
      <c r="C179" s="290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89"/>
      <c r="C180" s="290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89"/>
      <c r="C181" s="290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89"/>
      <c r="C182" s="290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89"/>
      <c r="C183" s="290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89"/>
      <c r="C184" s="290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89"/>
      <c r="C185" s="290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89"/>
      <c r="C186" s="290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89"/>
      <c r="C187" s="290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89"/>
      <c r="C188" s="290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1"/>
      <c r="C189" s="292"/>
      <c r="D189" s="204"/>
      <c r="E189" s="205"/>
      <c r="F189" s="206"/>
      <c r="G189" s="206"/>
      <c r="H189" s="29">
        <f t="shared" si="3"/>
        <v>0</v>
      </c>
      <c r="I189" s="285">
        <f>SUM(H168:H189)</f>
        <v>0</v>
      </c>
      <c r="J189" s="313"/>
      <c r="L189" s="194"/>
      <c r="M189" s="249"/>
    </row>
    <row r="190" spans="2:13" x14ac:dyDescent="0.2">
      <c r="B190" s="293" t="s">
        <v>6</v>
      </c>
      <c r="C190" s="294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2"/>
      <c r="C191" s="303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2"/>
      <c r="C192" s="303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95"/>
      <c r="C193" s="296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95"/>
      <c r="C194" s="296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97"/>
      <c r="C195" s="298"/>
      <c r="D195" s="216"/>
      <c r="E195" s="217"/>
      <c r="F195" s="218"/>
      <c r="G195" s="218"/>
      <c r="H195" s="29">
        <f t="shared" si="3"/>
        <v>0</v>
      </c>
      <c r="I195" s="285">
        <f>SUM(H190:H195)</f>
        <v>0</v>
      </c>
      <c r="J195" s="313"/>
      <c r="L195" s="194"/>
      <c r="M195" s="249"/>
    </row>
    <row r="196" spans="2:13" x14ac:dyDescent="0.2">
      <c r="B196" s="287" t="s">
        <v>7</v>
      </c>
      <c r="C196" s="288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89"/>
      <c r="C197" s="290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89"/>
      <c r="C198" s="290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89"/>
      <c r="C199" s="290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89"/>
      <c r="C200" s="290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89"/>
      <c r="C201" s="290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89"/>
      <c r="C202" s="290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1"/>
      <c r="C203" s="292"/>
      <c r="D203" s="204"/>
      <c r="E203" s="205"/>
      <c r="F203" s="206"/>
      <c r="G203" s="206"/>
      <c r="H203" s="29">
        <f t="shared" ref="H203:H247" si="6">F203*G203</f>
        <v>0</v>
      </c>
      <c r="I203" s="285">
        <f>SUM(H196:H203)</f>
        <v>0</v>
      </c>
      <c r="J203" s="313"/>
      <c r="L203" s="194"/>
      <c r="M203" s="249"/>
    </row>
    <row r="204" spans="2:13" x14ac:dyDescent="0.2">
      <c r="B204" s="287" t="s">
        <v>8</v>
      </c>
      <c r="C204" s="288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89"/>
      <c r="C205" s="290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89"/>
      <c r="C206" s="290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89"/>
      <c r="C207" s="290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89"/>
      <c r="C208" s="290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89"/>
      <c r="C209" s="290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89"/>
      <c r="C210" s="290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89"/>
      <c r="C211" s="290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89"/>
      <c r="C212" s="290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1"/>
      <c r="C213" s="292"/>
      <c r="D213" s="216"/>
      <c r="E213" s="217"/>
      <c r="F213" s="218"/>
      <c r="G213" s="218"/>
      <c r="H213" s="29">
        <f t="shared" si="6"/>
        <v>0</v>
      </c>
      <c r="I213" s="285">
        <f>SUM(H204:H213)</f>
        <v>0</v>
      </c>
      <c r="J213" s="313"/>
      <c r="L213" s="194"/>
      <c r="M213" s="249"/>
    </row>
    <row r="214" spans="2:13" x14ac:dyDescent="0.2">
      <c r="B214" s="293" t="s">
        <v>20</v>
      </c>
      <c r="C214" s="294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95"/>
      <c r="C215" s="296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95"/>
      <c r="C216" s="296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95"/>
      <c r="C217" s="296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95"/>
      <c r="C218" s="296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95"/>
      <c r="C219" s="296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95"/>
      <c r="C220" s="296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97"/>
      <c r="C221" s="298"/>
      <c r="D221" s="204"/>
      <c r="E221" s="205"/>
      <c r="F221" s="206"/>
      <c r="G221" s="206"/>
      <c r="H221" s="39">
        <f t="shared" si="6"/>
        <v>0</v>
      </c>
      <c r="I221" s="285">
        <f>SUM(H214:H221)</f>
        <v>0</v>
      </c>
      <c r="J221" s="313"/>
      <c r="L221" s="194"/>
      <c r="M221" s="249"/>
    </row>
    <row r="222" spans="2:13" x14ac:dyDescent="0.2">
      <c r="B222" s="293" t="s">
        <v>9</v>
      </c>
      <c r="C222" s="294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95"/>
      <c r="C223" s="296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95"/>
      <c r="C224" s="296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95"/>
      <c r="C225" s="296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95"/>
      <c r="C226" s="296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95"/>
      <c r="C227" s="296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95"/>
      <c r="C228" s="296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97"/>
      <c r="C229" s="298"/>
      <c r="D229" s="216"/>
      <c r="E229" s="217"/>
      <c r="F229" s="218"/>
      <c r="G229" s="218"/>
      <c r="H229" s="39">
        <f t="shared" si="6"/>
        <v>0</v>
      </c>
      <c r="I229" s="285">
        <f>SUM(H222:H229)</f>
        <v>0</v>
      </c>
      <c r="J229" s="313"/>
      <c r="L229" s="194"/>
      <c r="M229" s="249"/>
    </row>
    <row r="230" spans="2:13" x14ac:dyDescent="0.2">
      <c r="B230" s="293" t="s">
        <v>10</v>
      </c>
      <c r="C230" s="294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95"/>
      <c r="C231" s="296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95"/>
      <c r="C232" s="296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95"/>
      <c r="C233" s="296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97"/>
      <c r="C234" s="298"/>
      <c r="D234" s="204"/>
      <c r="E234" s="205"/>
      <c r="F234" s="206"/>
      <c r="G234" s="206"/>
      <c r="H234" s="39">
        <f t="shared" si="6"/>
        <v>0</v>
      </c>
      <c r="I234" s="285">
        <f>SUM(H230:H234)</f>
        <v>0</v>
      </c>
      <c r="J234" s="313"/>
      <c r="L234" s="194"/>
      <c r="M234" s="249"/>
    </row>
    <row r="235" spans="2:13" x14ac:dyDescent="0.2">
      <c r="B235" s="311" t="s">
        <v>11</v>
      </c>
      <c r="C235" s="312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95"/>
      <c r="C236" s="296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95"/>
      <c r="C237" s="296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95"/>
      <c r="C238" s="296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95"/>
      <c r="C239" s="296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95"/>
      <c r="C240" s="296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95"/>
      <c r="C241" s="296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95"/>
      <c r="C242" s="296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97"/>
      <c r="C243" s="298"/>
      <c r="D243" s="216"/>
      <c r="E243" s="217"/>
      <c r="F243" s="218"/>
      <c r="G243" s="218"/>
      <c r="H243" s="39">
        <f t="shared" si="6"/>
        <v>0</v>
      </c>
      <c r="I243" s="285">
        <f>SUM(H235:H243)</f>
        <v>0</v>
      </c>
      <c r="J243" s="313"/>
      <c r="L243" s="194"/>
      <c r="M243" s="249"/>
    </row>
    <row r="244" spans="2:13" x14ac:dyDescent="0.2">
      <c r="B244" s="293" t="s">
        <v>0</v>
      </c>
      <c r="C244" s="294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95"/>
      <c r="C245" s="296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97"/>
      <c r="C246" s="298"/>
      <c r="D246" s="204"/>
      <c r="E246" s="205"/>
      <c r="F246" s="206"/>
      <c r="G246" s="206"/>
      <c r="H246" s="39">
        <f t="shared" si="6"/>
        <v>0</v>
      </c>
      <c r="I246" s="285">
        <f>SUM(H244:H246)</f>
        <v>0</v>
      </c>
      <c r="J246" s="313"/>
      <c r="L246" s="194"/>
      <c r="M246" s="249"/>
    </row>
    <row r="247" spans="2:13" x14ac:dyDescent="0.2">
      <c r="B247" s="279" t="s">
        <v>4</v>
      </c>
      <c r="C247" s="280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1"/>
      <c r="C248" s="282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3"/>
      <c r="C249" s="284"/>
      <c r="D249" s="216"/>
      <c r="E249" s="217"/>
      <c r="F249" s="218"/>
      <c r="G249" s="218"/>
      <c r="H249" s="39">
        <f>F249*G249</f>
        <v>0</v>
      </c>
      <c r="I249" s="285">
        <f>SUM(H247:H249)</f>
        <v>0</v>
      </c>
      <c r="J249" s="313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6">
        <f>SUM(J167+I189+I195+I203+I213+I221+I229+I234+I243+I246+I249)</f>
        <v>0</v>
      </c>
      <c r="J251" s="313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30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17" t="s">
        <v>128</v>
      </c>
      <c r="C3" s="30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13.5" thickBot="1" x14ac:dyDescent="0.25">
      <c r="B6" s="9"/>
    </row>
    <row r="7" spans="2:13" ht="13.5" thickBot="1" x14ac:dyDescent="0.25">
      <c r="B7" s="224" t="s">
        <v>100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99</v>
      </c>
    </row>
    <row r="10" spans="2:13" ht="30" customHeight="1" x14ac:dyDescent="0.2">
      <c r="B10" s="30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0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0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0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0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0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0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0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0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0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0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0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0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0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0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0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0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0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0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0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0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0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0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05"/>
      <c r="C33" s="30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05"/>
      <c r="C34" s="308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05"/>
      <c r="C35" s="308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05"/>
      <c r="C36" s="308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05"/>
      <c r="C37" s="30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05"/>
      <c r="C38" s="30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05"/>
      <c r="C39" s="308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05"/>
      <c r="C40" s="308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05"/>
      <c r="C41" s="308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06"/>
      <c r="C42" s="31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87" t="s">
        <v>5</v>
      </c>
      <c r="C43" s="288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89"/>
      <c r="C44" s="290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89"/>
      <c r="C45" s="290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89"/>
      <c r="C46" s="290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89"/>
      <c r="C47" s="290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89"/>
      <c r="C48" s="290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89"/>
      <c r="C49" s="290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89"/>
      <c r="C50" s="290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89"/>
      <c r="C51" s="290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89"/>
      <c r="C52" s="290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89"/>
      <c r="C53" s="290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89"/>
      <c r="C54" s="290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89"/>
      <c r="C55" s="290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89"/>
      <c r="C56" s="290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89"/>
      <c r="C57" s="290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89"/>
      <c r="C58" s="290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89"/>
      <c r="C59" s="290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89"/>
      <c r="C60" s="290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89"/>
      <c r="C61" s="290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89"/>
      <c r="C62" s="290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89"/>
      <c r="C63" s="290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1"/>
      <c r="C64" s="292"/>
      <c r="D64" s="134"/>
      <c r="E64" s="86"/>
      <c r="F64" s="98"/>
      <c r="G64" s="98"/>
      <c r="H64" s="29">
        <f t="shared" si="0"/>
        <v>0</v>
      </c>
      <c r="I64" s="285">
        <f>SUM(H43:H64)</f>
        <v>0</v>
      </c>
      <c r="J64" s="313"/>
      <c r="K64" s="233"/>
      <c r="L64" s="194"/>
      <c r="M64" s="249"/>
    </row>
    <row r="65" spans="2:13" x14ac:dyDescent="0.2">
      <c r="B65" s="293" t="s">
        <v>6</v>
      </c>
      <c r="C65" s="294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95"/>
      <c r="C66" s="296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95"/>
      <c r="C67" s="296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95"/>
      <c r="C68" s="296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95"/>
      <c r="C69" s="296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97"/>
      <c r="C70" s="298"/>
      <c r="D70" s="132"/>
      <c r="E70" s="83"/>
      <c r="F70" s="95"/>
      <c r="G70" s="95"/>
      <c r="H70" s="29">
        <f t="shared" si="0"/>
        <v>0</v>
      </c>
      <c r="I70" s="285">
        <f>SUM(H65:H70)</f>
        <v>0</v>
      </c>
      <c r="J70" s="313"/>
      <c r="K70" s="233"/>
      <c r="L70" s="194"/>
      <c r="M70" s="249"/>
    </row>
    <row r="71" spans="2:13" x14ac:dyDescent="0.2">
      <c r="B71" s="287" t="s">
        <v>7</v>
      </c>
      <c r="C71" s="288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89"/>
      <c r="C72" s="290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89"/>
      <c r="C73" s="290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89"/>
      <c r="C74" s="290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89"/>
      <c r="C75" s="290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89"/>
      <c r="C76" s="290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89"/>
      <c r="C77" s="290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1"/>
      <c r="C78" s="292"/>
      <c r="D78" s="134"/>
      <c r="E78" s="86"/>
      <c r="F78" s="98"/>
      <c r="G78" s="98"/>
      <c r="H78" s="29">
        <f t="shared" si="0"/>
        <v>0</v>
      </c>
      <c r="I78" s="285">
        <f>SUM(H71:H78)</f>
        <v>0</v>
      </c>
      <c r="J78" s="313"/>
      <c r="K78" s="233"/>
      <c r="L78" s="195"/>
      <c r="M78" s="249"/>
    </row>
    <row r="79" spans="2:13" x14ac:dyDescent="0.2">
      <c r="B79" s="287" t="s">
        <v>8</v>
      </c>
      <c r="C79" s="288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89"/>
      <c r="C80" s="290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89"/>
      <c r="C81" s="290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89"/>
      <c r="C82" s="290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89"/>
      <c r="C83" s="290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89"/>
      <c r="C84" s="290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89"/>
      <c r="C85" s="290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89"/>
      <c r="C86" s="290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89"/>
      <c r="C87" s="290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1"/>
      <c r="C88" s="292"/>
      <c r="D88" s="139"/>
      <c r="E88" s="90"/>
      <c r="F88" s="103"/>
      <c r="G88" s="103"/>
      <c r="H88" s="29">
        <f t="shared" si="0"/>
        <v>0</v>
      </c>
      <c r="I88" s="285">
        <f>SUM(H79:H88)</f>
        <v>0</v>
      </c>
      <c r="J88" s="313"/>
      <c r="K88" s="233"/>
      <c r="L88" s="194"/>
      <c r="M88" s="249"/>
    </row>
    <row r="89" spans="2:13" x14ac:dyDescent="0.2">
      <c r="B89" s="293" t="s">
        <v>20</v>
      </c>
      <c r="C89" s="294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2"/>
      <c r="C90" s="303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2"/>
      <c r="C91" s="303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2"/>
      <c r="C92" s="303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95"/>
      <c r="C93" s="296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95"/>
      <c r="C94" s="296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95"/>
      <c r="C95" s="296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97"/>
      <c r="C96" s="298"/>
      <c r="D96" s="134"/>
      <c r="E96" s="86"/>
      <c r="F96" s="98"/>
      <c r="G96" s="98"/>
      <c r="H96" s="39">
        <f t="shared" si="0"/>
        <v>0</v>
      </c>
      <c r="I96" s="285">
        <f>SUM(H89:H96)</f>
        <v>0</v>
      </c>
      <c r="J96" s="313"/>
      <c r="K96" s="233"/>
      <c r="L96" s="194"/>
      <c r="M96" s="249"/>
    </row>
    <row r="97" spans="2:13" x14ac:dyDescent="0.2">
      <c r="B97" s="293" t="s">
        <v>9</v>
      </c>
      <c r="C97" s="294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2"/>
      <c r="C98" s="303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2"/>
      <c r="C99" s="303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2"/>
      <c r="C100" s="303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2"/>
      <c r="C101" s="303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95"/>
      <c r="C102" s="296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95"/>
      <c r="C103" s="296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97"/>
      <c r="C104" s="298"/>
      <c r="D104" s="139"/>
      <c r="E104" s="90"/>
      <c r="F104" s="103"/>
      <c r="G104" s="103"/>
      <c r="H104" s="39">
        <f t="shared" si="0"/>
        <v>0</v>
      </c>
      <c r="I104" s="285">
        <f>SUM(H97:H104)</f>
        <v>0</v>
      </c>
      <c r="J104" s="313"/>
      <c r="K104" s="233"/>
      <c r="L104" s="194"/>
      <c r="M104" s="249"/>
    </row>
    <row r="105" spans="2:13" x14ac:dyDescent="0.2">
      <c r="B105" s="293" t="s">
        <v>10</v>
      </c>
      <c r="C105" s="294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95"/>
      <c r="C106" s="296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95"/>
      <c r="C107" s="296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95"/>
      <c r="C108" s="296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97"/>
      <c r="C109" s="298"/>
      <c r="D109" s="134"/>
      <c r="E109" s="86"/>
      <c r="F109" s="98"/>
      <c r="G109" s="98"/>
      <c r="H109" s="39">
        <f t="shared" si="0"/>
        <v>0</v>
      </c>
      <c r="I109" s="285">
        <f>SUM(H105:H109)</f>
        <v>0</v>
      </c>
      <c r="J109" s="313"/>
      <c r="K109" s="233"/>
      <c r="L109" s="194"/>
      <c r="M109" s="249"/>
    </row>
    <row r="110" spans="2:13" x14ac:dyDescent="0.2">
      <c r="B110" s="293" t="s">
        <v>11</v>
      </c>
      <c r="C110" s="294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95"/>
      <c r="C111" s="296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95"/>
      <c r="C112" s="296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95"/>
      <c r="C113" s="296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95"/>
      <c r="C114" s="296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95"/>
      <c r="C115" s="296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95"/>
      <c r="C116" s="296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95"/>
      <c r="C117" s="296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97"/>
      <c r="C118" s="298"/>
      <c r="D118" s="139"/>
      <c r="E118" s="90"/>
      <c r="F118" s="103"/>
      <c r="G118" s="103"/>
      <c r="H118" s="39">
        <f t="shared" si="0"/>
        <v>0</v>
      </c>
      <c r="I118" s="285">
        <f>SUM(H110:H118)</f>
        <v>0</v>
      </c>
      <c r="J118" s="313"/>
      <c r="K118" s="233"/>
      <c r="L118" s="194"/>
      <c r="M118" s="249"/>
    </row>
    <row r="119" spans="2:13" x14ac:dyDescent="0.2">
      <c r="B119" s="293" t="s">
        <v>0</v>
      </c>
      <c r="C119" s="294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95"/>
      <c r="C120" s="296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97"/>
      <c r="C121" s="298"/>
      <c r="D121" s="134"/>
      <c r="E121" s="86"/>
      <c r="F121" s="98"/>
      <c r="G121" s="98"/>
      <c r="H121" s="39">
        <f t="shared" si="0"/>
        <v>0</v>
      </c>
      <c r="I121" s="285">
        <f>SUM(H119:H121)</f>
        <v>0</v>
      </c>
      <c r="J121" s="313"/>
      <c r="K121" s="233"/>
      <c r="L121" s="194"/>
      <c r="M121" s="249"/>
    </row>
    <row r="122" spans="2:13" x14ac:dyDescent="0.2">
      <c r="B122" s="279" t="s">
        <v>4</v>
      </c>
      <c r="C122" s="280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1"/>
      <c r="C123" s="282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3"/>
      <c r="C124" s="284"/>
      <c r="D124" s="139"/>
      <c r="E124" s="90"/>
      <c r="F124" s="103"/>
      <c r="G124" s="103"/>
      <c r="H124" s="39">
        <f>F124*G124</f>
        <v>0</v>
      </c>
      <c r="I124" s="285">
        <f>SUM(H122:H124)</f>
        <v>0</v>
      </c>
      <c r="J124" s="313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6">
        <f>SUM(J42+I64+I70+I78+I88+I96+I104+I109+I118+I121+I124)</f>
        <v>0</v>
      </c>
      <c r="J126" s="313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101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99</v>
      </c>
    </row>
    <row r="135" spans="2:13" ht="25.5" x14ac:dyDescent="0.2">
      <c r="B135" s="304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05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05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05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05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05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05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05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05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05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05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05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05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05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05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05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05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05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05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05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05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05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05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05"/>
      <c r="C158" s="307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05"/>
      <c r="C159" s="308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05"/>
      <c r="C160" s="308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05"/>
      <c r="C161" s="308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05"/>
      <c r="C162" s="309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05"/>
      <c r="C163" s="307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05"/>
      <c r="C164" s="308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05"/>
      <c r="C165" s="308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05"/>
      <c r="C166" s="308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06"/>
      <c r="C167" s="310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87" t="s">
        <v>5</v>
      </c>
      <c r="C168" s="288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89"/>
      <c r="C169" s="290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89"/>
      <c r="C170" s="290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89"/>
      <c r="C171" s="290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89"/>
      <c r="C172" s="290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89"/>
      <c r="C173" s="290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89"/>
      <c r="C174" s="290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89"/>
      <c r="C175" s="290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89"/>
      <c r="C176" s="290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89"/>
      <c r="C177" s="290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89"/>
      <c r="C178" s="290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89"/>
      <c r="C179" s="290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89"/>
      <c r="C180" s="290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89"/>
      <c r="C181" s="290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89"/>
      <c r="C182" s="290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89"/>
      <c r="C183" s="290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89"/>
      <c r="C184" s="290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89"/>
      <c r="C185" s="290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89"/>
      <c r="C186" s="290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89"/>
      <c r="C187" s="290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89"/>
      <c r="C188" s="290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1"/>
      <c r="C189" s="292"/>
      <c r="D189" s="204"/>
      <c r="E189" s="205"/>
      <c r="F189" s="206"/>
      <c r="G189" s="206"/>
      <c r="H189" s="29">
        <f t="shared" si="3"/>
        <v>0</v>
      </c>
      <c r="I189" s="285">
        <f>SUM(H168:H189)</f>
        <v>0</v>
      </c>
      <c r="J189" s="313"/>
      <c r="L189" s="194"/>
      <c r="M189" s="249"/>
    </row>
    <row r="190" spans="2:13" x14ac:dyDescent="0.2">
      <c r="B190" s="293" t="s">
        <v>6</v>
      </c>
      <c r="C190" s="294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2"/>
      <c r="C191" s="303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2"/>
      <c r="C192" s="303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95"/>
      <c r="C193" s="296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95"/>
      <c r="C194" s="296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97"/>
      <c r="C195" s="298"/>
      <c r="D195" s="216"/>
      <c r="E195" s="217"/>
      <c r="F195" s="218"/>
      <c r="G195" s="218"/>
      <c r="H195" s="29">
        <f t="shared" si="3"/>
        <v>0</v>
      </c>
      <c r="I195" s="285">
        <f>SUM(H190:H195)</f>
        <v>0</v>
      </c>
      <c r="J195" s="313"/>
      <c r="L195" s="194"/>
      <c r="M195" s="249"/>
    </row>
    <row r="196" spans="2:13" x14ac:dyDescent="0.2">
      <c r="B196" s="287" t="s">
        <v>7</v>
      </c>
      <c r="C196" s="288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89"/>
      <c r="C197" s="290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89"/>
      <c r="C198" s="290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89"/>
      <c r="C199" s="290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89"/>
      <c r="C200" s="290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89"/>
      <c r="C201" s="290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89"/>
      <c r="C202" s="290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1"/>
      <c r="C203" s="292"/>
      <c r="D203" s="204"/>
      <c r="E203" s="205"/>
      <c r="F203" s="206"/>
      <c r="G203" s="206"/>
      <c r="H203" s="29">
        <f t="shared" ref="H203:H247" si="6">F203*G203</f>
        <v>0</v>
      </c>
      <c r="I203" s="285">
        <f>SUM(H196:H203)</f>
        <v>0</v>
      </c>
      <c r="J203" s="313"/>
      <c r="L203" s="194"/>
      <c r="M203" s="249"/>
    </row>
    <row r="204" spans="2:13" x14ac:dyDescent="0.2">
      <c r="B204" s="287" t="s">
        <v>8</v>
      </c>
      <c r="C204" s="288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89"/>
      <c r="C205" s="290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89"/>
      <c r="C206" s="290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89"/>
      <c r="C207" s="290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89"/>
      <c r="C208" s="290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89"/>
      <c r="C209" s="290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89"/>
      <c r="C210" s="290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89"/>
      <c r="C211" s="290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89"/>
      <c r="C212" s="290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1"/>
      <c r="C213" s="292"/>
      <c r="D213" s="216"/>
      <c r="E213" s="217"/>
      <c r="F213" s="218"/>
      <c r="G213" s="218"/>
      <c r="H213" s="29">
        <f t="shared" si="6"/>
        <v>0</v>
      </c>
      <c r="I213" s="285">
        <f>SUM(H204:H213)</f>
        <v>0</v>
      </c>
      <c r="J213" s="313"/>
      <c r="L213" s="194"/>
      <c r="M213" s="249"/>
    </row>
    <row r="214" spans="2:13" x14ac:dyDescent="0.2">
      <c r="B214" s="293" t="s">
        <v>20</v>
      </c>
      <c r="C214" s="294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95"/>
      <c r="C215" s="296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95"/>
      <c r="C216" s="296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95"/>
      <c r="C217" s="296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95"/>
      <c r="C218" s="296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95"/>
      <c r="C219" s="296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95"/>
      <c r="C220" s="296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97"/>
      <c r="C221" s="298"/>
      <c r="D221" s="204"/>
      <c r="E221" s="205"/>
      <c r="F221" s="206"/>
      <c r="G221" s="206"/>
      <c r="H221" s="39">
        <f t="shared" si="6"/>
        <v>0</v>
      </c>
      <c r="I221" s="285">
        <f>SUM(H214:H221)</f>
        <v>0</v>
      </c>
      <c r="J221" s="313"/>
      <c r="L221" s="194"/>
      <c r="M221" s="249"/>
    </row>
    <row r="222" spans="2:13" x14ac:dyDescent="0.2">
      <c r="B222" s="293" t="s">
        <v>9</v>
      </c>
      <c r="C222" s="294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95"/>
      <c r="C223" s="296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95"/>
      <c r="C224" s="296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95"/>
      <c r="C225" s="296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95"/>
      <c r="C226" s="296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95"/>
      <c r="C227" s="296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95"/>
      <c r="C228" s="296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97"/>
      <c r="C229" s="298"/>
      <c r="D229" s="216"/>
      <c r="E229" s="217"/>
      <c r="F229" s="218"/>
      <c r="G229" s="218"/>
      <c r="H229" s="39">
        <f t="shared" si="6"/>
        <v>0</v>
      </c>
      <c r="I229" s="285">
        <f>SUM(H222:H229)</f>
        <v>0</v>
      </c>
      <c r="J229" s="313"/>
      <c r="L229" s="194"/>
      <c r="M229" s="249"/>
    </row>
    <row r="230" spans="2:13" x14ac:dyDescent="0.2">
      <c r="B230" s="293" t="s">
        <v>10</v>
      </c>
      <c r="C230" s="294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95"/>
      <c r="C231" s="296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95"/>
      <c r="C232" s="296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95"/>
      <c r="C233" s="296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97"/>
      <c r="C234" s="298"/>
      <c r="D234" s="204"/>
      <c r="E234" s="205"/>
      <c r="F234" s="206"/>
      <c r="G234" s="206"/>
      <c r="H234" s="39">
        <f t="shared" si="6"/>
        <v>0</v>
      </c>
      <c r="I234" s="285">
        <f>SUM(H230:H234)</f>
        <v>0</v>
      </c>
      <c r="J234" s="313"/>
      <c r="L234" s="194"/>
      <c r="M234" s="249"/>
    </row>
    <row r="235" spans="2:13" x14ac:dyDescent="0.2">
      <c r="B235" s="311" t="s">
        <v>11</v>
      </c>
      <c r="C235" s="312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95"/>
      <c r="C236" s="296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95"/>
      <c r="C237" s="296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95"/>
      <c r="C238" s="296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95"/>
      <c r="C239" s="296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95"/>
      <c r="C240" s="296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95"/>
      <c r="C241" s="296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95"/>
      <c r="C242" s="296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97"/>
      <c r="C243" s="298"/>
      <c r="D243" s="216"/>
      <c r="E243" s="217"/>
      <c r="F243" s="218"/>
      <c r="G243" s="218"/>
      <c r="H243" s="39">
        <f t="shared" si="6"/>
        <v>0</v>
      </c>
      <c r="I243" s="285">
        <f>SUM(H235:H243)</f>
        <v>0</v>
      </c>
      <c r="J243" s="313"/>
      <c r="L243" s="194"/>
      <c r="M243" s="249"/>
    </row>
    <row r="244" spans="2:13" x14ac:dyDescent="0.2">
      <c r="B244" s="293" t="s">
        <v>0</v>
      </c>
      <c r="C244" s="294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95"/>
      <c r="C245" s="296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97"/>
      <c r="C246" s="298"/>
      <c r="D246" s="204"/>
      <c r="E246" s="205"/>
      <c r="F246" s="206"/>
      <c r="G246" s="206"/>
      <c r="H246" s="39">
        <f t="shared" si="6"/>
        <v>0</v>
      </c>
      <c r="I246" s="285">
        <f>SUM(H244:H246)</f>
        <v>0</v>
      </c>
      <c r="J246" s="313"/>
      <c r="L246" s="194"/>
      <c r="M246" s="249"/>
    </row>
    <row r="247" spans="2:13" x14ac:dyDescent="0.2">
      <c r="B247" s="279" t="s">
        <v>4</v>
      </c>
      <c r="C247" s="280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1"/>
      <c r="C248" s="282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3"/>
      <c r="C249" s="284"/>
      <c r="D249" s="216"/>
      <c r="E249" s="217"/>
      <c r="F249" s="218"/>
      <c r="G249" s="218"/>
      <c r="H249" s="39">
        <f>F249*G249</f>
        <v>0</v>
      </c>
      <c r="I249" s="285">
        <f>SUM(H247:H249)</f>
        <v>0</v>
      </c>
      <c r="J249" s="313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6">
        <f>SUM(J167+I189+I195+I203+I213+I221+I229+I234+I243+I246+I249)</f>
        <v>0</v>
      </c>
      <c r="J251" s="313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2012-05-25T15:53:30Z</cp:lastPrinted>
  <dcterms:created xsi:type="dcterms:W3CDTF">2007-07-31T21:27:49Z</dcterms:created>
  <dcterms:modified xsi:type="dcterms:W3CDTF">2015-04-22T15:07:36Z</dcterms:modified>
</cp:coreProperties>
</file>