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erezc\Desktop\UDE\Trabajo 2021\Servicio capacitación\Mi Raiz\1. Diseño conceptual\"/>
    </mc:Choice>
  </mc:AlternateContent>
  <xr:revisionPtr revIDLastSave="0" documentId="13_ncr:1_{00854E40-4AFE-4968-AD3C-0D2BA62BCB19}" xr6:coauthVersionLast="45" xr6:coauthVersionMax="45" xr10:uidLastSave="{00000000-0000-0000-0000-000000000000}"/>
  <bookViews>
    <workbookView xWindow="-108" yWindow="-108" windowWidth="16608" windowHeight="8856" tabRatio="916" xr2:uid="{00000000-000D-0000-FFFF-FFFF00000000}"/>
  </bookViews>
  <sheets>
    <sheet name="Instrucciones" sheetId="4" r:id="rId1"/>
    <sheet name="Estructura de costos" sheetId="2" r:id="rId2"/>
    <sheet name="Costos totales consolidados" sheetId="3" r:id="rId3"/>
    <sheet name="Ejemplo_Estructura de costo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3" l="1"/>
  <c r="E19" i="3"/>
  <c r="E30" i="3"/>
  <c r="D30" i="3"/>
  <c r="C30" i="3"/>
  <c r="B30" i="3"/>
  <c r="D19" i="3"/>
  <c r="D20" i="3"/>
  <c r="D21" i="3"/>
  <c r="D22" i="3"/>
  <c r="D23" i="3"/>
  <c r="D24" i="3"/>
  <c r="D25" i="3"/>
  <c r="D26" i="3"/>
  <c r="D27" i="3"/>
  <c r="D28" i="3"/>
  <c r="D29" i="3"/>
  <c r="C19" i="3"/>
  <c r="C20" i="3"/>
  <c r="C21" i="3"/>
  <c r="C22" i="3"/>
  <c r="C23" i="3"/>
  <c r="C24" i="3"/>
  <c r="C25" i="3"/>
  <c r="C26" i="3"/>
  <c r="C27" i="3"/>
  <c r="C28" i="3"/>
  <c r="C29" i="3"/>
  <c r="B29" i="3"/>
  <c r="B28" i="3"/>
  <c r="E28" i="3" s="1"/>
  <c r="B27" i="3"/>
  <c r="B26" i="3"/>
  <c r="B25" i="3"/>
  <c r="B24" i="3"/>
  <c r="B23" i="3"/>
  <c r="B22" i="3"/>
  <c r="B21" i="3"/>
  <c r="B20" i="3"/>
  <c r="E20" i="3" s="1"/>
  <c r="B19" i="3"/>
  <c r="E24" i="3" l="1"/>
  <c r="E27" i="3"/>
  <c r="E21" i="3"/>
  <c r="E25" i="3"/>
  <c r="E26" i="3"/>
  <c r="E23" i="3"/>
  <c r="E22" i="3"/>
  <c r="C4" i="3"/>
  <c r="F7" i="2" l="1"/>
  <c r="A1" i="2" l="1"/>
  <c r="E40" i="5" l="1"/>
  <c r="D40" i="5"/>
  <c r="C40" i="5"/>
  <c r="F40" i="5" l="1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E41" i="5" l="1"/>
  <c r="D40" i="2"/>
  <c r="C10" i="3" s="1"/>
  <c r="E40" i="2"/>
  <c r="C11" i="3" s="1"/>
  <c r="C40" i="2"/>
  <c r="D41" i="5" l="1"/>
  <c r="C41" i="5"/>
  <c r="F40" i="2"/>
  <c r="C12" i="3"/>
  <c r="C9" i="3"/>
  <c r="C41" i="2" l="1"/>
  <c r="E41" i="2"/>
  <c r="D41" i="2"/>
  <c r="F41" i="2"/>
  <c r="F41" i="5"/>
  <c r="C13" i="3"/>
  <c r="D11" i="3" l="1"/>
  <c r="D10" i="3"/>
  <c r="D12" i="3"/>
  <c r="F12" i="3" s="1"/>
  <c r="D9" i="3"/>
  <c r="F9" i="3" s="1"/>
  <c r="D13" i="3"/>
  <c r="H9" i="3" l="1"/>
</calcChain>
</file>

<file path=xl/sharedStrings.xml><?xml version="1.0" encoding="utf-8"?>
<sst xmlns="http://schemas.openxmlformats.org/spreadsheetml/2006/main" count="158" uniqueCount="80">
  <si>
    <t>APORTE FIA</t>
  </si>
  <si>
    <t>APORTE CONTRAPARTE</t>
  </si>
  <si>
    <t>TOTAL</t>
  </si>
  <si>
    <t>($)</t>
  </si>
  <si>
    <t>PECUNIARIO ($)</t>
  </si>
  <si>
    <t>NO PECUNIARIO($)</t>
  </si>
  <si>
    <t>TOTAL ($)</t>
  </si>
  <si>
    <t>%</t>
  </si>
  <si>
    <t>Combustible</t>
  </si>
  <si>
    <t>Pecuniario</t>
  </si>
  <si>
    <t>Contraparte</t>
  </si>
  <si>
    <t>Total</t>
  </si>
  <si>
    <t>Freezer Ventus</t>
  </si>
  <si>
    <t>ITEMS DE GASTOS</t>
  </si>
  <si>
    <t>Monto ($)</t>
  </si>
  <si>
    <t>FIA</t>
  </si>
  <si>
    <t>Total FIA</t>
  </si>
  <si>
    <t>No Pecuniario</t>
  </si>
  <si>
    <t>Total Contraparte</t>
  </si>
  <si>
    <t xml:space="preserve">COSTOS TOTALES CONSOLIDADOS </t>
  </si>
  <si>
    <t>Juanito Perez</t>
  </si>
  <si>
    <t>-</t>
  </si>
  <si>
    <t>Pasajes</t>
  </si>
  <si>
    <t>Materiales de construcción</t>
  </si>
  <si>
    <t>Difusión de resultados</t>
  </si>
  <si>
    <t>Materiales para desarrollar producto</t>
  </si>
  <si>
    <t>Pago de sueldos a postulante quien va a coordinar el proyecto.</t>
  </si>
  <si>
    <t>Compra de freezer para el almacenamiento de los productos que se van a desarrollar.</t>
  </si>
  <si>
    <t>Compra de selladora para mantener los valores nutritivos, sabor y calidad de tus alimentos.</t>
  </si>
  <si>
    <t>Gasto en movilización para la compra de insumos y desarrollo del producto.</t>
  </si>
  <si>
    <t>Compra de materiales para la construcción de la sala de procesamiento.</t>
  </si>
  <si>
    <t>Compra de materia prima a agricultores para desarrollar el producto.</t>
  </si>
  <si>
    <t>Contratación de servicio de terceros para una evaluación nutricional y sensorial del producto.</t>
  </si>
  <si>
    <t>Informe nutricional</t>
  </si>
  <si>
    <t>Contratación de personal para la construcción de la sala de procesamiento.</t>
  </si>
  <si>
    <t>Compra de etiqueta para el packaging del producto.</t>
  </si>
  <si>
    <t>Gatos en agua y luz de la sala de procesamiento.</t>
  </si>
  <si>
    <t>Flete materiales de construcción</t>
  </si>
  <si>
    <t>Selladora al vacío</t>
  </si>
  <si>
    <t>Alimentación</t>
  </si>
  <si>
    <t>Mano de obra (construcción)</t>
  </si>
  <si>
    <t>Color de las celdas que requieren datos ingresados por postulante</t>
  </si>
  <si>
    <t>Color de las celdas que se calculan automáticamente o no se deben completar.</t>
  </si>
  <si>
    <t>Tipo de iniciativa:</t>
  </si>
  <si>
    <t>OBJETIVO DE MEMORIA CÁLCULO</t>
  </si>
  <si>
    <r>
      <rPr>
        <b/>
        <sz val="10"/>
        <color theme="1"/>
        <rFont val="Calibri"/>
        <family val="2"/>
        <scheme val="minor"/>
      </rPr>
      <t>1.</t>
    </r>
    <r>
      <rPr>
        <sz val="10"/>
        <color theme="1"/>
        <rFont val="Calibri"/>
        <family val="2"/>
        <scheme val="minor"/>
      </rPr>
      <t xml:space="preserve"> Primero debe tener en conocimiento cuales son los ítems que financia FIA, y en que consiste cada uno. Para esto debes leer el "</t>
    </r>
    <r>
      <rPr>
        <b/>
        <sz val="10"/>
        <color theme="1"/>
        <rFont val="Calibri"/>
        <family val="2"/>
        <scheme val="minor"/>
      </rPr>
      <t xml:space="preserve">ANEXO N°1 Ítems de gastos financiables" </t>
    </r>
    <r>
      <rPr>
        <sz val="10"/>
        <color theme="1"/>
        <rFont val="Calibri"/>
        <family val="2"/>
        <scheme val="minor"/>
      </rPr>
      <t xml:space="preserve">de las bases del presente concurso. </t>
    </r>
  </si>
  <si>
    <r>
      <rPr>
        <b/>
        <sz val="10"/>
        <color theme="1"/>
        <rFont val="Calibri"/>
        <family val="2"/>
        <scheme val="minor"/>
      </rPr>
      <t xml:space="preserve">4. </t>
    </r>
    <r>
      <rPr>
        <sz val="10"/>
        <color theme="1"/>
        <rFont val="Calibri"/>
        <family val="2"/>
        <scheme val="minor"/>
      </rPr>
      <t>Debes completar las celdas según lo siguiente:</t>
    </r>
  </si>
  <si>
    <t>Proyectos de Emprendimiento Innovador Jóvenes Rurales</t>
  </si>
  <si>
    <t>INSTRUCCIONES DE USO</t>
  </si>
  <si>
    <t>Nombre ejecutor:</t>
  </si>
  <si>
    <t>Tope (%)</t>
  </si>
  <si>
    <t>Nombre Ejecutor:</t>
  </si>
  <si>
    <t>Tope ($)</t>
  </si>
  <si>
    <t>Verificador %</t>
  </si>
  <si>
    <t>Verificador $</t>
  </si>
  <si>
    <t>Documento que permite cuantificar y desagregar en detalle el tiempo de dedicación del equipo técnico y los costos asociados a la iniciativa, tanto como el aporte FIA y de contraparte (pecuniario y no pecuniario).</t>
  </si>
  <si>
    <t>Observaciones Ejecutivo FIA</t>
  </si>
  <si>
    <t>Respuesta / aclaración del Ejecutor</t>
  </si>
  <si>
    <t>INDICAR LOS COSTOS DEL PROYECTO</t>
  </si>
  <si>
    <t>INDIQUE PARA QUÉ UTILIZARÁ LOS RECURSOS.</t>
  </si>
  <si>
    <t>EJEMPLO MEMORIA DE CÁLCULO</t>
  </si>
  <si>
    <t>MEMORIA DE CÁLCULO 2021</t>
  </si>
  <si>
    <t>Cumplimiento</t>
  </si>
  <si>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 xml:space="preserve"> Para entender en mayor profundidad como completar la memoria de calculo, debe revisar la hoja --&gt; </t>
    </r>
    <r>
      <rPr>
        <b/>
        <sz val="10"/>
        <color theme="1"/>
        <rFont val="Calibri"/>
        <family val="2"/>
        <scheme val="minor"/>
      </rPr>
      <t>IR a "Ejemplo - Estructura de costos"</t>
    </r>
    <r>
      <rPr>
        <sz val="10"/>
        <color theme="1"/>
        <rFont val="Calibri"/>
        <family val="2"/>
        <scheme val="minor"/>
      </rPr>
      <t>.</t>
    </r>
  </si>
  <si>
    <r>
      <rPr>
        <b/>
        <sz val="10"/>
        <color theme="1"/>
        <rFont val="Calibri"/>
        <family val="2"/>
        <scheme val="minor"/>
      </rPr>
      <t>5.</t>
    </r>
    <r>
      <rPr>
        <sz val="10"/>
        <color theme="1"/>
        <rFont val="Calibri"/>
        <family val="2"/>
        <scheme val="minor"/>
      </rPr>
      <t xml:space="preserve"> Finalizada la memoria de cálculo, deben presentarla a través de la plataforma online en el siguiente link: http://bit.ly/etapa2jovenesohiggins</t>
    </r>
  </si>
  <si>
    <r>
      <rPr>
        <b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. Entendiendo claramente los puntos anteriores, debe completar solo la hoja "Estructura de costos" ingresando todos los costos asociados al proyecto, detallando por cada ítem en qué se utilizará el financiamiento.</t>
    </r>
    <r>
      <rPr>
        <b/>
        <sz val="10"/>
        <color theme="1"/>
        <rFont val="Calibri"/>
        <family val="2"/>
        <scheme val="minor"/>
      </rPr>
      <t xml:space="preserve"> --&gt; IR a "Estructura de Costos"</t>
    </r>
  </si>
  <si>
    <t>1. Recursos humanos</t>
  </si>
  <si>
    <t xml:space="preserve">2. Equipamiento </t>
  </si>
  <si>
    <t xml:space="preserve">3. Infraestructura </t>
  </si>
  <si>
    <t>4. Viáticos y movilización</t>
  </si>
  <si>
    <t>5. Materiales e insumos</t>
  </si>
  <si>
    <t>6. Servicios de terceros</t>
  </si>
  <si>
    <t>7. Difusión</t>
  </si>
  <si>
    <t>8. Capacitación</t>
  </si>
  <si>
    <t>9. Gastos generales</t>
  </si>
  <si>
    <t>10. Gastos de administración</t>
  </si>
  <si>
    <t>11. Imprevistos</t>
  </si>
  <si>
    <t>2. CUADRO DE COSTOS TOTALES CONSOLIDADO</t>
  </si>
  <si>
    <t>1. ESTRUCTURA DE FINANCIAMIENTO</t>
  </si>
  <si>
    <t>INDICAR NOMBRE DEL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</si>
</sst>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#,##0.0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0" fillId="3" borderId="1" xfId="0" applyFill="1" applyBorder="1" applyProtection="1">
      <protection locked="0"/>
    </xf>
    <xf numFmtId="0" fontId="0" fillId="0" borderId="0" xfId="0" applyFont="1"/>
    <xf numFmtId="0" fontId="4" fillId="0" borderId="0" xfId="0" applyFont="1" applyProtection="1"/>
    <xf numFmtId="0" fontId="0" fillId="0" borderId="0" xfId="0" applyProtection="1"/>
    <xf numFmtId="0" fontId="4" fillId="0" borderId="0" xfId="0" applyFont="1" applyAlignment="1" applyProtection="1"/>
    <xf numFmtId="0" fontId="7" fillId="0" borderId="0" xfId="0" applyFont="1" applyAlignment="1" applyProtection="1">
      <alignment vertical="top"/>
    </xf>
    <xf numFmtId="0" fontId="0" fillId="3" borderId="1" xfId="0" applyFill="1" applyBorder="1" applyProtection="1"/>
    <xf numFmtId="164" fontId="0" fillId="0" borderId="1" xfId="1" applyNumberFormat="1" applyFont="1" applyBorder="1" applyProtection="1"/>
    <xf numFmtId="164" fontId="0" fillId="5" borderId="1" xfId="1" applyNumberFormat="1" applyFont="1" applyFill="1" applyBorder="1" applyProtection="1"/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/>
    </xf>
    <xf numFmtId="0" fontId="0" fillId="0" borderId="0" xfId="0" applyAlignment="1" applyProtection="1"/>
    <xf numFmtId="0" fontId="0" fillId="3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0" fontId="7" fillId="7" borderId="4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center"/>
    </xf>
    <xf numFmtId="44" fontId="7" fillId="5" borderId="1" xfId="1" applyFont="1" applyFill="1" applyBorder="1" applyAlignment="1">
      <alignment horizontal="left"/>
    </xf>
    <xf numFmtId="0" fontId="7" fillId="7" borderId="5" xfId="0" applyFont="1" applyFill="1" applyBorder="1" applyAlignment="1">
      <alignment horizontal="left" vertical="top"/>
    </xf>
    <xf numFmtId="0" fontId="7" fillId="7" borderId="7" xfId="0" applyFont="1" applyFill="1" applyBorder="1" applyAlignment="1">
      <alignment horizontal="left" vertical="top"/>
    </xf>
    <xf numFmtId="0" fontId="12" fillId="0" borderId="0" xfId="0" applyFont="1" applyBorder="1" applyAlignment="1">
      <alignment vertical="center"/>
    </xf>
    <xf numFmtId="0" fontId="7" fillId="0" borderId="0" xfId="0" applyFont="1" applyAlignment="1" applyProtection="1">
      <alignment horizontal="left" vertical="top" wrapText="1"/>
    </xf>
    <xf numFmtId="164" fontId="0" fillId="0" borderId="13" xfId="1" applyNumberFormat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18" xfId="1" applyNumberFormat="1" applyFont="1" applyBorder="1" applyProtection="1">
      <protection locked="0"/>
    </xf>
    <xf numFmtId="0" fontId="12" fillId="0" borderId="2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0" fillId="0" borderId="30" xfId="1" applyNumberFormat="1" applyFont="1" applyBorder="1" applyAlignment="1">
      <alignment vertical="center"/>
    </xf>
    <xf numFmtId="0" fontId="12" fillId="0" borderId="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 applyProtection="1">
      <alignment vertical="top"/>
      <protection locked="0"/>
    </xf>
    <xf numFmtId="0" fontId="12" fillId="5" borderId="1" xfId="0" applyFont="1" applyFill="1" applyBorder="1" applyAlignment="1">
      <alignment horizontal="left" vertical="center"/>
    </xf>
    <xf numFmtId="0" fontId="13" fillId="0" borderId="0" xfId="0" applyFont="1"/>
    <xf numFmtId="44" fontId="8" fillId="0" borderId="19" xfId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0" fontId="6" fillId="0" borderId="0" xfId="0" applyFont="1" applyAlignment="1" applyProtection="1">
      <alignment vertical="top"/>
    </xf>
    <xf numFmtId="0" fontId="7" fillId="0" borderId="22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vertical="top"/>
    </xf>
    <xf numFmtId="0" fontId="2" fillId="4" borderId="13" xfId="0" applyFont="1" applyFill="1" applyBorder="1" applyAlignment="1" applyProtection="1">
      <alignment horizontal="center"/>
    </xf>
    <xf numFmtId="0" fontId="2" fillId="5" borderId="18" xfId="0" applyFont="1" applyFill="1" applyBorder="1" applyAlignment="1" applyProtection="1">
      <alignment horizontal="center"/>
    </xf>
    <xf numFmtId="164" fontId="0" fillId="5" borderId="13" xfId="1" applyNumberFormat="1" applyFont="1" applyFill="1" applyBorder="1" applyProtection="1"/>
    <xf numFmtId="164" fontId="0" fillId="5" borderId="18" xfId="1" applyNumberFormat="1" applyFont="1" applyFill="1" applyBorder="1" applyProtection="1"/>
    <xf numFmtId="0" fontId="2" fillId="4" borderId="21" xfId="0" applyFont="1" applyFill="1" applyBorder="1" applyAlignment="1" applyProtection="1">
      <alignment horizontal="right"/>
    </xf>
    <xf numFmtId="164" fontId="2" fillId="4" borderId="23" xfId="1" applyNumberFormat="1" applyFont="1" applyFill="1" applyBorder="1" applyProtection="1"/>
    <xf numFmtId="164" fontId="2" fillId="4" borderId="24" xfId="1" applyNumberFormat="1" applyFont="1" applyFill="1" applyBorder="1" applyProtection="1"/>
    <xf numFmtId="0" fontId="0" fillId="0" borderId="0" xfId="0" applyBorder="1" applyProtection="1"/>
    <xf numFmtId="166" fontId="2" fillId="4" borderId="23" xfId="2" applyNumberFormat="1" applyFont="1" applyFill="1" applyBorder="1" applyAlignment="1" applyProtection="1">
      <alignment horizontal="center"/>
    </xf>
    <xf numFmtId="166" fontId="2" fillId="4" borderId="24" xfId="2" applyNumberFormat="1" applyFont="1" applyFill="1" applyBorder="1" applyAlignment="1" applyProtection="1">
      <alignment horizontal="center"/>
    </xf>
    <xf numFmtId="0" fontId="7" fillId="7" borderId="9" xfId="0" applyFont="1" applyFill="1" applyBorder="1" applyAlignment="1">
      <alignment horizontal="left" vertical="top"/>
    </xf>
    <xf numFmtId="0" fontId="7" fillId="7" borderId="6" xfId="0" applyFont="1" applyFill="1" applyBorder="1" applyAlignment="1">
      <alignment horizontal="left" vertical="top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 applyProtection="1">
      <alignment vertical="center"/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vertical="center" wrapText="1"/>
    </xf>
    <xf numFmtId="0" fontId="8" fillId="0" borderId="19" xfId="0" applyFont="1" applyBorder="1" applyAlignment="1" applyProtection="1">
      <alignment vertical="center"/>
      <protection locked="0"/>
    </xf>
    <xf numFmtId="164" fontId="12" fillId="7" borderId="31" xfId="1" applyNumberFormat="1" applyFont="1" applyFill="1" applyBorder="1" applyAlignment="1">
      <alignment vertical="center"/>
    </xf>
    <xf numFmtId="164" fontId="0" fillId="0" borderId="29" xfId="1" applyNumberFormat="1" applyFont="1" applyBorder="1" applyAlignment="1">
      <alignment vertical="center"/>
    </xf>
    <xf numFmtId="0" fontId="14" fillId="6" borderId="36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26" xfId="2" applyNumberFormat="1" applyFont="1" applyBorder="1" applyAlignment="1">
      <alignment horizontal="center" vertical="center"/>
    </xf>
    <xf numFmtId="1" fontId="2" fillId="0" borderId="32" xfId="2" applyNumberFormat="1" applyFont="1" applyBorder="1" applyAlignment="1">
      <alignment horizontal="center" vertical="center"/>
    </xf>
    <xf numFmtId="0" fontId="14" fillId="6" borderId="26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14" fillId="6" borderId="32" xfId="0" applyFont="1" applyFill="1" applyBorder="1" applyAlignment="1">
      <alignment vertical="center"/>
    </xf>
    <xf numFmtId="164" fontId="2" fillId="0" borderId="17" xfId="1" applyNumberFormat="1" applyFont="1" applyBorder="1" applyAlignment="1">
      <alignment vertical="center"/>
    </xf>
    <xf numFmtId="1" fontId="2" fillId="0" borderId="37" xfId="2" applyNumberFormat="1" applyFont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15" fillId="0" borderId="0" xfId="0" applyFont="1"/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vertical="center"/>
    </xf>
    <xf numFmtId="1" fontId="5" fillId="0" borderId="17" xfId="2" applyNumberFormat="1" applyFont="1" applyFill="1" applyBorder="1" applyAlignment="1" applyProtection="1">
      <alignment horizontal="center" vertical="center"/>
    </xf>
    <xf numFmtId="3" fontId="8" fillId="0" borderId="34" xfId="0" applyNumberFormat="1" applyFont="1" applyFill="1" applyBorder="1" applyAlignment="1">
      <alignment horizontal="center" vertical="center"/>
    </xf>
    <xf numFmtId="6" fontId="5" fillId="0" borderId="17" xfId="2" applyNumberFormat="1" applyFont="1" applyFill="1" applyBorder="1" applyAlignment="1" applyProtection="1">
      <alignment horizontal="center" vertical="center"/>
    </xf>
    <xf numFmtId="165" fontId="8" fillId="0" borderId="34" xfId="0" applyNumberFormat="1" applyFont="1" applyFill="1" applyBorder="1" applyAlignment="1">
      <alignment horizontal="center" vertical="center"/>
    </xf>
    <xf numFmtId="3" fontId="8" fillId="0" borderId="29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44" fontId="8" fillId="0" borderId="14" xfId="1" applyFont="1" applyFill="1" applyBorder="1" applyAlignment="1">
      <alignment horizontal="center" vertical="center"/>
    </xf>
    <xf numFmtId="3" fontId="8" fillId="0" borderId="30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44" fontId="8" fillId="0" borderId="16" xfId="1" applyFont="1" applyFill="1" applyBorder="1" applyAlignment="1">
      <alignment horizontal="center" vertical="center"/>
    </xf>
    <xf numFmtId="1" fontId="5" fillId="0" borderId="31" xfId="2" applyNumberFormat="1" applyFont="1" applyFill="1" applyBorder="1" applyAlignment="1" applyProtection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9" fontId="5" fillId="0" borderId="31" xfId="2" applyNumberFormat="1" applyFont="1" applyFill="1" applyBorder="1" applyAlignment="1" applyProtection="1">
      <alignment horizontal="center" vertical="center"/>
    </xf>
    <xf numFmtId="164" fontId="12" fillId="0" borderId="17" xfId="1" applyNumberFormat="1" applyFont="1" applyFill="1" applyBorder="1" applyAlignment="1">
      <alignment vertical="center"/>
    </xf>
    <xf numFmtId="1" fontId="12" fillId="0" borderId="34" xfId="2" applyNumberFormat="1" applyFont="1" applyFill="1" applyBorder="1" applyAlignment="1">
      <alignment horizontal="center" vertical="center"/>
    </xf>
    <xf numFmtId="0" fontId="0" fillId="3" borderId="13" xfId="0" applyFill="1" applyBorder="1" applyProtection="1"/>
    <xf numFmtId="164" fontId="0" fillId="0" borderId="13" xfId="1" applyNumberFormat="1" applyFont="1" applyBorder="1" applyProtection="1"/>
    <xf numFmtId="0" fontId="0" fillId="0" borderId="38" xfId="0" applyBorder="1" applyProtection="1"/>
    <xf numFmtId="0" fontId="0" fillId="0" borderId="39" xfId="0" applyBorder="1" applyProtection="1"/>
    <xf numFmtId="0" fontId="0" fillId="3" borderId="18" xfId="0" applyFill="1" applyBorder="1" applyProtection="1"/>
    <xf numFmtId="164" fontId="0" fillId="0" borderId="18" xfId="1" applyNumberFormat="1" applyFont="1" applyBorder="1" applyProtection="1"/>
    <xf numFmtId="0" fontId="0" fillId="0" borderId="40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41" xfId="0" applyBorder="1" applyProtection="1"/>
    <xf numFmtId="0" fontId="3" fillId="2" borderId="26" xfId="0" applyFont="1" applyFill="1" applyBorder="1" applyAlignment="1" applyProtection="1">
      <alignment vertical="center" wrapText="1"/>
    </xf>
    <xf numFmtId="0" fontId="2" fillId="4" borderId="35" xfId="0" applyFont="1" applyFill="1" applyBorder="1" applyAlignment="1" applyProtection="1">
      <alignment horizontal="right"/>
    </xf>
    <xf numFmtId="9" fontId="2" fillId="4" borderId="23" xfId="2" applyFont="1" applyFill="1" applyBorder="1" applyAlignment="1" applyProtection="1">
      <alignment horizontal="center"/>
    </xf>
    <xf numFmtId="9" fontId="2" fillId="4" borderId="24" xfId="2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>
      <alignment horizontal="center"/>
    </xf>
    <xf numFmtId="164" fontId="2" fillId="4" borderId="19" xfId="1" applyNumberFormat="1" applyFont="1" applyFill="1" applyBorder="1" applyProtection="1"/>
    <xf numFmtId="0" fontId="0" fillId="5" borderId="43" xfId="0" applyFill="1" applyBorder="1" applyAlignment="1" applyProtection="1">
      <alignment horizontal="left"/>
    </xf>
    <xf numFmtId="0" fontId="2" fillId="4" borderId="44" xfId="0" applyFont="1" applyFill="1" applyBorder="1" applyAlignment="1" applyProtection="1">
      <alignment horizontal="right"/>
    </xf>
    <xf numFmtId="0" fontId="2" fillId="4" borderId="45" xfId="0" applyFont="1" applyFill="1" applyBorder="1" applyAlignment="1" applyProtection="1">
      <alignment horizontal="center"/>
    </xf>
    <xf numFmtId="0" fontId="2" fillId="5" borderId="46" xfId="0" applyFont="1" applyFill="1" applyBorder="1" applyAlignment="1" applyProtection="1">
      <alignment horizontal="center"/>
    </xf>
    <xf numFmtId="164" fontId="0" fillId="0" borderId="46" xfId="1" applyNumberFormat="1" applyFont="1" applyBorder="1" applyProtection="1">
      <protection locked="0"/>
    </xf>
    <xf numFmtId="164" fontId="2" fillId="4" borderId="47" xfId="1" applyNumberFormat="1" applyFont="1" applyFill="1" applyBorder="1" applyProtection="1"/>
    <xf numFmtId="0" fontId="2" fillId="4" borderId="38" xfId="0" applyFont="1" applyFill="1" applyBorder="1" applyAlignment="1" applyProtection="1">
      <alignment horizontal="center"/>
    </xf>
    <xf numFmtId="0" fontId="2" fillId="5" borderId="39" xfId="0" applyFont="1" applyFill="1" applyBorder="1" applyAlignment="1" applyProtection="1">
      <alignment horizontal="center"/>
    </xf>
    <xf numFmtId="164" fontId="0" fillId="5" borderId="39" xfId="1" applyNumberFormat="1" applyFont="1" applyFill="1" applyBorder="1" applyProtection="1"/>
    <xf numFmtId="164" fontId="2" fillId="4" borderId="40" xfId="1" applyNumberFormat="1" applyFont="1" applyFill="1" applyBorder="1" applyProtection="1"/>
    <xf numFmtId="0" fontId="2" fillId="5" borderId="30" xfId="0" applyFont="1" applyFill="1" applyBorder="1" applyAlignment="1" applyProtection="1">
      <alignment horizontal="center"/>
    </xf>
    <xf numFmtId="164" fontId="2" fillId="4" borderId="31" xfId="1" applyNumberFormat="1" applyFont="1" applyFill="1" applyBorder="1" applyProtection="1"/>
    <xf numFmtId="0" fontId="2" fillId="0" borderId="0" xfId="0" applyFont="1"/>
    <xf numFmtId="0" fontId="2" fillId="0" borderId="0" xfId="0" applyFont="1" applyAlignment="1">
      <alignment vertical="top"/>
    </xf>
    <xf numFmtId="0" fontId="7" fillId="7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4" borderId="1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/>
    </xf>
    <xf numFmtId="0" fontId="7" fillId="7" borderId="11" xfId="0" applyFont="1" applyFill="1" applyBorder="1" applyAlignment="1">
      <alignment horizontal="left" vertical="top"/>
    </xf>
    <xf numFmtId="0" fontId="7" fillId="7" borderId="8" xfId="0" applyFont="1" applyFill="1" applyBorder="1" applyAlignment="1">
      <alignment horizontal="left" vertical="top"/>
    </xf>
    <xf numFmtId="0" fontId="2" fillId="4" borderId="14" xfId="0" applyFont="1" applyFill="1" applyBorder="1" applyAlignment="1" applyProtection="1">
      <alignment horizontal="left" wrapText="1"/>
    </xf>
    <xf numFmtId="0" fontId="2" fillId="4" borderId="19" xfId="0" applyFont="1" applyFill="1" applyBorder="1" applyAlignment="1" applyProtection="1">
      <alignment horizontal="left" wrapText="1"/>
    </xf>
    <xf numFmtId="0" fontId="0" fillId="5" borderId="12" xfId="0" applyFill="1" applyBorder="1" applyAlignment="1" applyProtection="1">
      <alignment horizontal="left"/>
    </xf>
    <xf numFmtId="0" fontId="0" fillId="5" borderId="15" xfId="0" applyFill="1" applyBorder="1" applyAlignment="1" applyProtection="1">
      <alignment horizontal="left"/>
    </xf>
    <xf numFmtId="0" fontId="0" fillId="5" borderId="17" xfId="0" applyFill="1" applyBorder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2" fillId="4" borderId="25" xfId="0" applyFont="1" applyFill="1" applyBorder="1" applyAlignment="1" applyProtection="1">
      <alignment horizontal="left"/>
    </xf>
    <xf numFmtId="0" fontId="2" fillId="4" borderId="28" xfId="0" applyFont="1" applyFill="1" applyBorder="1" applyAlignment="1" applyProtection="1">
      <alignment horizontal="left"/>
    </xf>
    <xf numFmtId="0" fontId="2" fillId="4" borderId="12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left"/>
    </xf>
    <xf numFmtId="0" fontId="2" fillId="4" borderId="26" xfId="0" applyFont="1" applyFill="1" applyBorder="1" applyAlignment="1" applyProtection="1">
      <alignment horizontal="center"/>
    </xf>
    <xf numFmtId="0" fontId="2" fillId="4" borderId="27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left"/>
    </xf>
    <xf numFmtId="0" fontId="2" fillId="4" borderId="43" xfId="0" applyFont="1" applyFill="1" applyBorder="1" applyAlignment="1" applyProtection="1">
      <alignment horizontal="left"/>
    </xf>
    <xf numFmtId="0" fontId="5" fillId="4" borderId="1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vertical="center"/>
    </xf>
    <xf numFmtId="0" fontId="12" fillId="4" borderId="30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0" fontId="12" fillId="6" borderId="35" xfId="0" applyFont="1" applyFill="1" applyBorder="1" applyAlignment="1">
      <alignment vertical="center"/>
    </xf>
    <xf numFmtId="0" fontId="12" fillId="6" borderId="24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6" fillId="0" borderId="0" xfId="0" applyFont="1" applyAlignment="1" applyProtection="1">
      <alignment horizontal="right" vertical="top"/>
    </xf>
    <xf numFmtId="0" fontId="6" fillId="0" borderId="0" xfId="0" applyFont="1" applyBorder="1" applyAlignment="1" applyProtection="1">
      <alignment horizontal="right" vertical="top"/>
    </xf>
  </cellXfs>
  <cellStyles count="3">
    <cellStyle name="Moneda" xfId="1" builtinId="4"/>
    <cellStyle name="Normal" xfId="0" builtinId="0"/>
    <cellStyle name="Porcentaje" xfId="2" builtinId="5"/>
  </cellStyles>
  <dxfs count="6">
    <dxf>
      <fill>
        <patternFill>
          <bgColor rgb="FF00CC66"/>
        </patternFill>
      </fill>
    </dxf>
    <dxf>
      <fill>
        <patternFill>
          <bgColor rgb="FFFF5050"/>
        </patternFill>
      </fill>
    </dxf>
    <dxf>
      <fill>
        <patternFill>
          <bgColor rgb="FF00CC66"/>
        </patternFill>
      </fill>
    </dxf>
    <dxf>
      <fill>
        <patternFill>
          <bgColor rgb="FFFF5050"/>
        </patternFill>
      </fill>
    </dxf>
    <dxf>
      <fill>
        <patternFill>
          <bgColor rgb="FF00CC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75565</xdr:rowOff>
    </xdr:from>
    <xdr:to>
      <xdr:col>1</xdr:col>
      <xdr:colOff>584200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95F777-7A67-49D2-BFE9-01AE5F3E0D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5565"/>
          <a:ext cx="1063625" cy="610235"/>
        </a:xfrm>
        <a:prstGeom prst="rect">
          <a:avLst/>
        </a:prstGeom>
      </xdr:spPr>
    </xdr:pic>
    <xdr:clientData/>
  </xdr:twoCellAnchor>
  <xdr:twoCellAnchor editAs="oneCell">
    <xdr:from>
      <xdr:col>1</xdr:col>
      <xdr:colOff>703581</xdr:colOff>
      <xdr:row>0</xdr:row>
      <xdr:rowOff>60960</xdr:rowOff>
    </xdr:from>
    <xdr:to>
      <xdr:col>2</xdr:col>
      <xdr:colOff>342900</xdr:colOff>
      <xdr:row>0</xdr:row>
      <xdr:rowOff>749300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F0814C-F65C-40AD-B1E8-5B3691E9C24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1" y="60960"/>
          <a:ext cx="617219" cy="6883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562D-C274-4235-98A0-03532C3E13C4}">
  <dimension ref="A1:J16"/>
  <sheetViews>
    <sheetView showGridLines="0" tabSelected="1" zoomScale="70" zoomScaleNormal="70" workbookViewId="0">
      <selection activeCell="A11" sqref="A11:J11"/>
    </sheetView>
  </sheetViews>
  <sheetFormatPr baseColWidth="10" defaultRowHeight="13.8" x14ac:dyDescent="0.3"/>
  <cols>
    <col min="1" max="1" width="7.44140625" style="23" customWidth="1"/>
    <col min="2" max="2" width="14.21875" style="23" customWidth="1"/>
    <col min="3" max="5" width="11.5546875" style="23"/>
    <col min="6" max="6" width="69.21875" style="23" customWidth="1"/>
    <col min="7" max="16384" width="11.5546875" style="23"/>
  </cols>
  <sheetData>
    <row r="1" spans="1:10" ht="62.4" customHeight="1" x14ac:dyDescent="0.3">
      <c r="A1" s="22"/>
      <c r="F1" s="22" t="s">
        <v>61</v>
      </c>
    </row>
    <row r="2" spans="1:10" x14ac:dyDescent="0.3">
      <c r="F2" s="22"/>
    </row>
    <row r="3" spans="1:10" ht="17.399999999999999" customHeight="1" x14ac:dyDescent="0.3">
      <c r="A3" s="137" t="s">
        <v>43</v>
      </c>
      <c r="B3" s="137"/>
      <c r="C3" s="138" t="s">
        <v>47</v>
      </c>
      <c r="D3" s="139"/>
      <c r="E3" s="139"/>
      <c r="F3" s="139"/>
      <c r="G3" s="139"/>
      <c r="H3" s="139"/>
      <c r="I3" s="139"/>
      <c r="J3" s="140"/>
    </row>
    <row r="4" spans="1:10" ht="19.5" customHeight="1" x14ac:dyDescent="0.3">
      <c r="A4" s="19"/>
      <c r="B4" s="20"/>
      <c r="C4" s="21"/>
      <c r="D4" s="21"/>
      <c r="E4" s="21"/>
      <c r="F4" s="21"/>
      <c r="G4" s="21"/>
      <c r="H4" s="21"/>
      <c r="I4" s="21"/>
      <c r="J4" s="21"/>
    </row>
    <row r="5" spans="1:10" x14ac:dyDescent="0.3">
      <c r="A5" s="141" t="s">
        <v>44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0" customFormat="1" ht="14.4" customHeight="1" x14ac:dyDescent="0.3">
      <c r="A6" s="142" t="s">
        <v>55</v>
      </c>
      <c r="B6" s="143"/>
      <c r="C6" s="143"/>
      <c r="D6" s="143"/>
      <c r="E6" s="143"/>
      <c r="F6" s="143"/>
      <c r="G6" s="143"/>
      <c r="H6" s="143"/>
      <c r="I6" s="143"/>
      <c r="J6" s="144"/>
    </row>
    <row r="7" spans="1:10" customFormat="1" ht="17.25" customHeight="1" x14ac:dyDescent="0.3">
      <c r="A7" s="145"/>
      <c r="B7" s="146"/>
      <c r="C7" s="146"/>
      <c r="D7" s="146"/>
      <c r="E7" s="146"/>
      <c r="F7" s="146"/>
      <c r="G7" s="146"/>
      <c r="H7" s="146"/>
      <c r="I7" s="146"/>
      <c r="J7" s="147"/>
    </row>
    <row r="8" spans="1:10" customFormat="1" ht="14.4" x14ac:dyDescent="0.3">
      <c r="A8" s="148" t="s">
        <v>48</v>
      </c>
      <c r="B8" s="149"/>
      <c r="C8" s="149"/>
      <c r="D8" s="149"/>
      <c r="E8" s="149"/>
      <c r="F8" s="149"/>
      <c r="G8" s="149"/>
      <c r="H8" s="149"/>
      <c r="I8" s="149"/>
      <c r="J8" s="150"/>
    </row>
    <row r="9" spans="1:10" ht="30.6" customHeight="1" x14ac:dyDescent="0.3">
      <c r="A9" s="151" t="s">
        <v>45</v>
      </c>
      <c r="B9" s="151"/>
      <c r="C9" s="151"/>
      <c r="D9" s="151"/>
      <c r="E9" s="151"/>
      <c r="F9" s="151"/>
      <c r="G9" s="151"/>
      <c r="H9" s="151"/>
      <c r="I9" s="151"/>
      <c r="J9" s="151"/>
    </row>
    <row r="10" spans="1:10" ht="29.4" customHeight="1" x14ac:dyDescent="0.3">
      <c r="A10" s="151" t="s">
        <v>63</v>
      </c>
      <c r="B10" s="151"/>
      <c r="C10" s="151"/>
      <c r="D10" s="151"/>
      <c r="E10" s="151"/>
      <c r="F10" s="151"/>
      <c r="G10" s="151"/>
      <c r="H10" s="151"/>
      <c r="I10" s="151"/>
      <c r="J10" s="151"/>
    </row>
    <row r="11" spans="1:10" ht="30" customHeight="1" x14ac:dyDescent="0.3">
      <c r="A11" s="151" t="s">
        <v>65</v>
      </c>
      <c r="B11" s="151"/>
      <c r="C11" s="151"/>
      <c r="D11" s="151"/>
      <c r="E11" s="151"/>
      <c r="F11" s="151"/>
      <c r="G11" s="151"/>
      <c r="H11" s="151"/>
      <c r="I11" s="151"/>
      <c r="J11" s="151"/>
    </row>
    <row r="12" spans="1:10" ht="19.2" customHeight="1" x14ac:dyDescent="0.3">
      <c r="A12" s="152" t="s">
        <v>46</v>
      </c>
      <c r="B12" s="153"/>
      <c r="C12" s="153"/>
      <c r="D12" s="153"/>
      <c r="E12" s="153"/>
      <c r="F12" s="153"/>
      <c r="G12" s="153"/>
      <c r="H12" s="153"/>
      <c r="I12" s="153"/>
      <c r="J12" s="154"/>
    </row>
    <row r="13" spans="1:10" ht="15" customHeight="1" x14ac:dyDescent="0.3">
      <c r="A13" s="24"/>
      <c r="B13" s="26"/>
      <c r="C13" s="25" t="s">
        <v>41</v>
      </c>
      <c r="D13" s="25"/>
      <c r="E13" s="25"/>
      <c r="F13" s="25"/>
      <c r="G13" s="25"/>
      <c r="H13" s="25"/>
      <c r="I13" s="25"/>
      <c r="J13" s="61"/>
    </row>
    <row r="14" spans="1:10" ht="15" customHeight="1" x14ac:dyDescent="0.3">
      <c r="A14" s="24"/>
      <c r="B14" s="27"/>
      <c r="C14" s="25" t="s">
        <v>42</v>
      </c>
      <c r="D14" s="25"/>
      <c r="E14" s="25"/>
      <c r="F14" s="25"/>
      <c r="G14" s="25"/>
      <c r="H14" s="25"/>
      <c r="I14" s="25"/>
      <c r="J14" s="61"/>
    </row>
    <row r="15" spans="1:10" ht="9" customHeigh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62"/>
    </row>
    <row r="16" spans="1:10" ht="29.4" customHeight="1" x14ac:dyDescent="0.3">
      <c r="A16" s="136" t="s">
        <v>64</v>
      </c>
      <c r="B16" s="136"/>
      <c r="C16" s="136"/>
      <c r="D16" s="136"/>
      <c r="E16" s="136"/>
      <c r="F16" s="136"/>
      <c r="G16" s="136"/>
      <c r="H16" s="136"/>
      <c r="I16" s="136"/>
      <c r="J16" s="136"/>
    </row>
  </sheetData>
  <sheetProtection algorithmName="SHA-512" hashValue="CbAWXH2SWTbE6qZaHjcK9OhwDVjiyXxJinszqE/c6iaGx1aW8BdLoZgWbU27KDj6qOXomhBcacT+1oZmP2fT6A==" saltValue="oLPK/2CT5y7Hxj7uaYMQtg==" spinCount="100000" sheet="1" objects="1" scenarios="1"/>
  <mergeCells count="10">
    <mergeCell ref="A16:J16"/>
    <mergeCell ref="A3:B3"/>
    <mergeCell ref="C3:J3"/>
    <mergeCell ref="A5:J5"/>
    <mergeCell ref="A6:J7"/>
    <mergeCell ref="A8:J8"/>
    <mergeCell ref="A9:J9"/>
    <mergeCell ref="A10:J10"/>
    <mergeCell ref="A11:J11"/>
    <mergeCell ref="A12:J12"/>
  </mergeCells>
  <hyperlinks>
    <hyperlink ref="A10:J10" location="'Ejemplo_Estructura de costos'!A1" display="2. Para entender en mayor profundidad como completar la memoria de calculo, debe revisar la hoja &quot;Ejemplo - Estructura de costos&quot;." xr:uid="{2D98D840-4490-45FC-A65A-2C2D09CB00B5}"/>
    <hyperlink ref="A11:J11" location="'Estructura de costos'!A1" display="3. Entendiendo claramente los puntos anteriores, debe completar solo la hoja &quot;Estructura de costos&quot; ingresando todos los costos asociados al proyecto, detallando por cada item en qué se utilizará el financiamiento. --&gt; IR a &quot;Estructura de Costos&quot;" xr:uid="{2C085414-16B5-4CF6-929F-0D74F5E0A58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showGridLines="0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4.4" outlineLevelCol="1" x14ac:dyDescent="0.3"/>
  <cols>
    <col min="1" max="1" width="26.6640625" style="13" customWidth="1"/>
    <col min="2" max="2" width="42.109375" style="5" customWidth="1"/>
    <col min="3" max="3" width="18.33203125" style="5" customWidth="1"/>
    <col min="4" max="4" width="17" style="5" customWidth="1"/>
    <col min="5" max="5" width="18" style="5" customWidth="1"/>
    <col min="6" max="6" width="15.6640625" style="5" customWidth="1"/>
    <col min="7" max="7" width="77.33203125" style="5" customWidth="1"/>
    <col min="8" max="8" width="11.5546875" style="5"/>
    <col min="9" max="9" width="28.109375" style="5" hidden="1" customWidth="1" outlineLevel="1"/>
    <col min="10" max="10" width="32.109375" style="5" hidden="1" customWidth="1" outlineLevel="1"/>
    <col min="11" max="11" width="11.5546875" style="5" collapsed="1"/>
    <col min="12" max="16384" width="11.5546875" style="5"/>
  </cols>
  <sheetData>
    <row r="1" spans="1:10" ht="12.6" customHeight="1" x14ac:dyDescent="0.3">
      <c r="A1" s="4" t="str">
        <f>Instrucciones!F1</f>
        <v>MEMORIA DE CÁLCULO 2021</v>
      </c>
      <c r="B1" s="4"/>
    </row>
    <row r="2" spans="1:10" ht="8.4" customHeight="1" thickBot="1" x14ac:dyDescent="0.35">
      <c r="A2" s="46"/>
      <c r="B2" s="160"/>
      <c r="C2" s="160"/>
      <c r="D2" s="160"/>
      <c r="E2" s="160"/>
      <c r="F2" s="7"/>
    </row>
    <row r="3" spans="1:10" ht="14.4" customHeight="1" thickBot="1" x14ac:dyDescent="0.35">
      <c r="A3" s="40" t="s">
        <v>51</v>
      </c>
      <c r="B3" s="39"/>
      <c r="C3" s="47"/>
      <c r="D3" s="31"/>
      <c r="E3" s="31"/>
      <c r="F3" s="7"/>
    </row>
    <row r="4" spans="1:10" ht="13.8" customHeight="1" thickBot="1" x14ac:dyDescent="0.35">
      <c r="A4" s="48"/>
      <c r="B4" s="49"/>
      <c r="C4" s="50"/>
      <c r="D4" s="50"/>
      <c r="E4" s="50"/>
      <c r="F4" s="50"/>
    </row>
    <row r="5" spans="1:10" ht="12.6" customHeight="1" thickBot="1" x14ac:dyDescent="0.35">
      <c r="A5" s="163" t="s">
        <v>13</v>
      </c>
      <c r="B5" s="161" t="s">
        <v>79</v>
      </c>
      <c r="C5" s="51" t="s">
        <v>0</v>
      </c>
      <c r="D5" s="165" t="s">
        <v>1</v>
      </c>
      <c r="E5" s="166"/>
      <c r="F5" s="51" t="s">
        <v>2</v>
      </c>
      <c r="G5" s="155" t="s">
        <v>59</v>
      </c>
    </row>
    <row r="6" spans="1:10" ht="12.6" customHeight="1" thickBot="1" x14ac:dyDescent="0.35">
      <c r="A6" s="164"/>
      <c r="B6" s="162"/>
      <c r="C6" s="52" t="s">
        <v>3</v>
      </c>
      <c r="D6" s="52" t="s">
        <v>4</v>
      </c>
      <c r="E6" s="52" t="s">
        <v>5</v>
      </c>
      <c r="F6" s="52" t="s">
        <v>3</v>
      </c>
      <c r="G6" s="156"/>
      <c r="I6" s="65" t="s">
        <v>56</v>
      </c>
      <c r="J6" s="66" t="s">
        <v>57</v>
      </c>
    </row>
    <row r="7" spans="1:10" x14ac:dyDescent="0.3">
      <c r="A7" s="157" t="s">
        <v>66</v>
      </c>
      <c r="B7" s="14"/>
      <c r="C7" s="53">
        <v>0</v>
      </c>
      <c r="D7" s="32">
        <v>0</v>
      </c>
      <c r="E7" s="32">
        <v>0</v>
      </c>
      <c r="F7" s="53">
        <f>+SUM(C7:E7)</f>
        <v>0</v>
      </c>
      <c r="G7" s="15"/>
      <c r="I7" s="67"/>
      <c r="J7" s="68"/>
    </row>
    <row r="8" spans="1:10" x14ac:dyDescent="0.3">
      <c r="A8" s="158"/>
      <c r="B8" s="2"/>
      <c r="C8" s="10">
        <v>0</v>
      </c>
      <c r="D8" s="33">
        <v>0</v>
      </c>
      <c r="E8" s="33">
        <v>0</v>
      </c>
      <c r="F8" s="10">
        <f t="shared" ref="F8:F39" si="0">+SUM(C8:E8)</f>
        <v>0</v>
      </c>
      <c r="G8" s="16"/>
      <c r="I8" s="67"/>
      <c r="J8" s="68"/>
    </row>
    <row r="9" spans="1:10" ht="15" thickBot="1" x14ac:dyDescent="0.35">
      <c r="A9" s="159"/>
      <c r="B9" s="17"/>
      <c r="C9" s="54">
        <v>0</v>
      </c>
      <c r="D9" s="34">
        <v>0</v>
      </c>
      <c r="E9" s="34">
        <v>0</v>
      </c>
      <c r="F9" s="54">
        <f t="shared" si="0"/>
        <v>0</v>
      </c>
      <c r="G9" s="18"/>
      <c r="I9" s="67"/>
      <c r="J9" s="68"/>
    </row>
    <row r="10" spans="1:10" x14ac:dyDescent="0.3">
      <c r="A10" s="157" t="s">
        <v>67</v>
      </c>
      <c r="B10" s="14"/>
      <c r="C10" s="32">
        <v>0</v>
      </c>
      <c r="D10" s="33">
        <v>0</v>
      </c>
      <c r="E10" s="32">
        <v>0</v>
      </c>
      <c r="F10" s="53">
        <f t="shared" si="0"/>
        <v>0</v>
      </c>
      <c r="G10" s="15"/>
      <c r="I10" s="67"/>
      <c r="J10" s="68"/>
    </row>
    <row r="11" spans="1:10" x14ac:dyDescent="0.3">
      <c r="A11" s="158"/>
      <c r="B11" s="2"/>
      <c r="C11" s="33">
        <v>0</v>
      </c>
      <c r="D11" s="33">
        <v>0</v>
      </c>
      <c r="E11" s="33">
        <v>0</v>
      </c>
      <c r="F11" s="10">
        <f t="shared" si="0"/>
        <v>0</v>
      </c>
      <c r="G11" s="16"/>
      <c r="I11" s="67"/>
      <c r="J11" s="68"/>
    </row>
    <row r="12" spans="1:10" ht="15" thickBot="1" x14ac:dyDescent="0.35">
      <c r="A12" s="159"/>
      <c r="B12" s="17"/>
      <c r="C12" s="34">
        <v>0</v>
      </c>
      <c r="D12" s="34">
        <v>0</v>
      </c>
      <c r="E12" s="34">
        <v>0</v>
      </c>
      <c r="F12" s="54">
        <f t="shared" si="0"/>
        <v>0</v>
      </c>
      <c r="G12" s="18"/>
      <c r="I12" s="67"/>
      <c r="J12" s="68"/>
    </row>
    <row r="13" spans="1:10" x14ac:dyDescent="0.3">
      <c r="A13" s="157" t="s">
        <v>68</v>
      </c>
      <c r="B13" s="14"/>
      <c r="C13" s="32">
        <v>0</v>
      </c>
      <c r="D13" s="32">
        <v>0</v>
      </c>
      <c r="E13" s="32">
        <v>0</v>
      </c>
      <c r="F13" s="53">
        <f t="shared" si="0"/>
        <v>0</v>
      </c>
      <c r="G13" s="15"/>
      <c r="I13" s="67"/>
      <c r="J13" s="68"/>
    </row>
    <row r="14" spans="1:10" x14ac:dyDescent="0.3">
      <c r="A14" s="158"/>
      <c r="B14" s="2"/>
      <c r="C14" s="33">
        <v>0</v>
      </c>
      <c r="D14" s="33">
        <v>0</v>
      </c>
      <c r="E14" s="33">
        <v>0</v>
      </c>
      <c r="F14" s="10">
        <f t="shared" si="0"/>
        <v>0</v>
      </c>
      <c r="G14" s="16"/>
      <c r="I14" s="67"/>
      <c r="J14" s="68"/>
    </row>
    <row r="15" spans="1:10" ht="15" thickBot="1" x14ac:dyDescent="0.35">
      <c r="A15" s="159"/>
      <c r="B15" s="17"/>
      <c r="C15" s="34">
        <v>0</v>
      </c>
      <c r="D15" s="34">
        <v>0</v>
      </c>
      <c r="E15" s="34">
        <v>0</v>
      </c>
      <c r="F15" s="54">
        <f t="shared" si="0"/>
        <v>0</v>
      </c>
      <c r="G15" s="18"/>
      <c r="I15" s="67"/>
      <c r="J15" s="68"/>
    </row>
    <row r="16" spans="1:10" x14ac:dyDescent="0.3">
      <c r="A16" s="157" t="s">
        <v>69</v>
      </c>
      <c r="B16" s="14"/>
      <c r="C16" s="32">
        <v>0</v>
      </c>
      <c r="D16" s="32">
        <v>0</v>
      </c>
      <c r="E16" s="32">
        <v>0</v>
      </c>
      <c r="F16" s="53">
        <f t="shared" si="0"/>
        <v>0</v>
      </c>
      <c r="G16" s="15"/>
      <c r="I16" s="67"/>
      <c r="J16" s="68"/>
    </row>
    <row r="17" spans="1:10" x14ac:dyDescent="0.3">
      <c r="A17" s="158"/>
      <c r="B17" s="2"/>
      <c r="C17" s="33">
        <v>0</v>
      </c>
      <c r="D17" s="33">
        <v>0</v>
      </c>
      <c r="E17" s="33">
        <v>0</v>
      </c>
      <c r="F17" s="10">
        <f t="shared" si="0"/>
        <v>0</v>
      </c>
      <c r="G17" s="16"/>
      <c r="I17" s="67"/>
      <c r="J17" s="68"/>
    </row>
    <row r="18" spans="1:10" ht="15" thickBot="1" x14ac:dyDescent="0.35">
      <c r="A18" s="159"/>
      <c r="B18" s="17"/>
      <c r="C18" s="34">
        <v>0</v>
      </c>
      <c r="D18" s="34">
        <v>0</v>
      </c>
      <c r="E18" s="34">
        <v>0</v>
      </c>
      <c r="F18" s="54">
        <f t="shared" si="0"/>
        <v>0</v>
      </c>
      <c r="G18" s="18"/>
      <c r="I18" s="67"/>
      <c r="J18" s="68"/>
    </row>
    <row r="19" spans="1:10" x14ac:dyDescent="0.3">
      <c r="A19" s="157" t="s">
        <v>70</v>
      </c>
      <c r="B19" s="14"/>
      <c r="C19" s="32">
        <v>0</v>
      </c>
      <c r="D19" s="32">
        <v>0</v>
      </c>
      <c r="E19" s="32">
        <v>0</v>
      </c>
      <c r="F19" s="53">
        <f t="shared" si="0"/>
        <v>0</v>
      </c>
      <c r="G19" s="15"/>
      <c r="I19" s="67"/>
      <c r="J19" s="68"/>
    </row>
    <row r="20" spans="1:10" x14ac:dyDescent="0.3">
      <c r="A20" s="158"/>
      <c r="B20" s="2"/>
      <c r="C20" s="33">
        <v>0</v>
      </c>
      <c r="D20" s="33">
        <v>0</v>
      </c>
      <c r="E20" s="33">
        <v>0</v>
      </c>
      <c r="F20" s="10">
        <f t="shared" si="0"/>
        <v>0</v>
      </c>
      <c r="G20" s="16"/>
      <c r="I20" s="67"/>
      <c r="J20" s="68"/>
    </row>
    <row r="21" spans="1:10" ht="15" thickBot="1" x14ac:dyDescent="0.35">
      <c r="A21" s="159"/>
      <c r="B21" s="17"/>
      <c r="C21" s="34">
        <v>0</v>
      </c>
      <c r="D21" s="34">
        <v>0</v>
      </c>
      <c r="E21" s="34">
        <v>0</v>
      </c>
      <c r="F21" s="54">
        <f t="shared" si="0"/>
        <v>0</v>
      </c>
      <c r="G21" s="18"/>
      <c r="I21" s="67"/>
      <c r="J21" s="68"/>
    </row>
    <row r="22" spans="1:10" x14ac:dyDescent="0.3">
      <c r="A22" s="157" t="s">
        <v>71</v>
      </c>
      <c r="B22" s="14"/>
      <c r="C22" s="32">
        <v>0</v>
      </c>
      <c r="D22" s="32">
        <v>0</v>
      </c>
      <c r="E22" s="53">
        <v>0</v>
      </c>
      <c r="F22" s="53">
        <f t="shared" si="0"/>
        <v>0</v>
      </c>
      <c r="G22" s="15"/>
      <c r="I22" s="67"/>
      <c r="J22" s="68"/>
    </row>
    <row r="23" spans="1:10" x14ac:dyDescent="0.3">
      <c r="A23" s="158"/>
      <c r="B23" s="2"/>
      <c r="C23" s="33">
        <v>0</v>
      </c>
      <c r="D23" s="33">
        <v>0</v>
      </c>
      <c r="E23" s="10">
        <v>0</v>
      </c>
      <c r="F23" s="10">
        <f t="shared" si="0"/>
        <v>0</v>
      </c>
      <c r="G23" s="16"/>
      <c r="I23" s="67"/>
      <c r="J23" s="68"/>
    </row>
    <row r="24" spans="1:10" ht="15" thickBot="1" x14ac:dyDescent="0.35">
      <c r="A24" s="159"/>
      <c r="B24" s="17"/>
      <c r="C24" s="34">
        <v>0</v>
      </c>
      <c r="D24" s="34">
        <v>0</v>
      </c>
      <c r="E24" s="54">
        <v>0</v>
      </c>
      <c r="F24" s="54">
        <f t="shared" si="0"/>
        <v>0</v>
      </c>
      <c r="G24" s="18"/>
      <c r="I24" s="67"/>
      <c r="J24" s="68"/>
    </row>
    <row r="25" spans="1:10" x14ac:dyDescent="0.3">
      <c r="A25" s="157" t="s">
        <v>72</v>
      </c>
      <c r="B25" s="14"/>
      <c r="C25" s="33">
        <v>0</v>
      </c>
      <c r="D25" s="33">
        <v>0</v>
      </c>
      <c r="E25" s="33">
        <v>0</v>
      </c>
      <c r="F25" s="53">
        <f t="shared" si="0"/>
        <v>0</v>
      </c>
      <c r="G25" s="15"/>
      <c r="I25" s="67"/>
      <c r="J25" s="68"/>
    </row>
    <row r="26" spans="1:10" x14ac:dyDescent="0.3">
      <c r="A26" s="158"/>
      <c r="B26" s="2"/>
      <c r="C26" s="33">
        <v>0</v>
      </c>
      <c r="D26" s="33">
        <v>0</v>
      </c>
      <c r="E26" s="33">
        <v>0</v>
      </c>
      <c r="F26" s="10">
        <f t="shared" si="0"/>
        <v>0</v>
      </c>
      <c r="G26" s="16"/>
      <c r="I26" s="67"/>
      <c r="J26" s="68"/>
    </row>
    <row r="27" spans="1:10" ht="15" thickBot="1" x14ac:dyDescent="0.35">
      <c r="A27" s="159"/>
      <c r="B27" s="17"/>
      <c r="C27" s="34">
        <v>0</v>
      </c>
      <c r="D27" s="34">
        <v>0</v>
      </c>
      <c r="E27" s="34">
        <v>0</v>
      </c>
      <c r="F27" s="54">
        <f t="shared" si="0"/>
        <v>0</v>
      </c>
      <c r="G27" s="18"/>
      <c r="I27" s="67"/>
      <c r="J27" s="68"/>
    </row>
    <row r="28" spans="1:10" x14ac:dyDescent="0.3">
      <c r="A28" s="157" t="s">
        <v>73</v>
      </c>
      <c r="B28" s="14"/>
      <c r="C28" s="32">
        <v>0</v>
      </c>
      <c r="D28" s="32">
        <v>0</v>
      </c>
      <c r="E28" s="32">
        <v>0</v>
      </c>
      <c r="F28" s="53">
        <f t="shared" si="0"/>
        <v>0</v>
      </c>
      <c r="G28" s="15"/>
      <c r="I28" s="67"/>
      <c r="J28" s="68"/>
    </row>
    <row r="29" spans="1:10" x14ac:dyDescent="0.3">
      <c r="A29" s="158"/>
      <c r="B29" s="2"/>
      <c r="C29" s="33">
        <v>0</v>
      </c>
      <c r="D29" s="33">
        <v>0</v>
      </c>
      <c r="E29" s="33">
        <v>0</v>
      </c>
      <c r="F29" s="10">
        <f t="shared" si="0"/>
        <v>0</v>
      </c>
      <c r="G29" s="16"/>
      <c r="I29" s="67"/>
      <c r="J29" s="68"/>
    </row>
    <row r="30" spans="1:10" ht="15" thickBot="1" x14ac:dyDescent="0.35">
      <c r="A30" s="159"/>
      <c r="B30" s="17"/>
      <c r="C30" s="34">
        <v>0</v>
      </c>
      <c r="D30" s="34">
        <v>0</v>
      </c>
      <c r="E30" s="34">
        <v>0</v>
      </c>
      <c r="F30" s="54">
        <f t="shared" si="0"/>
        <v>0</v>
      </c>
      <c r="G30" s="18"/>
      <c r="I30" s="67"/>
      <c r="J30" s="68"/>
    </row>
    <row r="31" spans="1:10" x14ac:dyDescent="0.3">
      <c r="A31" s="157" t="s">
        <v>74</v>
      </c>
      <c r="B31" s="14"/>
      <c r="C31" s="32">
        <v>0</v>
      </c>
      <c r="D31" s="32">
        <v>0</v>
      </c>
      <c r="E31" s="32">
        <v>0</v>
      </c>
      <c r="F31" s="53">
        <f t="shared" si="0"/>
        <v>0</v>
      </c>
      <c r="G31" s="15"/>
      <c r="I31" s="67"/>
      <c r="J31" s="68"/>
    </row>
    <row r="32" spans="1:10" x14ac:dyDescent="0.3">
      <c r="A32" s="158"/>
      <c r="B32" s="2"/>
      <c r="C32" s="33">
        <v>0</v>
      </c>
      <c r="D32" s="33">
        <v>0</v>
      </c>
      <c r="E32" s="33">
        <v>0</v>
      </c>
      <c r="F32" s="10">
        <f t="shared" si="0"/>
        <v>0</v>
      </c>
      <c r="G32" s="16"/>
      <c r="I32" s="67"/>
      <c r="J32" s="68"/>
    </row>
    <row r="33" spans="1:10" ht="15" thickBot="1" x14ac:dyDescent="0.35">
      <c r="A33" s="159"/>
      <c r="B33" s="17"/>
      <c r="C33" s="34">
        <v>0</v>
      </c>
      <c r="D33" s="34">
        <v>0</v>
      </c>
      <c r="E33" s="34">
        <v>0</v>
      </c>
      <c r="F33" s="54">
        <f t="shared" si="0"/>
        <v>0</v>
      </c>
      <c r="G33" s="18"/>
      <c r="I33" s="67"/>
      <c r="J33" s="68"/>
    </row>
    <row r="34" spans="1:10" x14ac:dyDescent="0.3">
      <c r="A34" s="157" t="s">
        <v>75</v>
      </c>
      <c r="B34" s="14"/>
      <c r="C34" s="32">
        <v>0</v>
      </c>
      <c r="D34" s="32">
        <v>0</v>
      </c>
      <c r="E34" s="32">
        <v>0</v>
      </c>
      <c r="F34" s="53">
        <f t="shared" si="0"/>
        <v>0</v>
      </c>
      <c r="G34" s="15"/>
      <c r="I34" s="67"/>
      <c r="J34" s="68"/>
    </row>
    <row r="35" spans="1:10" x14ac:dyDescent="0.3">
      <c r="A35" s="158"/>
      <c r="B35" s="2"/>
      <c r="C35" s="33">
        <v>0</v>
      </c>
      <c r="D35" s="33">
        <v>0</v>
      </c>
      <c r="E35" s="33">
        <v>0</v>
      </c>
      <c r="F35" s="10">
        <f t="shared" si="0"/>
        <v>0</v>
      </c>
      <c r="G35" s="16"/>
      <c r="I35" s="67"/>
      <c r="J35" s="68"/>
    </row>
    <row r="36" spans="1:10" ht="15" thickBot="1" x14ac:dyDescent="0.35">
      <c r="A36" s="159"/>
      <c r="B36" s="17"/>
      <c r="C36" s="34">
        <v>0</v>
      </c>
      <c r="D36" s="34">
        <v>0</v>
      </c>
      <c r="E36" s="34">
        <v>0</v>
      </c>
      <c r="F36" s="54">
        <f t="shared" si="0"/>
        <v>0</v>
      </c>
      <c r="G36" s="18"/>
      <c r="I36" s="67"/>
      <c r="J36" s="68"/>
    </row>
    <row r="37" spans="1:10" x14ac:dyDescent="0.3">
      <c r="A37" s="157" t="s">
        <v>76</v>
      </c>
      <c r="B37" s="14"/>
      <c r="C37" s="32">
        <v>0</v>
      </c>
      <c r="D37" s="53">
        <v>0</v>
      </c>
      <c r="E37" s="53">
        <v>0</v>
      </c>
      <c r="F37" s="53">
        <f t="shared" si="0"/>
        <v>0</v>
      </c>
      <c r="G37" s="15"/>
      <c r="I37" s="67"/>
      <c r="J37" s="68"/>
    </row>
    <row r="38" spans="1:10" x14ac:dyDescent="0.3">
      <c r="A38" s="158"/>
      <c r="B38" s="2"/>
      <c r="C38" s="33">
        <v>0</v>
      </c>
      <c r="D38" s="10">
        <v>0</v>
      </c>
      <c r="E38" s="10">
        <v>0</v>
      </c>
      <c r="F38" s="10">
        <f t="shared" si="0"/>
        <v>0</v>
      </c>
      <c r="G38" s="16"/>
      <c r="I38" s="67"/>
      <c r="J38" s="68"/>
    </row>
    <row r="39" spans="1:10" ht="15" thickBot="1" x14ac:dyDescent="0.35">
      <c r="A39" s="159"/>
      <c r="B39" s="17"/>
      <c r="C39" s="34">
        <v>0</v>
      </c>
      <c r="D39" s="54">
        <v>0</v>
      </c>
      <c r="E39" s="54">
        <v>0</v>
      </c>
      <c r="F39" s="54">
        <f t="shared" si="0"/>
        <v>0</v>
      </c>
      <c r="G39" s="18"/>
      <c r="I39" s="69"/>
      <c r="J39" s="70"/>
    </row>
    <row r="40" spans="1:10" ht="15" thickBot="1" x14ac:dyDescent="0.35">
      <c r="B40" s="55" t="s">
        <v>6</v>
      </c>
      <c r="C40" s="56">
        <f>+SUM(C7:C39)</f>
        <v>0</v>
      </c>
      <c r="D40" s="56">
        <f t="shared" ref="D40:E40" si="1">+SUM(D7:D39)</f>
        <v>0</v>
      </c>
      <c r="E40" s="56">
        <f t="shared" si="1"/>
        <v>0</v>
      </c>
      <c r="F40" s="57">
        <f>+SUM(C40:E40)</f>
        <v>0</v>
      </c>
      <c r="G40" s="58"/>
      <c r="I40" s="63"/>
      <c r="J40" s="64"/>
    </row>
    <row r="41" spans="1:10" ht="15" thickBot="1" x14ac:dyDescent="0.35">
      <c r="B41" s="55" t="s">
        <v>7</v>
      </c>
      <c r="C41" s="59" t="str">
        <f>IF($F$40=0,"-",C40/$F$40)</f>
        <v>-</v>
      </c>
      <c r="D41" s="59" t="str">
        <f>IF($F$40=0,"-",D40/$F$40)</f>
        <v>-</v>
      </c>
      <c r="E41" s="59" t="str">
        <f>IF($F$40=0,"-",E40/$F$40)</f>
        <v>-</v>
      </c>
      <c r="F41" s="60" t="str">
        <f>IF($F$40=0,"-",F40/$F$40)</f>
        <v>-</v>
      </c>
      <c r="G41" s="58"/>
      <c r="I41" s="63"/>
      <c r="J41" s="64"/>
    </row>
    <row r="42" spans="1:10" x14ac:dyDescent="0.3">
      <c r="I42" s="63"/>
      <c r="J42" s="64"/>
    </row>
    <row r="43" spans="1:10" x14ac:dyDescent="0.3">
      <c r="I43" s="63"/>
      <c r="J43" s="64"/>
    </row>
    <row r="44" spans="1:10" x14ac:dyDescent="0.3">
      <c r="I44" s="63"/>
      <c r="J44" s="64"/>
    </row>
    <row r="45" spans="1:10" x14ac:dyDescent="0.3">
      <c r="I45" s="63"/>
      <c r="J45" s="64"/>
    </row>
    <row r="46" spans="1:10" x14ac:dyDescent="0.3">
      <c r="I46" s="63"/>
      <c r="J46" s="64"/>
    </row>
    <row r="47" spans="1:10" x14ac:dyDescent="0.3">
      <c r="I47" s="63"/>
      <c r="J47" s="64"/>
    </row>
    <row r="48" spans="1:10" x14ac:dyDescent="0.3">
      <c r="I48" s="63"/>
      <c r="J48" s="64"/>
    </row>
    <row r="49" spans="9:10" x14ac:dyDescent="0.3">
      <c r="I49" s="63"/>
      <c r="J49" s="64"/>
    </row>
    <row r="50" spans="9:10" x14ac:dyDescent="0.3">
      <c r="I50" s="63"/>
      <c r="J50" s="64"/>
    </row>
    <row r="51" spans="9:10" x14ac:dyDescent="0.3">
      <c r="I51" s="63"/>
      <c r="J51" s="64"/>
    </row>
    <row r="52" spans="9:10" x14ac:dyDescent="0.3">
      <c r="I52" s="63"/>
      <c r="J52" s="64"/>
    </row>
    <row r="53" spans="9:10" x14ac:dyDescent="0.3">
      <c r="I53" s="63"/>
      <c r="J53" s="64"/>
    </row>
    <row r="54" spans="9:10" x14ac:dyDescent="0.3">
      <c r="I54" s="63"/>
      <c r="J54" s="64"/>
    </row>
    <row r="55" spans="9:10" x14ac:dyDescent="0.3">
      <c r="I55" s="63"/>
      <c r="J55" s="64"/>
    </row>
    <row r="56" spans="9:10" x14ac:dyDescent="0.3">
      <c r="I56" s="63"/>
      <c r="J56" s="64"/>
    </row>
    <row r="57" spans="9:10" x14ac:dyDescent="0.3">
      <c r="I57" s="63"/>
      <c r="J57" s="64"/>
    </row>
    <row r="58" spans="9:10" x14ac:dyDescent="0.3">
      <c r="I58" s="63"/>
      <c r="J58" s="64"/>
    </row>
    <row r="59" spans="9:10" x14ac:dyDescent="0.3">
      <c r="I59" s="63"/>
      <c r="J59" s="64"/>
    </row>
    <row r="60" spans="9:10" x14ac:dyDescent="0.3">
      <c r="I60" s="63"/>
      <c r="J60" s="64"/>
    </row>
    <row r="61" spans="9:10" x14ac:dyDescent="0.3">
      <c r="I61" s="63"/>
      <c r="J61" s="64"/>
    </row>
    <row r="62" spans="9:10" x14ac:dyDescent="0.3">
      <c r="I62" s="63"/>
      <c r="J62" s="64"/>
    </row>
    <row r="63" spans="9:10" x14ac:dyDescent="0.3">
      <c r="I63" s="63"/>
      <c r="J63" s="64"/>
    </row>
    <row r="64" spans="9:10" x14ac:dyDescent="0.3">
      <c r="I64" s="63"/>
      <c r="J64" s="64"/>
    </row>
    <row r="65" spans="9:10" x14ac:dyDescent="0.3">
      <c r="I65" s="63"/>
      <c r="J65" s="64"/>
    </row>
    <row r="66" spans="9:10" x14ac:dyDescent="0.3">
      <c r="I66" s="63"/>
      <c r="J66" s="64"/>
    </row>
    <row r="67" spans="9:10" x14ac:dyDescent="0.3">
      <c r="I67" s="63"/>
      <c r="J67" s="64"/>
    </row>
    <row r="68" spans="9:10" x14ac:dyDescent="0.3">
      <c r="I68" s="63"/>
      <c r="J68" s="64"/>
    </row>
    <row r="69" spans="9:10" x14ac:dyDescent="0.3">
      <c r="I69" s="63"/>
      <c r="J69" s="64"/>
    </row>
    <row r="70" spans="9:10" x14ac:dyDescent="0.3">
      <c r="I70" s="63"/>
      <c r="J70" s="64"/>
    </row>
    <row r="71" spans="9:10" x14ac:dyDescent="0.3">
      <c r="I71" s="63"/>
      <c r="J71" s="64"/>
    </row>
    <row r="72" spans="9:10" x14ac:dyDescent="0.3">
      <c r="I72" s="63"/>
      <c r="J72" s="64"/>
    </row>
    <row r="73" spans="9:10" x14ac:dyDescent="0.3">
      <c r="I73" s="63"/>
      <c r="J73" s="64"/>
    </row>
    <row r="74" spans="9:10" x14ac:dyDescent="0.3">
      <c r="I74" s="63"/>
      <c r="J74" s="64"/>
    </row>
    <row r="75" spans="9:10" x14ac:dyDescent="0.3">
      <c r="I75" s="63"/>
      <c r="J75" s="64"/>
    </row>
    <row r="76" spans="9:10" x14ac:dyDescent="0.3">
      <c r="I76" s="63"/>
      <c r="J76" s="64"/>
    </row>
    <row r="77" spans="9:10" x14ac:dyDescent="0.3">
      <c r="I77" s="63"/>
      <c r="J77" s="64"/>
    </row>
    <row r="78" spans="9:10" x14ac:dyDescent="0.3">
      <c r="I78" s="63"/>
      <c r="J78" s="64"/>
    </row>
    <row r="79" spans="9:10" x14ac:dyDescent="0.3">
      <c r="I79" s="63"/>
      <c r="J79" s="64"/>
    </row>
    <row r="80" spans="9:10" x14ac:dyDescent="0.3">
      <c r="I80" s="63"/>
      <c r="J80" s="64"/>
    </row>
    <row r="81" spans="9:10" x14ac:dyDescent="0.3">
      <c r="I81" s="63"/>
      <c r="J81" s="64"/>
    </row>
    <row r="82" spans="9:10" x14ac:dyDescent="0.3">
      <c r="I82" s="63"/>
      <c r="J82" s="64"/>
    </row>
    <row r="83" spans="9:10" x14ac:dyDescent="0.3">
      <c r="I83" s="63"/>
      <c r="J83" s="64"/>
    </row>
    <row r="84" spans="9:10" x14ac:dyDescent="0.3">
      <c r="I84" s="63"/>
      <c r="J84" s="64"/>
    </row>
    <row r="85" spans="9:10" x14ac:dyDescent="0.3">
      <c r="I85" s="63"/>
      <c r="J85" s="64"/>
    </row>
    <row r="86" spans="9:10" x14ac:dyDescent="0.3">
      <c r="I86" s="63"/>
      <c r="J86" s="64"/>
    </row>
    <row r="87" spans="9:10" x14ac:dyDescent="0.3">
      <c r="I87" s="63"/>
      <c r="J87" s="64"/>
    </row>
    <row r="88" spans="9:10" x14ac:dyDescent="0.3">
      <c r="I88" s="63"/>
      <c r="J88" s="64"/>
    </row>
    <row r="89" spans="9:10" x14ac:dyDescent="0.3">
      <c r="I89" s="63"/>
      <c r="J89" s="64"/>
    </row>
    <row r="90" spans="9:10" x14ac:dyDescent="0.3">
      <c r="I90" s="63"/>
      <c r="J90" s="64"/>
    </row>
    <row r="91" spans="9:10" x14ac:dyDescent="0.3">
      <c r="I91" s="63"/>
      <c r="J91" s="64"/>
    </row>
    <row r="92" spans="9:10" x14ac:dyDescent="0.3">
      <c r="I92" s="63"/>
      <c r="J92" s="64"/>
    </row>
    <row r="93" spans="9:10" x14ac:dyDescent="0.3">
      <c r="I93" s="63"/>
      <c r="J93" s="64"/>
    </row>
    <row r="94" spans="9:10" x14ac:dyDescent="0.3">
      <c r="I94" s="63"/>
      <c r="J94" s="64"/>
    </row>
    <row r="95" spans="9:10" x14ac:dyDescent="0.3">
      <c r="I95" s="63"/>
      <c r="J95" s="64"/>
    </row>
    <row r="96" spans="9:10" x14ac:dyDescent="0.3">
      <c r="I96" s="63"/>
      <c r="J96" s="64"/>
    </row>
    <row r="97" spans="9:10" x14ac:dyDescent="0.3">
      <c r="I97" s="63"/>
      <c r="J97" s="64"/>
    </row>
    <row r="98" spans="9:10" x14ac:dyDescent="0.3">
      <c r="I98" s="63"/>
      <c r="J98" s="64"/>
    </row>
    <row r="99" spans="9:10" x14ac:dyDescent="0.3">
      <c r="I99" s="63"/>
      <c r="J99" s="64"/>
    </row>
    <row r="100" spans="9:10" x14ac:dyDescent="0.3">
      <c r="I100" s="58"/>
      <c r="J100" s="58"/>
    </row>
  </sheetData>
  <sheetProtection algorithmName="SHA-512" hashValue="fiOzgYe0KUflnSK/cTX/BaCJa65vwA2LNbGr8bsR6MqDR1gMqYOVS0+dkrhmVF5t+H94kCf0Kiky0IRlmAyLgg==" saltValue="WwW9VQfmS4T4FdMlqlvSmA==" spinCount="100000" sheet="1" objects="1" scenarios="1" formatColumns="0" formatRows="0" insertRows="0"/>
  <mergeCells count="16">
    <mergeCell ref="A34:A36"/>
    <mergeCell ref="A37:A39"/>
    <mergeCell ref="B2:E2"/>
    <mergeCell ref="A25:A27"/>
    <mergeCell ref="B5:B6"/>
    <mergeCell ref="A5:A6"/>
    <mergeCell ref="A13:A15"/>
    <mergeCell ref="A10:A12"/>
    <mergeCell ref="A7:A9"/>
    <mergeCell ref="A28:A30"/>
    <mergeCell ref="D5:E5"/>
    <mergeCell ref="G5:G6"/>
    <mergeCell ref="A16:A18"/>
    <mergeCell ref="A22:A24"/>
    <mergeCell ref="A19:A21"/>
    <mergeCell ref="A31:A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showGridLines="0" zoomScale="60" zoomScaleNormal="60" workbookViewId="0">
      <selection activeCell="B23" sqref="B23"/>
    </sheetView>
  </sheetViews>
  <sheetFormatPr baseColWidth="10" defaultRowHeight="14.4" x14ac:dyDescent="0.3"/>
  <cols>
    <col min="1" max="1" width="28.88671875" style="3" customWidth="1"/>
    <col min="2" max="2" width="21.33203125" style="3" customWidth="1"/>
    <col min="3" max="3" width="23.44140625" style="3" customWidth="1"/>
    <col min="4" max="4" width="22.88671875" style="3" customWidth="1"/>
    <col min="5" max="5" width="15.88671875" style="3" customWidth="1"/>
    <col min="6" max="6" width="17.77734375" style="3" customWidth="1"/>
    <col min="7" max="7" width="14.21875" style="3" customWidth="1"/>
    <col min="8" max="8" width="16.109375" style="3" customWidth="1"/>
    <col min="9" max="16384" width="11.5546875" style="3"/>
  </cols>
  <sheetData>
    <row r="1" spans="1:10" ht="18" x14ac:dyDescent="0.35">
      <c r="A1" s="41" t="s">
        <v>19</v>
      </c>
    </row>
    <row r="2" spans="1:10" x14ac:dyDescent="0.3">
      <c r="A2" s="1"/>
    </row>
    <row r="3" spans="1:10" ht="18.600000000000001" customHeight="1" x14ac:dyDescent="0.3">
      <c r="A3" s="178" t="s">
        <v>43</v>
      </c>
      <c r="B3" s="178"/>
      <c r="C3" s="180" t="s">
        <v>47</v>
      </c>
      <c r="D3" s="181"/>
      <c r="E3" s="181"/>
      <c r="F3" s="182"/>
      <c r="G3" s="30"/>
      <c r="H3" s="30"/>
      <c r="I3" s="30"/>
      <c r="J3" s="30"/>
    </row>
    <row r="4" spans="1:10" ht="20.399999999999999" customHeight="1" x14ac:dyDescent="0.3">
      <c r="A4" s="178" t="s">
        <v>49</v>
      </c>
      <c r="B4" s="179"/>
      <c r="C4" s="38" t="str">
        <f>+IF(ISTEXT('Estructura de costos'!B3),'Estructura de costos'!B3,"-")</f>
        <v>-</v>
      </c>
      <c r="D4" s="35"/>
      <c r="E4" s="35"/>
      <c r="F4" s="36"/>
      <c r="G4" s="30"/>
      <c r="H4" s="30"/>
      <c r="I4" s="30"/>
      <c r="J4" s="30"/>
    </row>
    <row r="5" spans="1:10" ht="33" customHeight="1" x14ac:dyDescent="0.35">
      <c r="A5" s="86"/>
    </row>
    <row r="6" spans="1:10" ht="26.4" customHeight="1" thickBot="1" x14ac:dyDescent="0.35">
      <c r="A6" s="134" t="s">
        <v>78</v>
      </c>
    </row>
    <row r="7" spans="1:10" ht="15.6" customHeight="1" thickBot="1" x14ac:dyDescent="0.35">
      <c r="E7" s="171" t="s">
        <v>53</v>
      </c>
      <c r="F7" s="172"/>
      <c r="G7" s="171" t="s">
        <v>54</v>
      </c>
      <c r="H7" s="172"/>
    </row>
    <row r="8" spans="1:10" ht="15" thickBot="1" x14ac:dyDescent="0.35">
      <c r="A8" s="75"/>
      <c r="B8" s="75"/>
      <c r="C8" s="87" t="s">
        <v>14</v>
      </c>
      <c r="D8" s="88" t="s">
        <v>7</v>
      </c>
      <c r="E8" s="84" t="s">
        <v>50</v>
      </c>
      <c r="F8" s="85" t="s">
        <v>62</v>
      </c>
      <c r="G8" s="84" t="s">
        <v>52</v>
      </c>
      <c r="H8" s="85" t="s">
        <v>62</v>
      </c>
    </row>
    <row r="9" spans="1:10" ht="15" thickBot="1" x14ac:dyDescent="0.35">
      <c r="A9" s="89" t="s">
        <v>15</v>
      </c>
      <c r="B9" s="73" t="s">
        <v>16</v>
      </c>
      <c r="C9" s="82">
        <f>+'Estructura de costos'!C40</f>
        <v>0</v>
      </c>
      <c r="D9" s="83" t="str">
        <f>IF(C9=0,"-",ROUND(C9*100/$C$13,0))</f>
        <v>-</v>
      </c>
      <c r="E9" s="90">
        <v>90</v>
      </c>
      <c r="F9" s="91" t="str">
        <f>+IF(ISNUMBER(D9),IF(D9&lt;=E9,"CUMPLE","NO CUMPLE"),"-")</f>
        <v>-</v>
      </c>
      <c r="G9" s="92">
        <v>5000000</v>
      </c>
      <c r="H9" s="93" t="str">
        <f>+IF(ISNUMBER(D9),IF(C9&gt;G9,"NO CUMPLE","CUMPLE"),"-")</f>
        <v>-</v>
      </c>
    </row>
    <row r="10" spans="1:10" x14ac:dyDescent="0.3">
      <c r="A10" s="173" t="s">
        <v>10</v>
      </c>
      <c r="B10" s="79" t="s">
        <v>9</v>
      </c>
      <c r="C10" s="72">
        <f>+'Estructura de costos'!D40</f>
        <v>0</v>
      </c>
      <c r="D10" s="77" t="str">
        <f>IF(C10=0,"-",ROUND((C10*100/$C$13),0))</f>
        <v>-</v>
      </c>
      <c r="E10" s="94" t="s">
        <v>21</v>
      </c>
      <c r="F10" s="95" t="s">
        <v>21</v>
      </c>
      <c r="G10" s="94" t="s">
        <v>21</v>
      </c>
      <c r="H10" s="96" t="s">
        <v>21</v>
      </c>
    </row>
    <row r="11" spans="1:10" x14ac:dyDescent="0.3">
      <c r="A11" s="174"/>
      <c r="B11" s="80" t="s">
        <v>17</v>
      </c>
      <c r="C11" s="37">
        <f>+'Estructura de costos'!E40</f>
        <v>0</v>
      </c>
      <c r="D11" s="76" t="str">
        <f>IF(C11=0,"-",ROUND((C11*100/$C$13),0))</f>
        <v>-</v>
      </c>
      <c r="E11" s="97" t="s">
        <v>21</v>
      </c>
      <c r="F11" s="98" t="s">
        <v>21</v>
      </c>
      <c r="G11" s="97" t="s">
        <v>21</v>
      </c>
      <c r="H11" s="99" t="s">
        <v>21</v>
      </c>
    </row>
    <row r="12" spans="1:10" ht="15" thickBot="1" x14ac:dyDescent="0.35">
      <c r="A12" s="175"/>
      <c r="B12" s="81" t="s">
        <v>18</v>
      </c>
      <c r="C12" s="71">
        <f>+C11+C10</f>
        <v>0</v>
      </c>
      <c r="D12" s="78" t="str">
        <f>IF(C12=0,"-",ROUND((C12*100)/$C$13,0))</f>
        <v>-</v>
      </c>
      <c r="E12" s="100">
        <v>10</v>
      </c>
      <c r="F12" s="101" t="str">
        <f>+IF(ISNUMBER(D12),IF(D12&gt;=E12,"CUMPLE","NO CUMPLE"),"-")</f>
        <v>-</v>
      </c>
      <c r="G12" s="102" t="s">
        <v>21</v>
      </c>
      <c r="H12" s="42" t="s">
        <v>21</v>
      </c>
    </row>
    <row r="13" spans="1:10" ht="15" thickBot="1" x14ac:dyDescent="0.35">
      <c r="A13" s="176" t="s">
        <v>11</v>
      </c>
      <c r="B13" s="177"/>
      <c r="C13" s="103">
        <f>+C12+C9</f>
        <v>0</v>
      </c>
      <c r="D13" s="104" t="str">
        <f>IF(C13=0,"-",C13*100/$C$13)</f>
        <v>-</v>
      </c>
      <c r="E13" s="43"/>
      <c r="F13" s="44"/>
      <c r="G13" s="43"/>
      <c r="H13" s="45"/>
      <c r="I13" s="74"/>
    </row>
    <row r="14" spans="1:10" x14ac:dyDescent="0.3">
      <c r="E14" s="74"/>
      <c r="F14" s="74"/>
      <c r="G14" s="74"/>
      <c r="H14" s="74"/>
      <c r="I14" s="74"/>
    </row>
    <row r="16" spans="1:10" ht="36" customHeight="1" thickBot="1" x14ac:dyDescent="0.35">
      <c r="A16" s="135" t="s">
        <v>77</v>
      </c>
    </row>
    <row r="17" spans="1:5" x14ac:dyDescent="0.3">
      <c r="A17" s="169" t="s">
        <v>13</v>
      </c>
      <c r="B17" s="124" t="s">
        <v>0</v>
      </c>
      <c r="C17" s="167" t="s">
        <v>1</v>
      </c>
      <c r="D17" s="168"/>
      <c r="E17" s="128" t="s">
        <v>2</v>
      </c>
    </row>
    <row r="18" spans="1:5" x14ac:dyDescent="0.3">
      <c r="A18" s="170"/>
      <c r="B18" s="125" t="s">
        <v>3</v>
      </c>
      <c r="C18" s="132" t="s">
        <v>4</v>
      </c>
      <c r="D18" s="120" t="s">
        <v>5</v>
      </c>
      <c r="E18" s="129" t="s">
        <v>3</v>
      </c>
    </row>
    <row r="19" spans="1:5" x14ac:dyDescent="0.3">
      <c r="A19" s="122" t="s">
        <v>66</v>
      </c>
      <c r="B19" s="126">
        <f>+SUM('Estructura de costos'!C7:C9)</f>
        <v>0</v>
      </c>
      <c r="C19" s="126">
        <f>+SUM('Estructura de costos'!D7:D9)</f>
        <v>0</v>
      </c>
      <c r="D19" s="126">
        <f>+SUM('Estructura de costos'!E7:E9)</f>
        <v>0</v>
      </c>
      <c r="E19" s="130">
        <f>+SUM(B19:D19)</f>
        <v>0</v>
      </c>
    </row>
    <row r="20" spans="1:5" x14ac:dyDescent="0.3">
      <c r="A20" s="122" t="s">
        <v>67</v>
      </c>
      <c r="B20" s="126">
        <f>+SUM('Estructura de costos'!C10:C12)</f>
        <v>0</v>
      </c>
      <c r="C20" s="126">
        <f>+SUM('Estructura de costos'!D10:D12)</f>
        <v>0</v>
      </c>
      <c r="D20" s="126">
        <f>+SUM('Estructura de costos'!E10:E12)</f>
        <v>0</v>
      </c>
      <c r="E20" s="130">
        <f>+SUM(B20:D20)</f>
        <v>0</v>
      </c>
    </row>
    <row r="21" spans="1:5" x14ac:dyDescent="0.3">
      <c r="A21" s="122" t="s">
        <v>68</v>
      </c>
      <c r="B21" s="126">
        <f>+SUM('Estructura de costos'!C13:C15)</f>
        <v>0</v>
      </c>
      <c r="C21" s="126">
        <f>+SUM('Estructura de costos'!D13:D15)</f>
        <v>0</v>
      </c>
      <c r="D21" s="126">
        <f>+SUM('Estructura de costos'!E13:E15)</f>
        <v>0</v>
      </c>
      <c r="E21" s="130">
        <f t="shared" ref="E21:E28" si="0">+SUM(B21:D21)</f>
        <v>0</v>
      </c>
    </row>
    <row r="22" spans="1:5" x14ac:dyDescent="0.3">
      <c r="A22" s="122" t="s">
        <v>69</v>
      </c>
      <c r="B22" s="126">
        <f>+SUM('Estructura de costos'!C16:C18)</f>
        <v>0</v>
      </c>
      <c r="C22" s="126">
        <f>+SUM('Estructura de costos'!D16:D18)</f>
        <v>0</v>
      </c>
      <c r="D22" s="126">
        <f>+SUM('Estructura de costos'!E16:E18)</f>
        <v>0</v>
      </c>
      <c r="E22" s="130">
        <f t="shared" si="0"/>
        <v>0</v>
      </c>
    </row>
    <row r="23" spans="1:5" x14ac:dyDescent="0.3">
      <c r="A23" s="122" t="s">
        <v>70</v>
      </c>
      <c r="B23" s="126">
        <f>+SUM('Estructura de costos'!C19:C21)</f>
        <v>0</v>
      </c>
      <c r="C23" s="126">
        <f>+SUM('Estructura de costos'!D19:D21)</f>
        <v>0</v>
      </c>
      <c r="D23" s="126">
        <f>+SUM('Estructura de costos'!E19:E21)</f>
        <v>0</v>
      </c>
      <c r="E23" s="130">
        <f t="shared" si="0"/>
        <v>0</v>
      </c>
    </row>
    <row r="24" spans="1:5" x14ac:dyDescent="0.3">
      <c r="A24" s="122" t="s">
        <v>71</v>
      </c>
      <c r="B24" s="126">
        <f>+SUM('Estructura de costos'!C22:C24)</f>
        <v>0</v>
      </c>
      <c r="C24" s="126">
        <f>+SUM('Estructura de costos'!D22:D24)</f>
        <v>0</v>
      </c>
      <c r="D24" s="126">
        <f>+SUM('Estructura de costos'!E22:E24)</f>
        <v>0</v>
      </c>
      <c r="E24" s="130">
        <f t="shared" si="0"/>
        <v>0</v>
      </c>
    </row>
    <row r="25" spans="1:5" x14ac:dyDescent="0.3">
      <c r="A25" s="122" t="s">
        <v>72</v>
      </c>
      <c r="B25" s="126">
        <f>+SUM('Estructura de costos'!C25:C27)</f>
        <v>0</v>
      </c>
      <c r="C25" s="126">
        <f>+SUM('Estructura de costos'!D25:D27)</f>
        <v>0</v>
      </c>
      <c r="D25" s="126">
        <f>+SUM('Estructura de costos'!E25:E27)</f>
        <v>0</v>
      </c>
      <c r="E25" s="130">
        <f t="shared" si="0"/>
        <v>0</v>
      </c>
    </row>
    <row r="26" spans="1:5" x14ac:dyDescent="0.3">
      <c r="A26" s="122" t="s">
        <v>73</v>
      </c>
      <c r="B26" s="126">
        <f>+SUM('Estructura de costos'!C28:C30)</f>
        <v>0</v>
      </c>
      <c r="C26" s="126">
        <f>+SUM('Estructura de costos'!D28:D30)</f>
        <v>0</v>
      </c>
      <c r="D26" s="126">
        <f>+SUM('Estructura de costos'!E28:E30)</f>
        <v>0</v>
      </c>
      <c r="E26" s="130">
        <f t="shared" si="0"/>
        <v>0</v>
      </c>
    </row>
    <row r="27" spans="1:5" x14ac:dyDescent="0.3">
      <c r="A27" s="122" t="s">
        <v>74</v>
      </c>
      <c r="B27" s="126">
        <f>+SUM('Estructura de costos'!C31:C33)</f>
        <v>0</v>
      </c>
      <c r="C27" s="126">
        <f>+SUM('Estructura de costos'!D31:D33)</f>
        <v>0</v>
      </c>
      <c r="D27" s="126">
        <f>+SUM('Estructura de costos'!E31:E33)</f>
        <v>0</v>
      </c>
      <c r="E27" s="130">
        <f t="shared" si="0"/>
        <v>0</v>
      </c>
    </row>
    <row r="28" spans="1:5" x14ac:dyDescent="0.3">
      <c r="A28" s="122" t="s">
        <v>75</v>
      </c>
      <c r="B28" s="126">
        <f>+SUM('Estructura de costos'!C34:C36)</f>
        <v>0</v>
      </c>
      <c r="C28" s="126">
        <f>+SUM('Estructura de costos'!D34:D36)</f>
        <v>0</v>
      </c>
      <c r="D28" s="126">
        <f>+SUM('Estructura de costos'!E34:E36)</f>
        <v>0</v>
      </c>
      <c r="E28" s="130">
        <f t="shared" si="0"/>
        <v>0</v>
      </c>
    </row>
    <row r="29" spans="1:5" x14ac:dyDescent="0.3">
      <c r="A29" s="122" t="s">
        <v>76</v>
      </c>
      <c r="B29" s="126">
        <f>+SUM('Estructura de costos'!C37:C39)</f>
        <v>0</v>
      </c>
      <c r="C29" s="126">
        <f>+SUM('Estructura de costos'!D37:D39)</f>
        <v>0</v>
      </c>
      <c r="D29" s="126">
        <f>+SUM('Estructura de costos'!E37:E39)</f>
        <v>0</v>
      </c>
      <c r="E29" s="130">
        <f>+SUM(B29:D29)</f>
        <v>0</v>
      </c>
    </row>
    <row r="30" spans="1:5" ht="15" thickBot="1" x14ac:dyDescent="0.35">
      <c r="A30" s="123" t="s">
        <v>6</v>
      </c>
      <c r="B30" s="127">
        <f>+SUM(B19:B29)</f>
        <v>0</v>
      </c>
      <c r="C30" s="133">
        <f>+SUM(C19:C29)</f>
        <v>0</v>
      </c>
      <c r="D30" s="121">
        <f>+SUM(D19:D29)</f>
        <v>0</v>
      </c>
      <c r="E30" s="131">
        <f>+SUM(B30:D30)</f>
        <v>0</v>
      </c>
    </row>
  </sheetData>
  <sheetProtection algorithmName="SHA-512" hashValue="NQq0hh3Wh/dlWXbKudbkHfA3ntu3aAzftO4w9/vGnH1WsLgIZniJnt3IeiX6Bp7eq29+CjfY656ZA4AFL/9u0Q==" saltValue="1/rbfcjxWsOpF+/RCW6G2Q==" spinCount="100000" sheet="1" objects="1" scenarios="1"/>
  <mergeCells count="9">
    <mergeCell ref="A3:B3"/>
    <mergeCell ref="A4:B4"/>
    <mergeCell ref="C3:F3"/>
    <mergeCell ref="E7:F7"/>
    <mergeCell ref="C17:D17"/>
    <mergeCell ref="A17:A18"/>
    <mergeCell ref="G7:H7"/>
    <mergeCell ref="A10:A12"/>
    <mergeCell ref="A13:B13"/>
  </mergeCells>
  <conditionalFormatting sqref="F9:F13">
    <cfRule type="containsText" dxfId="5" priority="9" stopIfTrue="1" operator="containsText" text="NO CUMPLE">
      <formula>NOT(ISERROR(SEARCH("NO CUMPLE",F9)))</formula>
    </cfRule>
    <cfRule type="containsText" dxfId="4" priority="10" stopIfTrue="1" operator="containsText" text="CUMPLE">
      <formula>NOT(ISERROR(SEARCH("CUMPLE",F9)))</formula>
    </cfRule>
  </conditionalFormatting>
  <conditionalFormatting sqref="H10:H13">
    <cfRule type="containsText" dxfId="3" priority="7" stopIfTrue="1" operator="containsText" text="NO CUMPLE">
      <formula>NOT(ISERROR(SEARCH("NO CUMPLE",H10)))</formula>
    </cfRule>
    <cfRule type="containsText" dxfId="2" priority="8" stopIfTrue="1" operator="containsText" text="CUMPLE">
      <formula>NOT(ISERROR(SEARCH("CUMPLE",H10)))</formula>
    </cfRule>
  </conditionalFormatting>
  <conditionalFormatting sqref="H9">
    <cfRule type="containsText" dxfId="1" priority="1" stopIfTrue="1" operator="containsText" text="NO CUMPLE">
      <formula>NOT(ISERROR(SEARCH("NO CUMPLE",H9)))</formula>
    </cfRule>
    <cfRule type="containsText" dxfId="0" priority="2" stopIfTrue="1" operator="containsText" text="CUMPLE">
      <formula>NOT(ISERROR(SEARCH("CUMPLE",H9)))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58C1-D976-4C75-8E3C-11E1B9BABC1A}">
  <dimension ref="A1:G41"/>
  <sheetViews>
    <sheetView showGridLines="0"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44140625" defaultRowHeight="14.4" x14ac:dyDescent="0.3"/>
  <cols>
    <col min="1" max="1" width="26.6640625" style="13" customWidth="1"/>
    <col min="2" max="2" width="35" style="5" customWidth="1"/>
    <col min="3" max="3" width="18.33203125" style="5" customWidth="1"/>
    <col min="4" max="4" width="17" style="5" customWidth="1"/>
    <col min="5" max="5" width="18" style="5" customWidth="1"/>
    <col min="6" max="6" width="15.6640625" style="5" customWidth="1"/>
    <col min="7" max="7" width="95.6640625" style="5" customWidth="1"/>
    <col min="8" max="16384" width="11.44140625" style="5"/>
  </cols>
  <sheetData>
    <row r="1" spans="1:7" x14ac:dyDescent="0.3">
      <c r="A1" s="4" t="s">
        <v>60</v>
      </c>
      <c r="B1" s="4"/>
    </row>
    <row r="2" spans="1:7" ht="9" customHeight="1" x14ac:dyDescent="0.3">
      <c r="A2" s="6"/>
      <c r="B2" s="4"/>
    </row>
    <row r="3" spans="1:7" ht="4.5" hidden="1" customHeight="1" x14ac:dyDescent="0.3">
      <c r="A3" s="183"/>
      <c r="B3" s="160"/>
      <c r="C3" s="160"/>
      <c r="D3" s="160"/>
      <c r="E3" s="160"/>
      <c r="F3" s="7"/>
    </row>
    <row r="4" spans="1:7" ht="9.75" customHeight="1" thickBot="1" x14ac:dyDescent="0.35">
      <c r="A4" s="184"/>
      <c r="B4" s="49"/>
      <c r="C4" s="50"/>
      <c r="D4" s="50"/>
      <c r="E4" s="50"/>
      <c r="F4" s="50"/>
    </row>
    <row r="5" spans="1:7" x14ac:dyDescent="0.3">
      <c r="A5" s="163" t="s">
        <v>13</v>
      </c>
      <c r="B5" s="161" t="s">
        <v>58</v>
      </c>
      <c r="C5" s="51" t="s">
        <v>0</v>
      </c>
      <c r="D5" s="165" t="s">
        <v>1</v>
      </c>
      <c r="E5" s="166"/>
      <c r="F5" s="51" t="s">
        <v>2</v>
      </c>
      <c r="G5" s="155" t="s">
        <v>59</v>
      </c>
    </row>
    <row r="6" spans="1:7" ht="15" thickBot="1" x14ac:dyDescent="0.35">
      <c r="A6" s="164"/>
      <c r="B6" s="162"/>
      <c r="C6" s="52" t="s">
        <v>3</v>
      </c>
      <c r="D6" s="52" t="s">
        <v>4</v>
      </c>
      <c r="E6" s="52" t="s">
        <v>5</v>
      </c>
      <c r="F6" s="52" t="s">
        <v>3</v>
      </c>
      <c r="G6" s="156"/>
    </row>
    <row r="7" spans="1:7" x14ac:dyDescent="0.3">
      <c r="A7" s="157" t="s">
        <v>66</v>
      </c>
      <c r="B7" s="105" t="s">
        <v>20</v>
      </c>
      <c r="C7" s="53">
        <v>0</v>
      </c>
      <c r="D7" s="106">
        <v>0</v>
      </c>
      <c r="E7" s="106">
        <v>1000000</v>
      </c>
      <c r="F7" s="53">
        <f t="shared" ref="F7:F41" si="0">+SUM(C7:E7)</f>
        <v>1000000</v>
      </c>
      <c r="G7" s="112" t="s">
        <v>26</v>
      </c>
    </row>
    <row r="8" spans="1:7" x14ac:dyDescent="0.3">
      <c r="A8" s="158"/>
      <c r="B8" s="8" t="s">
        <v>21</v>
      </c>
      <c r="C8" s="10">
        <v>0</v>
      </c>
      <c r="D8" s="9">
        <v>0</v>
      </c>
      <c r="E8" s="9">
        <v>0</v>
      </c>
      <c r="F8" s="10">
        <f t="shared" si="0"/>
        <v>0</v>
      </c>
      <c r="G8" s="113"/>
    </row>
    <row r="9" spans="1:7" ht="15" thickBot="1" x14ac:dyDescent="0.35">
      <c r="A9" s="159"/>
      <c r="B9" s="109" t="s">
        <v>21</v>
      </c>
      <c r="C9" s="54">
        <v>0</v>
      </c>
      <c r="D9" s="110">
        <v>0</v>
      </c>
      <c r="E9" s="110">
        <v>0</v>
      </c>
      <c r="F9" s="54">
        <f t="shared" si="0"/>
        <v>0</v>
      </c>
      <c r="G9" s="114"/>
    </row>
    <row r="10" spans="1:7" x14ac:dyDescent="0.3">
      <c r="A10" s="157" t="s">
        <v>67</v>
      </c>
      <c r="B10" s="116" t="s">
        <v>12</v>
      </c>
      <c r="C10" s="106">
        <v>883500</v>
      </c>
      <c r="D10" s="106">
        <v>40000</v>
      </c>
      <c r="E10" s="106">
        <v>0</v>
      </c>
      <c r="F10" s="53">
        <f t="shared" si="0"/>
        <v>923500</v>
      </c>
      <c r="G10" s="112" t="s">
        <v>27</v>
      </c>
    </row>
    <row r="11" spans="1:7" x14ac:dyDescent="0.3">
      <c r="A11" s="158"/>
      <c r="B11" s="11" t="s">
        <v>38</v>
      </c>
      <c r="C11" s="9">
        <v>730000</v>
      </c>
      <c r="D11" s="9">
        <v>40000</v>
      </c>
      <c r="E11" s="9">
        <v>0</v>
      </c>
      <c r="F11" s="10">
        <f t="shared" si="0"/>
        <v>770000</v>
      </c>
      <c r="G11" s="113" t="s">
        <v>28</v>
      </c>
    </row>
    <row r="12" spans="1:7" ht="15" thickBot="1" x14ac:dyDescent="0.35">
      <c r="A12" s="159"/>
      <c r="B12" s="109" t="s">
        <v>21</v>
      </c>
      <c r="C12" s="110">
        <v>0</v>
      </c>
      <c r="D12" s="110">
        <v>0</v>
      </c>
      <c r="E12" s="110">
        <v>0</v>
      </c>
      <c r="F12" s="54">
        <f t="shared" si="0"/>
        <v>0</v>
      </c>
      <c r="G12" s="114"/>
    </row>
    <row r="13" spans="1:7" x14ac:dyDescent="0.3">
      <c r="A13" s="157" t="s">
        <v>68</v>
      </c>
      <c r="B13" s="105" t="s">
        <v>21</v>
      </c>
      <c r="C13" s="106">
        <v>0</v>
      </c>
      <c r="D13" s="106">
        <v>0</v>
      </c>
      <c r="E13" s="106">
        <v>0</v>
      </c>
      <c r="F13" s="53">
        <f t="shared" si="0"/>
        <v>0</v>
      </c>
      <c r="G13" s="112"/>
    </row>
    <row r="14" spans="1:7" x14ac:dyDescent="0.3">
      <c r="A14" s="158"/>
      <c r="B14" s="8" t="s">
        <v>21</v>
      </c>
      <c r="C14" s="9">
        <v>0</v>
      </c>
      <c r="D14" s="9">
        <v>0</v>
      </c>
      <c r="E14" s="9">
        <v>0</v>
      </c>
      <c r="F14" s="10">
        <f t="shared" si="0"/>
        <v>0</v>
      </c>
      <c r="G14" s="113"/>
    </row>
    <row r="15" spans="1:7" ht="15" thickBot="1" x14ac:dyDescent="0.35">
      <c r="A15" s="159"/>
      <c r="B15" s="109" t="s">
        <v>21</v>
      </c>
      <c r="C15" s="110">
        <v>0</v>
      </c>
      <c r="D15" s="110">
        <v>0</v>
      </c>
      <c r="E15" s="110">
        <v>0</v>
      </c>
      <c r="F15" s="54">
        <f t="shared" si="0"/>
        <v>0</v>
      </c>
      <c r="G15" s="114"/>
    </row>
    <row r="16" spans="1:7" x14ac:dyDescent="0.3">
      <c r="A16" s="157" t="s">
        <v>69</v>
      </c>
      <c r="B16" s="105" t="s">
        <v>8</v>
      </c>
      <c r="C16" s="106">
        <v>200000</v>
      </c>
      <c r="D16" s="106">
        <v>0</v>
      </c>
      <c r="E16" s="106">
        <v>0</v>
      </c>
      <c r="F16" s="53">
        <f t="shared" si="0"/>
        <v>200000</v>
      </c>
      <c r="G16" s="112" t="s">
        <v>29</v>
      </c>
    </row>
    <row r="17" spans="1:7" x14ac:dyDescent="0.3">
      <c r="A17" s="158"/>
      <c r="B17" s="8" t="s">
        <v>22</v>
      </c>
      <c r="C17" s="9">
        <v>100000</v>
      </c>
      <c r="D17" s="9">
        <v>0</v>
      </c>
      <c r="E17" s="9">
        <v>0</v>
      </c>
      <c r="F17" s="10">
        <f t="shared" si="0"/>
        <v>100000</v>
      </c>
      <c r="G17" s="113" t="s">
        <v>29</v>
      </c>
    </row>
    <row r="18" spans="1:7" ht="15" thickBot="1" x14ac:dyDescent="0.35">
      <c r="A18" s="159"/>
      <c r="B18" s="109" t="s">
        <v>39</v>
      </c>
      <c r="C18" s="110">
        <v>100000</v>
      </c>
      <c r="D18" s="110">
        <v>40000</v>
      </c>
      <c r="E18" s="110">
        <v>0</v>
      </c>
      <c r="F18" s="54">
        <f t="shared" si="0"/>
        <v>140000</v>
      </c>
      <c r="G18" s="114" t="s">
        <v>29</v>
      </c>
    </row>
    <row r="19" spans="1:7" x14ac:dyDescent="0.3">
      <c r="A19" s="157" t="s">
        <v>70</v>
      </c>
      <c r="B19" s="105" t="s">
        <v>23</v>
      </c>
      <c r="C19" s="106">
        <v>500000</v>
      </c>
      <c r="D19" s="106">
        <v>600000</v>
      </c>
      <c r="E19" s="106">
        <v>0</v>
      </c>
      <c r="F19" s="53">
        <f t="shared" si="0"/>
        <v>1100000</v>
      </c>
      <c r="G19" s="112" t="s">
        <v>30</v>
      </c>
    </row>
    <row r="20" spans="1:7" x14ac:dyDescent="0.3">
      <c r="A20" s="158"/>
      <c r="B20" s="8" t="s">
        <v>25</v>
      </c>
      <c r="C20" s="9">
        <v>600000</v>
      </c>
      <c r="D20" s="9">
        <v>700000</v>
      </c>
      <c r="E20" s="9">
        <v>0</v>
      </c>
      <c r="F20" s="10">
        <f t="shared" si="0"/>
        <v>1300000</v>
      </c>
      <c r="G20" s="113" t="s">
        <v>31</v>
      </c>
    </row>
    <row r="21" spans="1:7" ht="15" thickBot="1" x14ac:dyDescent="0.35">
      <c r="A21" s="159"/>
      <c r="B21" s="109" t="s">
        <v>21</v>
      </c>
      <c r="C21" s="110">
        <v>0</v>
      </c>
      <c r="D21" s="110">
        <v>0</v>
      </c>
      <c r="E21" s="110">
        <v>0</v>
      </c>
      <c r="F21" s="54">
        <f t="shared" si="0"/>
        <v>0</v>
      </c>
      <c r="G21" s="114"/>
    </row>
    <row r="22" spans="1:7" x14ac:dyDescent="0.3">
      <c r="A22" s="157" t="s">
        <v>71</v>
      </c>
      <c r="B22" s="105" t="s">
        <v>33</v>
      </c>
      <c r="C22" s="106">
        <v>0</v>
      </c>
      <c r="D22" s="106">
        <v>50000</v>
      </c>
      <c r="E22" s="106">
        <v>0</v>
      </c>
      <c r="F22" s="53">
        <f t="shared" si="0"/>
        <v>50000</v>
      </c>
      <c r="G22" s="112" t="s">
        <v>32</v>
      </c>
    </row>
    <row r="23" spans="1:7" x14ac:dyDescent="0.3">
      <c r="A23" s="158"/>
      <c r="B23" s="12" t="s">
        <v>40</v>
      </c>
      <c r="C23" s="9">
        <v>14000</v>
      </c>
      <c r="D23" s="9">
        <v>0</v>
      </c>
      <c r="E23" s="9">
        <v>0</v>
      </c>
      <c r="F23" s="10">
        <f t="shared" si="0"/>
        <v>14000</v>
      </c>
      <c r="G23" s="113" t="s">
        <v>34</v>
      </c>
    </row>
    <row r="24" spans="1:7" ht="15" thickBot="1" x14ac:dyDescent="0.35">
      <c r="A24" s="159"/>
      <c r="B24" s="115"/>
      <c r="C24" s="110">
        <v>0</v>
      </c>
      <c r="D24" s="110">
        <v>0</v>
      </c>
      <c r="E24" s="110">
        <v>0</v>
      </c>
      <c r="F24" s="54">
        <f t="shared" si="0"/>
        <v>0</v>
      </c>
      <c r="G24" s="114"/>
    </row>
    <row r="25" spans="1:7" x14ac:dyDescent="0.3">
      <c r="A25" s="157" t="s">
        <v>72</v>
      </c>
      <c r="B25" s="105" t="s">
        <v>24</v>
      </c>
      <c r="C25" s="106">
        <v>0</v>
      </c>
      <c r="D25" s="106">
        <v>0</v>
      </c>
      <c r="E25" s="106">
        <v>100000</v>
      </c>
      <c r="F25" s="53">
        <f t="shared" si="0"/>
        <v>100000</v>
      </c>
      <c r="G25" s="112" t="s">
        <v>35</v>
      </c>
    </row>
    <row r="26" spans="1:7" x14ac:dyDescent="0.3">
      <c r="A26" s="158"/>
      <c r="B26" s="8" t="s">
        <v>21</v>
      </c>
      <c r="C26" s="9">
        <v>0</v>
      </c>
      <c r="D26" s="9">
        <v>0</v>
      </c>
      <c r="E26" s="9">
        <v>0</v>
      </c>
      <c r="F26" s="10">
        <f t="shared" si="0"/>
        <v>0</v>
      </c>
      <c r="G26" s="113"/>
    </row>
    <row r="27" spans="1:7" ht="15" thickBot="1" x14ac:dyDescent="0.35">
      <c r="A27" s="159"/>
      <c r="B27" s="109" t="s">
        <v>21</v>
      </c>
      <c r="C27" s="110">
        <v>0</v>
      </c>
      <c r="D27" s="110">
        <v>0</v>
      </c>
      <c r="E27" s="110">
        <v>0</v>
      </c>
      <c r="F27" s="54">
        <f t="shared" si="0"/>
        <v>0</v>
      </c>
      <c r="G27" s="114"/>
    </row>
    <row r="28" spans="1:7" x14ac:dyDescent="0.3">
      <c r="A28" s="157" t="s">
        <v>73</v>
      </c>
      <c r="B28" s="105" t="s">
        <v>21</v>
      </c>
      <c r="C28" s="106">
        <v>0</v>
      </c>
      <c r="D28" s="106">
        <v>0</v>
      </c>
      <c r="E28" s="106">
        <v>0</v>
      </c>
      <c r="F28" s="53">
        <f t="shared" si="0"/>
        <v>0</v>
      </c>
      <c r="G28" s="112"/>
    </row>
    <row r="29" spans="1:7" x14ac:dyDescent="0.3">
      <c r="A29" s="158"/>
      <c r="B29" s="8" t="s">
        <v>21</v>
      </c>
      <c r="C29" s="9">
        <v>0</v>
      </c>
      <c r="D29" s="9">
        <v>0</v>
      </c>
      <c r="E29" s="9">
        <v>0</v>
      </c>
      <c r="F29" s="10">
        <f t="shared" si="0"/>
        <v>0</v>
      </c>
      <c r="G29" s="113"/>
    </row>
    <row r="30" spans="1:7" ht="15" thickBot="1" x14ac:dyDescent="0.35">
      <c r="A30" s="159"/>
      <c r="B30" s="109" t="s">
        <v>21</v>
      </c>
      <c r="C30" s="110">
        <v>0</v>
      </c>
      <c r="D30" s="110">
        <v>0</v>
      </c>
      <c r="E30" s="110">
        <v>0</v>
      </c>
      <c r="F30" s="54">
        <f t="shared" si="0"/>
        <v>0</v>
      </c>
      <c r="G30" s="114"/>
    </row>
    <row r="31" spans="1:7" x14ac:dyDescent="0.3">
      <c r="A31" s="157" t="s">
        <v>74</v>
      </c>
      <c r="B31" s="105" t="s">
        <v>37</v>
      </c>
      <c r="C31" s="106">
        <v>0</v>
      </c>
      <c r="D31" s="106">
        <v>80000</v>
      </c>
      <c r="E31" s="106">
        <v>0</v>
      </c>
      <c r="F31" s="53">
        <f t="shared" si="0"/>
        <v>80000</v>
      </c>
      <c r="G31" s="112" t="s">
        <v>36</v>
      </c>
    </row>
    <row r="32" spans="1:7" x14ac:dyDescent="0.3">
      <c r="A32" s="158"/>
      <c r="B32" s="8" t="s">
        <v>21</v>
      </c>
      <c r="C32" s="9">
        <v>0</v>
      </c>
      <c r="D32" s="9">
        <v>0</v>
      </c>
      <c r="E32" s="9">
        <v>0</v>
      </c>
      <c r="F32" s="10">
        <f t="shared" si="0"/>
        <v>0</v>
      </c>
      <c r="G32" s="113"/>
    </row>
    <row r="33" spans="1:7" ht="15" thickBot="1" x14ac:dyDescent="0.35">
      <c r="A33" s="159"/>
      <c r="B33" s="109" t="s">
        <v>21</v>
      </c>
      <c r="C33" s="110">
        <v>0</v>
      </c>
      <c r="D33" s="110">
        <v>0</v>
      </c>
      <c r="E33" s="110">
        <v>0</v>
      </c>
      <c r="F33" s="54">
        <f t="shared" si="0"/>
        <v>0</v>
      </c>
      <c r="G33" s="114"/>
    </row>
    <row r="34" spans="1:7" x14ac:dyDescent="0.3">
      <c r="A34" s="157" t="s">
        <v>75</v>
      </c>
      <c r="B34" s="105" t="s">
        <v>21</v>
      </c>
      <c r="C34" s="106">
        <v>0</v>
      </c>
      <c r="D34" s="106">
        <v>0</v>
      </c>
      <c r="E34" s="106">
        <v>0</v>
      </c>
      <c r="F34" s="53">
        <f t="shared" si="0"/>
        <v>0</v>
      </c>
      <c r="G34" s="112"/>
    </row>
    <row r="35" spans="1:7" x14ac:dyDescent="0.3">
      <c r="A35" s="158"/>
      <c r="B35" s="8" t="s">
        <v>21</v>
      </c>
      <c r="C35" s="9">
        <v>0</v>
      </c>
      <c r="D35" s="9">
        <v>0</v>
      </c>
      <c r="E35" s="9">
        <v>0</v>
      </c>
      <c r="F35" s="10">
        <f t="shared" si="0"/>
        <v>0</v>
      </c>
      <c r="G35" s="113"/>
    </row>
    <row r="36" spans="1:7" ht="15" thickBot="1" x14ac:dyDescent="0.35">
      <c r="A36" s="159"/>
      <c r="B36" s="109" t="s">
        <v>21</v>
      </c>
      <c r="C36" s="110">
        <v>0</v>
      </c>
      <c r="D36" s="110">
        <v>0</v>
      </c>
      <c r="E36" s="110">
        <v>0</v>
      </c>
      <c r="F36" s="54">
        <f t="shared" si="0"/>
        <v>0</v>
      </c>
      <c r="G36" s="114"/>
    </row>
    <row r="37" spans="1:7" x14ac:dyDescent="0.3">
      <c r="A37" s="157" t="s">
        <v>76</v>
      </c>
      <c r="B37" s="105" t="s">
        <v>21</v>
      </c>
      <c r="C37" s="106">
        <v>0</v>
      </c>
      <c r="D37" s="53">
        <v>0</v>
      </c>
      <c r="E37" s="53">
        <v>0</v>
      </c>
      <c r="F37" s="53">
        <f t="shared" si="0"/>
        <v>0</v>
      </c>
      <c r="G37" s="107"/>
    </row>
    <row r="38" spans="1:7" x14ac:dyDescent="0.3">
      <c r="A38" s="158"/>
      <c r="B38" s="8" t="s">
        <v>21</v>
      </c>
      <c r="C38" s="9">
        <v>0</v>
      </c>
      <c r="D38" s="10">
        <v>0</v>
      </c>
      <c r="E38" s="10">
        <v>0</v>
      </c>
      <c r="F38" s="10">
        <f t="shared" si="0"/>
        <v>0</v>
      </c>
      <c r="G38" s="108"/>
    </row>
    <row r="39" spans="1:7" ht="15" thickBot="1" x14ac:dyDescent="0.35">
      <c r="A39" s="159"/>
      <c r="B39" s="109" t="s">
        <v>21</v>
      </c>
      <c r="C39" s="110">
        <v>0</v>
      </c>
      <c r="D39" s="54">
        <v>0</v>
      </c>
      <c r="E39" s="54">
        <v>0</v>
      </c>
      <c r="F39" s="54">
        <f t="shared" si="0"/>
        <v>0</v>
      </c>
      <c r="G39" s="111"/>
    </row>
    <row r="40" spans="1:7" ht="15" thickBot="1" x14ac:dyDescent="0.35">
      <c r="B40" s="117" t="s">
        <v>6</v>
      </c>
      <c r="C40" s="56">
        <f>+SUM(C7:C39)</f>
        <v>3127500</v>
      </c>
      <c r="D40" s="56">
        <f>+SUM(D7:D39)</f>
        <v>1550000</v>
      </c>
      <c r="E40" s="56">
        <f>+SUM(E7:E39)</f>
        <v>1100000</v>
      </c>
      <c r="F40" s="57">
        <f>+SUM(C40:E40)</f>
        <v>5777500</v>
      </c>
      <c r="G40" s="58"/>
    </row>
    <row r="41" spans="1:7" ht="15" thickBot="1" x14ac:dyDescent="0.35">
      <c r="B41" s="117" t="s">
        <v>7</v>
      </c>
      <c r="C41" s="118">
        <f>(C40/$F$40)</f>
        <v>0.54132410212029425</v>
      </c>
      <c r="D41" s="118">
        <f t="shared" ref="D41:E41" si="1">(D40/$F$40)</f>
        <v>0.26828212894850711</v>
      </c>
      <c r="E41" s="118">
        <f t="shared" si="1"/>
        <v>0.19039376893119861</v>
      </c>
      <c r="F41" s="119">
        <f t="shared" si="0"/>
        <v>1</v>
      </c>
      <c r="G41" s="58"/>
    </row>
  </sheetData>
  <sheetProtection algorithmName="SHA-512" hashValue="AqHxjnzM8QwQ69tbsLKlXSiHwG6KL8IyilM5e8+IAsvuZmZ7nQg1AcXa8DrzXco9L44gAWAatzRPi/Nj1FMuXQ==" saltValue="xtM+bX0eKLjqBJSlYfg8SA==" spinCount="100000" sheet="1" objects="1" scenarios="1"/>
  <mergeCells count="17">
    <mergeCell ref="A25:A27"/>
    <mergeCell ref="A28:A30"/>
    <mergeCell ref="A31:A33"/>
    <mergeCell ref="A34:A36"/>
    <mergeCell ref="A37:A39"/>
    <mergeCell ref="A22:A24"/>
    <mergeCell ref="A3:A4"/>
    <mergeCell ref="B3:E3"/>
    <mergeCell ref="A5:A6"/>
    <mergeCell ref="B5:B6"/>
    <mergeCell ref="A16:A18"/>
    <mergeCell ref="A19:A21"/>
    <mergeCell ref="G5:G6"/>
    <mergeCell ref="D5:E5"/>
    <mergeCell ref="A7:A9"/>
    <mergeCell ref="A10:A12"/>
    <mergeCell ref="A13:A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Estructura de costos</vt:lpstr>
      <vt:lpstr>Costos totales consolidados</vt:lpstr>
      <vt:lpstr>Ejemplo_Estructura de costos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Farias</dc:creator>
  <cp:lastModifiedBy>Constanza Perez</cp:lastModifiedBy>
  <cp:lastPrinted>2019-11-13T18:32:18Z</cp:lastPrinted>
  <dcterms:created xsi:type="dcterms:W3CDTF">2019-07-30T16:29:52Z</dcterms:created>
  <dcterms:modified xsi:type="dcterms:W3CDTF">2021-10-21T13:52:12Z</dcterms:modified>
</cp:coreProperties>
</file>