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Consultoria Coquimbo\00 Documentos Postulación\"/>
    </mc:Choice>
  </mc:AlternateContent>
  <xr:revisionPtr revIDLastSave="0" documentId="13_ncr:1_{B36ECD56-1AEC-453B-ADC0-265268D719CE}" xr6:coauthVersionLast="47" xr6:coauthVersionMax="47" xr10:uidLastSave="{00000000-0000-0000-0000-000000000000}"/>
  <bookViews>
    <workbookView xWindow="2868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NoPecuniario Otra Proced" sheetId="20" r:id="rId6"/>
    <sheet name="Aporte Pecuniario Otra Proceden" sheetId="19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</workbook>
</file>

<file path=xl/calcChain.xml><?xml version="1.0" encoding="utf-8"?>
<calcChain xmlns="http://schemas.openxmlformats.org/spreadsheetml/2006/main">
  <c r="F12" i="13" l="1"/>
  <c r="F6" i="15"/>
  <c r="F11" i="19" l="1"/>
  <c r="F12" i="19"/>
  <c r="F6" i="13"/>
  <c r="F7" i="13"/>
  <c r="F5" i="15"/>
  <c r="F7" i="15"/>
  <c r="F8" i="15"/>
  <c r="F10" i="19"/>
  <c r="F12" i="15"/>
  <c r="F12" i="20" l="1"/>
  <c r="F11" i="20"/>
  <c r="F10" i="20"/>
  <c r="F9" i="20"/>
  <c r="F8" i="20"/>
  <c r="F7" i="20"/>
  <c r="F6" i="20"/>
  <c r="F5" i="20"/>
  <c r="F22" i="19"/>
  <c r="C24" i="17" s="1"/>
  <c r="F21" i="19"/>
  <c r="F20" i="19"/>
  <c r="F19" i="19"/>
  <c r="F18" i="19"/>
  <c r="F17" i="19"/>
  <c r="F16" i="19"/>
  <c r="F15" i="19"/>
  <c r="F14" i="19"/>
  <c r="F13" i="19"/>
  <c r="F9" i="19"/>
  <c r="F8" i="19"/>
  <c r="F7" i="19"/>
  <c r="F6" i="19"/>
  <c r="F5" i="19"/>
  <c r="F12" i="11"/>
  <c r="F11" i="11"/>
  <c r="F10" i="11"/>
  <c r="F9" i="11"/>
  <c r="F8" i="11"/>
  <c r="F7" i="11"/>
  <c r="F6" i="11"/>
  <c r="F5" i="11"/>
  <c r="F22" i="13"/>
  <c r="F21" i="13"/>
  <c r="F20" i="13"/>
  <c r="F19" i="13"/>
  <c r="F18" i="13"/>
  <c r="F17" i="13"/>
  <c r="F16" i="13"/>
  <c r="F15" i="13"/>
  <c r="F14" i="13"/>
  <c r="F13" i="13"/>
  <c r="F11" i="13"/>
  <c r="F10" i="13"/>
  <c r="F9" i="13"/>
  <c r="F8" i="13"/>
  <c r="F5" i="13"/>
  <c r="F21" i="15"/>
  <c r="F20" i="15"/>
  <c r="F19" i="15"/>
  <c r="F18" i="15"/>
  <c r="F17" i="15"/>
  <c r="F16" i="15"/>
  <c r="F15" i="15"/>
  <c r="F14" i="15"/>
  <c r="F13" i="15"/>
  <c r="F11" i="15"/>
  <c r="F10" i="15"/>
  <c r="F9" i="15"/>
  <c r="F23" i="19" l="1"/>
  <c r="D10" i="17"/>
  <c r="B8" i="17"/>
  <c r="B9" i="17"/>
  <c r="C22" i="17"/>
  <c r="C21" i="17"/>
  <c r="C23" i="17"/>
  <c r="C20" i="17"/>
  <c r="D9" i="17"/>
  <c r="D8" i="17"/>
  <c r="D11" i="17"/>
  <c r="B23" i="17"/>
  <c r="C11" i="17"/>
  <c r="B22" i="17"/>
  <c r="C10" i="17"/>
  <c r="B21" i="17"/>
  <c r="C9" i="17"/>
  <c r="B24" i="17"/>
  <c r="D24" i="17" s="1"/>
  <c r="C12" i="17"/>
  <c r="E12" i="17" s="1"/>
  <c r="B20" i="17"/>
  <c r="C8" i="17"/>
  <c r="B10" i="17"/>
  <c r="F13" i="11"/>
  <c r="F23" i="13"/>
  <c r="F22" i="15"/>
  <c r="D22" i="17" l="1"/>
  <c r="E11" i="17"/>
  <c r="C13" i="17"/>
  <c r="E8" i="17"/>
  <c r="E9" i="17"/>
  <c r="D23" i="17"/>
  <c r="E10" i="17"/>
  <c r="D21" i="17"/>
  <c r="D20" i="17"/>
  <c r="C25" i="17"/>
  <c r="B25" i="17"/>
  <c r="F13" i="20"/>
  <c r="D25" i="17" l="1"/>
  <c r="B26" i="17" s="1"/>
  <c r="C26" i="17" l="1"/>
  <c r="D13" i="17"/>
  <c r="I10" i="17" l="1"/>
  <c r="B13" i="17"/>
  <c r="I8" i="17" s="1"/>
  <c r="K8" i="17" l="1"/>
  <c r="E13" i="17"/>
  <c r="I11" i="17" s="1"/>
  <c r="K11" i="17" s="1"/>
  <c r="D14" i="17" l="1"/>
  <c r="E14" i="17"/>
  <c r="C14" i="17"/>
  <c r="B14" i="17"/>
  <c r="I9" i="17" s="1"/>
  <c r="K9" i="17" s="1"/>
</calcChain>
</file>

<file path=xl/sharedStrings.xml><?xml version="1.0" encoding="utf-8"?>
<sst xmlns="http://schemas.openxmlformats.org/spreadsheetml/2006/main" count="214" uniqueCount="123">
  <si>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</si>
  <si>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</si>
  <si>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</si>
  <si>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</si>
  <si>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</si>
  <si>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</si>
  <si>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</si>
  <si>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</si>
  <si>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</si>
  <si>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</si>
  <si>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</si>
  <si>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</si>
  <si>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</si>
  <si>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</si>
  <si>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</si>
  <si>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</si>
  <si>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</si>
  <si>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</si>
  <si>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</si>
  <si>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</si>
  <si>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</si>
  <si>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</si>
  <si>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</si>
  <si>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</si>
  <si>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</si>
  <si>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</si>
  <si>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</si>
  <si>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</si>
  <si>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</si>
  <si>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</si>
  <si>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</si>
  <si>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</si>
  <si>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</si>
  <si>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</si>
  <si>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</si>
  <si>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</si>
  <si>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</si>
  <si>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</si>
  <si>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</si>
  <si>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</si>
  <si>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</si>
  <si>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</si>
  <si>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</si>
  <si>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</si>
  <si>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</si>
  <si>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</si>
  <si>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</si>
  <si>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</si>
  <si>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</si>
  <si>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</si>
  <si>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</si>
  <si>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</si>
  <si>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</si>
  <si>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</si>
  <si>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</si>
  <si>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</si>
  <si>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</si>
  <si>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</si>
  <si>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</si>
  <si>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</si>
  <si>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</si>
  <si>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</si>
  <si>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</si>
  <si>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</si>
  <si>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</si>
  <si>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</si>
  <si>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</si>
  <si>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</si>
  <si>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</si>
  <si>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</si>
  <si>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Consultores</t>
  </si>
  <si>
    <t>Honorarios por servicios de intérpretes (*).</t>
  </si>
  <si>
    <t>Honorarios por servicio de organización y gestión de la propuesta.</t>
  </si>
  <si>
    <t>Honorarios por formulación de la propuesta (**).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</si>
  <si>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</si>
  <si>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</si>
  <si>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</si>
  <si>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Valorización por formulación de la propuesta.</t>
  </si>
  <si>
    <t>Uso materiales de oficina </t>
  </si>
  <si>
    <t>Otros gastos para la organización de la actividad (teléfono, fotocopia, etc)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</si>
  <si>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 otro tipo de documentación para respaldar el gasto. No se podrán considerar honorarios para integrantes del grupo participante en la consultoría que actúen como intérpretes.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</si>
  <si>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</si>
  <si>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</si>
  <si>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</si>
  <si>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</si>
  <si>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</si>
  <si>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En caso de considerar aportes de otra procedencia, recuerde adjuntar el Anexo 8.</t>
  </si>
  <si>
    <t>7.- Finalizada la memoria de cálculo, debe subir el documento en formato excel a la plataforma de postulación online https://convocatoria.fia.cl/.</t>
  </si>
  <si>
    <t>Seguros de viajes (solo viajes internacionales)</t>
  </si>
  <si>
    <t xml:space="preserve">Gastos para actividades de difusión: arriendo de equipos, salas, coffe break, boletines y publicaciones. </t>
  </si>
  <si>
    <t>Seguros de viaje (solo viajes internacionales)</t>
  </si>
  <si>
    <t>Honorarios por servicio de intérpretes</t>
  </si>
  <si>
    <t>Pasajes aéreos nacionales e internacionales y tasas de embarque</t>
  </si>
  <si>
    <t>Aporte máximo FIA ($)</t>
  </si>
  <si>
    <t>Aporte máximo FIA (%)</t>
  </si>
  <si>
    <t>Aporte mínimo contraparte (%)</t>
  </si>
  <si>
    <r>
      <t xml:space="preserve">2. SERVICIOS DE TERCEROS
</t>
    </r>
    <r>
      <rPr>
        <sz val="10"/>
        <color theme="1"/>
        <rFont val="Arial"/>
        <family val="2"/>
      </rPr>
      <t>(No pueden  prestados por la entidad postulante, coordinador principal y/o participantes individuales de la consultoría)</t>
    </r>
  </si>
  <si>
    <t>N° de cotización (según Anexo N°6)</t>
  </si>
  <si>
    <t xml:space="preserve">N° de cotización (según Anexo N°6), según corresponda. </t>
  </si>
  <si>
    <t xml:space="preserve">MEMORIA DE CÁLCULO DEL APORTE FIA AL EJECUTOR Y/O PARTICIPANTES </t>
  </si>
  <si>
    <t xml:space="preserve">MEMORIA DE CÁLCULO DEL APORTE PECUNIARIO DEL EJECUTOR Y/O PARTICIPANTES </t>
  </si>
  <si>
    <t xml:space="preserve">MEMORIA DE CÁLCULO DEL APORTE NO PECUNIARIO DEL EJECUTOR Y/O PARTICIPANTES </t>
  </si>
  <si>
    <t xml:space="preserve">Aporte del ejecutor </t>
  </si>
  <si>
    <r>
      <t>5. La memoria</t>
    </r>
    <r>
      <rPr>
        <sz val="10"/>
        <color theme="1"/>
        <rFont val="Arial"/>
        <family val="2"/>
      </rPr>
      <t xml:space="preserve"> de cálculo</t>
    </r>
    <r>
      <rPr>
        <sz val="10"/>
        <rFont val="Arial"/>
        <family val="2"/>
      </rPr>
      <t xml:space="preserve"> se compone de las siguientes hojas de cálculo, las cuales tienes los siguientes requerimientos:</t>
    </r>
  </si>
  <si>
    <t>Código Propuesta (uso interno)</t>
  </si>
  <si>
    <t>Nombre Propuesta</t>
  </si>
  <si>
    <t>Nombre Ejecutor</t>
  </si>
  <si>
    <r>
      <rPr>
        <b/>
        <sz val="10"/>
        <color rgb="FFFF0000"/>
        <rFont val="Arial"/>
        <family val="2"/>
      </rPr>
      <t xml:space="preserve">IMPORTANTE: </t>
    </r>
    <r>
      <rPr>
        <sz val="10"/>
        <rFont val="Arial"/>
        <family val="2"/>
      </rPr>
      <t xml:space="preserve">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</si>
  <si>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color rgb="FFFF0000"/>
        <rFont val="Arial"/>
        <family val="2"/>
      </rPr>
      <t>Anexo 6</t>
    </r>
    <r>
      <rPr>
        <b/>
        <sz val="10"/>
        <rFont val="Arial"/>
        <family val="2"/>
      </rPr>
      <t>.Cotizaciones que respalden todos los gastos indicados en la memoria de cálculo asociados al aporte FIA y aporte pecuniario de la contraparte.</t>
    </r>
    <r>
      <rPr>
        <sz val="10"/>
        <rFont val="Arial"/>
        <family val="2"/>
      </rPr>
      <t xml:space="preserve"> FIA podrá solicitar la actualización de las cotizaciones correspondientes una vez adjudicada la propuesta. No obstante lo anterior, FIA financiará hasta el monto máximo solicitado en la propuesta.  </t>
    </r>
  </si>
  <si>
    <t>MEMORIA DE CÁLCULO 
Consultorías para la innovación para la región de Coquimbo 2024</t>
  </si>
  <si>
    <r>
      <t>1.- Leer las Bases técnicas y administrativas "</t>
    </r>
    <r>
      <rPr>
        <b/>
        <sz val="10"/>
        <color theme="1"/>
        <rFont val="Arial"/>
        <family val="2"/>
      </rPr>
      <t xml:space="preserve">Consultorías para la innovación para la región de Coquimbo </t>
    </r>
    <r>
      <rPr>
        <b/>
        <sz val="10"/>
        <rFont val="Arial"/>
        <family val="2"/>
      </rPr>
      <t>2024"</t>
    </r>
  </si>
  <si>
    <r>
      <t xml:space="preserve">2.- Ajustarse a las condiciones de financiamiento indicados en el numeral </t>
    </r>
    <r>
      <rPr>
        <b/>
        <sz val="10"/>
        <color theme="1"/>
        <rFont val="Arial"/>
        <family val="2"/>
      </rPr>
      <t>"</t>
    </r>
    <r>
      <rPr>
        <b/>
        <sz val="10"/>
        <color rgb="FFFF0000"/>
        <rFont val="Arial"/>
        <family val="2"/>
      </rPr>
      <t>1.7 Condiciones de financiamiento"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de las bases técnicas y administrativas de la presente convocatoria, específicamente las restricciones asociadas al financiamiento total (montos y porcentajes) y las condiciones de financiamiento.</t>
    </r>
  </si>
  <si>
    <r>
      <t xml:space="preserve">3.- Ajustarse a las definiciones y restricciones de los ítems de gastos financiables indicados en el numeral </t>
    </r>
    <r>
      <rPr>
        <sz val="10"/>
        <color theme="1"/>
        <rFont val="Arial"/>
        <family val="2"/>
      </rPr>
      <t>"</t>
    </r>
    <r>
      <rPr>
        <b/>
        <sz val="10"/>
        <color rgb="FFFF0000"/>
        <rFont val="Arial"/>
        <family val="2"/>
      </rPr>
      <t>1.7.2 Items de gastos financiables por FIA</t>
    </r>
    <r>
      <rPr>
        <sz val="10"/>
        <color theme="1"/>
        <rFont val="Arial"/>
        <family val="2"/>
      </rPr>
      <t xml:space="preserve"> y </t>
    </r>
    <r>
      <rPr>
        <sz val="10"/>
        <rFont val="Arial"/>
        <family val="2"/>
      </rPr>
      <t>el numeral "</t>
    </r>
    <r>
      <rPr>
        <b/>
        <sz val="10"/>
        <color rgb="FFFF0000"/>
        <rFont val="Arial"/>
        <family val="2"/>
      </rPr>
      <t>1.7.3. Ítems de gastos financiables por contraparte</t>
    </r>
    <r>
      <rPr>
        <sz val="10"/>
        <rFont val="Arial"/>
        <family val="2"/>
      </rPr>
      <t xml:space="preserve">" de las bases técnicas y administrativas y el documento </t>
    </r>
    <r>
      <rPr>
        <b/>
        <sz val="10"/>
        <rFont val="Arial"/>
        <family val="2"/>
      </rPr>
      <t>“Instructivo Financiero Instrumentos Complementarios FIA”.</t>
    </r>
  </si>
  <si>
    <t>Pasajes aéreos nacionales e internacionales en clase económica con maleta en cabina. Los pasajes son comprados por el ejecutor y excepcionalmente, podrán ser adquiridos directamente por FIA, por cuenta del ejecutor.</t>
  </si>
  <si>
    <t>Tasas de embarque (deben incluirse en el valor del pasaje aéreo).</t>
  </si>
  <si>
    <t>•	Pasajes aéreos nacionales e internacionales en clase económica, con maleta en cabina.</t>
  </si>
  <si>
    <t>Tasas de embarque y seguros de viaje.</t>
  </si>
  <si>
    <t>Peajes.</t>
  </si>
  <si>
    <t>Alimentación y alojamiento.</t>
  </si>
  <si>
    <t>Estacionamiento.</t>
  </si>
  <si>
    <r>
      <t xml:space="preserve">Honorarios por servicio de intérpretes </t>
    </r>
    <r>
      <rPr>
        <b/>
        <sz val="10"/>
        <color theme="1"/>
        <rFont val="Arial"/>
        <family val="2"/>
      </rPr>
      <t>*</t>
    </r>
  </si>
  <si>
    <r>
      <t xml:space="preserve">Honorarios por servicio de organización y gestión de la propuesta. </t>
    </r>
    <r>
      <rPr>
        <b/>
        <sz val="10"/>
        <rFont val="Arial"/>
        <family val="2"/>
      </rPr>
      <t>**</t>
    </r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</si>
  <si>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u. otro tipo de documentación para respaldar el gasto. 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La entidad postulante podrá valorizar el tiempo del coordinador y/o del equipo técnico dedicado a la organización y gestión de la propuesta en el Ítem servicios de terceros, en aporte no pecuniario de la contraparte.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</si>
</sst>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2" fontId="17" fillId="0" borderId="0" applyFont="0" applyFill="0" applyBorder="0" applyAlignment="0" applyProtection="0"/>
  </cellStyleXfs>
  <cellXfs count="235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1" fillId="6" borderId="14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18" xfId="2" applyFont="1" applyFill="1" applyBorder="1" applyAlignment="1" applyProtection="1">
      <alignment vertical="center" wrapText="1"/>
      <protection locked="0"/>
    </xf>
    <xf numFmtId="42" fontId="5" fillId="5" borderId="4" xfId="2" applyFont="1" applyFill="1" applyBorder="1" applyAlignment="1" applyProtection="1">
      <alignment vertical="center" wrapText="1"/>
      <protection locked="0"/>
    </xf>
    <xf numFmtId="42" fontId="5" fillId="5" borderId="23" xfId="2" applyFont="1" applyFill="1" applyBorder="1" applyAlignment="1" applyProtection="1">
      <alignment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2" fontId="11" fillId="6" borderId="4" xfId="2" applyFont="1" applyFill="1" applyBorder="1" applyAlignment="1">
      <alignment horizontal="center" vertical="center" wrapText="1"/>
    </xf>
    <xf numFmtId="42" fontId="11" fillId="6" borderId="23" xfId="2" applyFont="1" applyFill="1" applyBorder="1" applyAlignment="1">
      <alignment horizontal="center" vertical="center" wrapText="1"/>
    </xf>
    <xf numFmtId="42" fontId="10" fillId="4" borderId="7" xfId="2" applyFont="1" applyFill="1" applyBorder="1" applyAlignment="1">
      <alignment horizontal="center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justify" vertical="center" wrapText="1"/>
    </xf>
    <xf numFmtId="49" fontId="6" fillId="5" borderId="29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29" xfId="2" applyFont="1" applyFill="1" applyBorder="1" applyAlignment="1" applyProtection="1">
      <alignment horizontal="center" vertical="center" wrapText="1"/>
      <protection locked="0"/>
    </xf>
    <xf numFmtId="1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>
      <alignment horizontal="left" vertical="center" wrapText="1"/>
    </xf>
    <xf numFmtId="42" fontId="11" fillId="6" borderId="29" xfId="2" applyFont="1" applyFill="1" applyBorder="1" applyAlignment="1">
      <alignment horizontal="center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1" xfId="0" applyFont="1" applyFill="1" applyBorder="1" applyAlignment="1">
      <alignment horizontal="left" vertical="center" wrapText="1"/>
    </xf>
    <xf numFmtId="49" fontId="6" fillId="5" borderId="31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1" xfId="2" applyFont="1" applyFill="1" applyBorder="1" applyAlignment="1" applyProtection="1">
      <alignment horizontal="center"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1" xfId="2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3" xfId="0" applyFont="1" applyFill="1" applyBorder="1" applyAlignment="1">
      <alignment horizontal="left" vertical="center" wrapText="1"/>
    </xf>
    <xf numFmtId="49" fontId="6" fillId="5" borderId="3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3" xfId="2" applyFont="1" applyFill="1" applyBorder="1" applyAlignment="1" applyProtection="1">
      <alignment horizontal="center" vertical="center" wrapText="1"/>
      <protection locked="0"/>
    </xf>
    <xf numFmtId="1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3" xfId="2" applyFont="1" applyFill="1" applyBorder="1" applyAlignment="1">
      <alignment horizontal="center" vertical="center" wrapText="1"/>
    </xf>
    <xf numFmtId="49" fontId="5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>
      <alignment horizontal="left" vertical="center" wrapText="1"/>
    </xf>
    <xf numFmtId="49" fontId="6" fillId="5" borderId="35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5" xfId="2" applyFont="1" applyFill="1" applyBorder="1" applyAlignment="1" applyProtection="1">
      <alignment horizontal="center" vertical="center" wrapText="1"/>
      <protection locked="0"/>
    </xf>
    <xf numFmtId="1" fontId="6" fillId="5" borderId="35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5" xfId="2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42" fontId="6" fillId="5" borderId="18" xfId="2" applyFont="1" applyFill="1" applyBorder="1" applyAlignment="1" applyProtection="1">
      <alignment vertical="center" wrapText="1"/>
      <protection locked="0"/>
    </xf>
    <xf numFmtId="42" fontId="6" fillId="5" borderId="23" xfId="2" applyFont="1" applyFill="1" applyBorder="1" applyAlignment="1" applyProtection="1">
      <alignment vertical="center" wrapText="1"/>
      <protection locked="0"/>
    </xf>
    <xf numFmtId="42" fontId="6" fillId="5" borderId="4" xfId="2" applyFont="1" applyFill="1" applyBorder="1" applyAlignment="1" applyProtection="1">
      <alignment vertical="center" wrapText="1"/>
      <protection locked="0"/>
    </xf>
    <xf numFmtId="42" fontId="3" fillId="6" borderId="29" xfId="2" applyFont="1" applyFill="1" applyBorder="1" applyAlignment="1">
      <alignment horizontal="center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6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/>
    </xf>
    <xf numFmtId="42" fontId="13" fillId="0" borderId="4" xfId="2" applyFont="1" applyBorder="1" applyAlignment="1">
      <alignment horizontal="center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1" applyFill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20" fillId="8" borderId="4" xfId="1" applyFont="1" applyFill="1" applyBorder="1" applyAlignment="1">
      <alignment horizontal="left" vertical="center"/>
    </xf>
    <xf numFmtId="0" fontId="21" fillId="9" borderId="5" xfId="1" applyFont="1" applyFill="1" applyBorder="1" applyAlignment="1" applyProtection="1">
      <alignment horizontal="left" vertical="center"/>
      <protection locked="0"/>
    </xf>
    <xf numFmtId="0" fontId="22" fillId="9" borderId="15" xfId="1" applyFont="1" applyFill="1" applyBorder="1" applyAlignment="1" applyProtection="1">
      <alignment horizontal="left" vertical="center"/>
      <protection locked="0"/>
    </xf>
    <xf numFmtId="0" fontId="22" fillId="9" borderId="8" xfId="1" applyFont="1" applyFill="1" applyBorder="1" applyAlignment="1" applyProtection="1">
      <alignment horizontal="left" vertical="center"/>
      <protection locked="0"/>
    </xf>
    <xf numFmtId="0" fontId="22" fillId="10" borderId="5" xfId="1" applyFont="1" applyFill="1" applyBorder="1" applyAlignment="1">
      <alignment horizontal="left" vertical="center"/>
    </xf>
    <xf numFmtId="0" fontId="22" fillId="10" borderId="8" xfId="1" applyFont="1" applyFill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5" xfId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20" fillId="8" borderId="4" xfId="1" applyFont="1" applyFill="1" applyBorder="1" applyAlignment="1">
      <alignment horizontal="center" vertical="center"/>
    </xf>
    <xf numFmtId="0" fontId="20" fillId="8" borderId="5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8" xfId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9" fillId="0" borderId="0" xfId="1" applyFont="1" applyAlignment="1">
      <alignment horizontal="center" wrapText="1"/>
    </xf>
    <xf numFmtId="0" fontId="5" fillId="0" borderId="4" xfId="1" applyFont="1" applyBorder="1" applyAlignment="1">
      <alignment horizontal="left" vertical="top"/>
    </xf>
    <xf numFmtId="0" fontId="11" fillId="6" borderId="7" xfId="0" applyFont="1" applyFill="1" applyBorder="1" applyAlignment="1">
      <alignment horizontal="left" vertical="center" wrapText="1"/>
    </xf>
    <xf numFmtId="49" fontId="5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7" xfId="2" applyFont="1" applyFill="1" applyBorder="1" applyAlignment="1" applyProtection="1">
      <alignment vertical="center" wrapText="1"/>
      <protection locked="0"/>
    </xf>
    <xf numFmtId="49" fontId="5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/>
    </xf>
    <xf numFmtId="0" fontId="11" fillId="0" borderId="39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53340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tabSelected="1" zoomScale="70" zoomScaleNormal="70" workbookViewId="0">
      <selection activeCell="P36" sqref="P36"/>
    </sheetView>
  </sheetViews>
  <sheetFormatPr baseColWidth="10" defaultColWidth="11.5546875" defaultRowHeight="13.2" x14ac:dyDescent="0.25"/>
  <cols>
    <col min="1" max="1" width="6.44140625" style="5" customWidth="1"/>
    <col min="2" max="2" width="26.21875" style="5" customWidth="1"/>
    <col min="3" max="3" width="9.44140625" style="5" customWidth="1"/>
    <col min="4" max="7" width="11.5546875" style="5"/>
    <col min="8" max="8" width="39.21875" style="5" customWidth="1"/>
    <col min="9" max="9" width="18" style="5" customWidth="1"/>
    <col min="10" max="10" width="18.77734375" style="5" customWidth="1"/>
    <col min="11" max="16384" width="11.5546875" style="5"/>
  </cols>
  <sheetData>
    <row r="2" spans="1:10" ht="23.25" customHeight="1" x14ac:dyDescent="0.25">
      <c r="C2" s="214" t="s">
        <v>109</v>
      </c>
      <c r="D2" s="214"/>
      <c r="E2" s="214"/>
      <c r="F2" s="214"/>
      <c r="G2" s="214"/>
      <c r="H2" s="214"/>
      <c r="I2" s="214"/>
    </row>
    <row r="3" spans="1:10" ht="6" customHeight="1" x14ac:dyDescent="0.25">
      <c r="C3" s="214"/>
      <c r="D3" s="214"/>
      <c r="E3" s="214"/>
      <c r="F3" s="214"/>
      <c r="G3" s="214"/>
      <c r="H3" s="214"/>
      <c r="I3" s="214"/>
    </row>
    <row r="4" spans="1:10" ht="11.25" customHeight="1" x14ac:dyDescent="0.25">
      <c r="A4" s="137"/>
      <c r="B4" s="137"/>
      <c r="C4" s="137"/>
    </row>
    <row r="5" spans="1:10" ht="16.8" customHeight="1" x14ac:dyDescent="0.25">
      <c r="A5" s="138" t="s">
        <v>104</v>
      </c>
      <c r="B5" s="138"/>
      <c r="C5" s="139"/>
      <c r="D5" s="140"/>
      <c r="E5" s="140"/>
      <c r="F5" s="140"/>
      <c r="G5" s="140"/>
      <c r="H5" s="140"/>
      <c r="I5" s="140"/>
      <c r="J5" s="141"/>
    </row>
    <row r="6" spans="1:10" ht="16.8" customHeight="1" x14ac:dyDescent="0.25">
      <c r="A6" s="138" t="s">
        <v>105</v>
      </c>
      <c r="B6" s="138"/>
      <c r="C6" s="139"/>
      <c r="D6" s="140"/>
      <c r="E6" s="140"/>
      <c r="F6" s="140"/>
      <c r="G6" s="140"/>
      <c r="H6" s="140"/>
      <c r="I6" s="140"/>
      <c r="J6" s="141"/>
    </row>
    <row r="7" spans="1:10" ht="16.8" customHeight="1" x14ac:dyDescent="0.25">
      <c r="A7" s="138" t="s">
        <v>106</v>
      </c>
      <c r="B7" s="138"/>
      <c r="C7" s="139"/>
      <c r="D7" s="140"/>
      <c r="E7" s="140"/>
      <c r="F7" s="140"/>
      <c r="G7" s="140"/>
      <c r="H7" s="140"/>
      <c r="I7" s="140"/>
      <c r="J7" s="141"/>
    </row>
    <row r="8" spans="1:10" ht="19.5" customHeight="1" x14ac:dyDescent="0.25">
      <c r="A8" s="6"/>
      <c r="B8" s="7"/>
      <c r="C8" s="8"/>
      <c r="D8" s="8"/>
      <c r="E8" s="8"/>
      <c r="F8" s="8"/>
      <c r="G8" s="8"/>
      <c r="H8" s="8"/>
      <c r="I8" s="8"/>
      <c r="J8" s="8"/>
    </row>
    <row r="9" spans="1:10" ht="16.2" x14ac:dyDescent="0.25">
      <c r="A9" s="163" t="s">
        <v>24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19.5" customHeight="1" x14ac:dyDescent="0.25">
      <c r="A10" s="147" t="s">
        <v>49</v>
      </c>
      <c r="B10" s="148"/>
      <c r="C10" s="148"/>
      <c r="D10" s="148"/>
      <c r="E10" s="148"/>
      <c r="F10" s="148"/>
      <c r="G10" s="148"/>
      <c r="H10" s="148"/>
      <c r="I10" s="148"/>
      <c r="J10" s="149"/>
    </row>
    <row r="11" spans="1:10" ht="1.05" customHeight="1" x14ac:dyDescent="0.25">
      <c r="A11" s="147"/>
      <c r="B11" s="148"/>
      <c r="C11" s="148"/>
      <c r="D11" s="148"/>
      <c r="E11" s="148"/>
      <c r="F11" s="148"/>
      <c r="G11" s="148"/>
      <c r="H11" s="148"/>
      <c r="I11" s="148"/>
      <c r="J11" s="149"/>
    </row>
    <row r="12" spans="1:10" ht="16.2" x14ac:dyDescent="0.25">
      <c r="A12" s="138" t="s">
        <v>25</v>
      </c>
      <c r="B12" s="138"/>
      <c r="C12" s="138"/>
      <c r="D12" s="138"/>
      <c r="E12" s="138"/>
      <c r="F12" s="138"/>
      <c r="G12" s="138"/>
      <c r="H12" s="138"/>
      <c r="I12" s="138"/>
      <c r="J12" s="138"/>
    </row>
    <row r="13" spans="1:10" s="9" customFormat="1" ht="24.6" customHeight="1" x14ac:dyDescent="0.3">
      <c r="A13" s="150" t="s">
        <v>110</v>
      </c>
      <c r="B13" s="151"/>
      <c r="C13" s="151"/>
      <c r="D13" s="151"/>
      <c r="E13" s="151"/>
      <c r="F13" s="151"/>
      <c r="G13" s="151"/>
      <c r="H13" s="151"/>
      <c r="I13" s="151"/>
      <c r="J13" s="152"/>
    </row>
    <row r="14" spans="1:10" s="9" customFormat="1" ht="27.75" customHeight="1" x14ac:dyDescent="0.3">
      <c r="A14" s="153" t="s">
        <v>111</v>
      </c>
      <c r="B14" s="154"/>
      <c r="C14" s="154"/>
      <c r="D14" s="154"/>
      <c r="E14" s="154"/>
      <c r="F14" s="154"/>
      <c r="G14" s="154"/>
      <c r="H14" s="154"/>
      <c r="I14" s="154"/>
      <c r="J14" s="154"/>
    </row>
    <row r="15" spans="1:10" s="9" customFormat="1" ht="27.75" customHeight="1" x14ac:dyDescent="0.3">
      <c r="A15" s="155" t="s">
        <v>112</v>
      </c>
      <c r="B15" s="151"/>
      <c r="C15" s="151"/>
      <c r="D15" s="151"/>
      <c r="E15" s="151"/>
      <c r="F15" s="151"/>
      <c r="G15" s="151"/>
      <c r="H15" s="151"/>
      <c r="I15" s="151"/>
      <c r="J15" s="152"/>
    </row>
    <row r="16" spans="1:10" s="9" customFormat="1" ht="47.1" customHeight="1" x14ac:dyDescent="0.3">
      <c r="A16" s="155" t="s">
        <v>108</v>
      </c>
      <c r="B16" s="151"/>
      <c r="C16" s="151"/>
      <c r="D16" s="151"/>
      <c r="E16" s="151"/>
      <c r="F16" s="151"/>
      <c r="G16" s="151"/>
      <c r="H16" s="151"/>
      <c r="I16" s="151"/>
      <c r="J16" s="152"/>
    </row>
    <row r="17" spans="1:10" s="10" customFormat="1" ht="18" customHeight="1" x14ac:dyDescent="0.3">
      <c r="A17" s="160" t="s">
        <v>103</v>
      </c>
      <c r="B17" s="161"/>
      <c r="C17" s="161"/>
      <c r="D17" s="161"/>
      <c r="E17" s="161"/>
      <c r="F17" s="161"/>
      <c r="G17" s="161"/>
      <c r="H17" s="161"/>
      <c r="I17" s="161"/>
      <c r="J17" s="162"/>
    </row>
    <row r="18" spans="1:10" ht="3.6" customHeight="1" x14ac:dyDescent="0.25">
      <c r="A18" s="11"/>
      <c r="J18" s="12"/>
    </row>
    <row r="19" spans="1:10" ht="16.2" x14ac:dyDescent="0.25">
      <c r="A19" s="11"/>
      <c r="B19" s="163" t="s">
        <v>26</v>
      </c>
      <c r="C19" s="163"/>
      <c r="D19" s="164" t="s">
        <v>27</v>
      </c>
      <c r="E19" s="165"/>
      <c r="F19" s="165"/>
      <c r="G19" s="165"/>
      <c r="H19" s="165"/>
      <c r="I19" s="166"/>
      <c r="J19" s="12"/>
    </row>
    <row r="20" spans="1:10" ht="16.2" x14ac:dyDescent="0.25">
      <c r="A20" s="11"/>
      <c r="B20" s="142" t="s">
        <v>51</v>
      </c>
      <c r="C20" s="143"/>
      <c r="D20" s="144" t="s">
        <v>63</v>
      </c>
      <c r="E20" s="145"/>
      <c r="F20" s="145"/>
      <c r="G20" s="145"/>
      <c r="H20" s="145"/>
      <c r="I20" s="146"/>
      <c r="J20" s="12"/>
    </row>
    <row r="21" spans="1:10" ht="16.2" x14ac:dyDescent="0.25">
      <c r="A21" s="11"/>
      <c r="B21" s="142" t="s">
        <v>28</v>
      </c>
      <c r="C21" s="143"/>
      <c r="D21" s="144" t="s">
        <v>50</v>
      </c>
      <c r="E21" s="145"/>
      <c r="F21" s="145"/>
      <c r="G21" s="145"/>
      <c r="H21" s="145"/>
      <c r="I21" s="146"/>
      <c r="J21" s="12"/>
    </row>
    <row r="22" spans="1:10" ht="16.2" x14ac:dyDescent="0.25">
      <c r="A22" s="11"/>
      <c r="B22" s="142" t="s">
        <v>52</v>
      </c>
      <c r="C22" s="143"/>
      <c r="D22" s="144" t="s">
        <v>53</v>
      </c>
      <c r="E22" s="145"/>
      <c r="F22" s="145"/>
      <c r="G22" s="145"/>
      <c r="H22" s="145"/>
      <c r="I22" s="146"/>
      <c r="J22" s="12"/>
    </row>
    <row r="23" spans="1:10" ht="16.2" x14ac:dyDescent="0.25">
      <c r="A23" s="11"/>
      <c r="B23" s="142" t="s">
        <v>54</v>
      </c>
      <c r="C23" s="143"/>
      <c r="D23" s="144" t="s">
        <v>55</v>
      </c>
      <c r="E23" s="145"/>
      <c r="F23" s="145"/>
      <c r="G23" s="145"/>
      <c r="H23" s="145"/>
      <c r="I23" s="146"/>
      <c r="J23" s="12"/>
    </row>
    <row r="24" spans="1:10" ht="16.2" x14ac:dyDescent="0.25">
      <c r="A24" s="11"/>
      <c r="B24" s="142" t="s">
        <v>56</v>
      </c>
      <c r="C24" s="143"/>
      <c r="D24" s="144" t="s">
        <v>58</v>
      </c>
      <c r="E24" s="145"/>
      <c r="F24" s="145"/>
      <c r="G24" s="145"/>
      <c r="H24" s="145"/>
      <c r="I24" s="146"/>
      <c r="J24" s="12"/>
    </row>
    <row r="25" spans="1:10" ht="16.2" x14ac:dyDescent="0.25">
      <c r="A25" s="11"/>
      <c r="B25" s="142" t="s">
        <v>57</v>
      </c>
      <c r="C25" s="143"/>
      <c r="D25" s="144" t="s">
        <v>59</v>
      </c>
      <c r="E25" s="145"/>
      <c r="F25" s="145"/>
      <c r="G25" s="145"/>
      <c r="H25" s="145"/>
      <c r="I25" s="146"/>
      <c r="J25" s="12"/>
    </row>
    <row r="26" spans="1:10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25">
      <c r="A27" s="156" t="s">
        <v>29</v>
      </c>
      <c r="B27" s="157"/>
      <c r="C27" s="157"/>
      <c r="D27" s="157"/>
      <c r="E27" s="157"/>
      <c r="F27" s="157"/>
      <c r="G27" s="157"/>
      <c r="H27" s="157"/>
      <c r="I27" s="157"/>
      <c r="J27" s="158"/>
    </row>
    <row r="28" spans="1:10" ht="6.75" customHeight="1" thickBot="1" x14ac:dyDescent="0.3">
      <c r="A28" s="16"/>
      <c r="B28" s="8"/>
      <c r="C28" s="8"/>
      <c r="D28" s="8"/>
      <c r="E28" s="8"/>
      <c r="F28" s="8"/>
      <c r="G28" s="8"/>
      <c r="H28" s="8"/>
      <c r="I28" s="8"/>
      <c r="J28" s="17"/>
    </row>
    <row r="29" spans="1:10" ht="13.8" thickBot="1" x14ac:dyDescent="0.3">
      <c r="A29" s="11"/>
      <c r="B29" s="18"/>
      <c r="C29" s="5" t="s">
        <v>30</v>
      </c>
      <c r="J29" s="12"/>
    </row>
    <row r="30" spans="1:10" ht="13.8" thickBot="1" x14ac:dyDescent="0.3">
      <c r="A30" s="11"/>
      <c r="B30" s="4"/>
      <c r="C30" s="5" t="s">
        <v>31</v>
      </c>
      <c r="J30" s="12"/>
    </row>
    <row r="31" spans="1:10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5">
      <c r="A32" s="215" t="s">
        <v>87</v>
      </c>
      <c r="B32" s="159"/>
      <c r="C32" s="159"/>
      <c r="D32" s="159"/>
      <c r="E32" s="159"/>
      <c r="F32" s="159"/>
      <c r="G32" s="159"/>
      <c r="H32" s="159"/>
      <c r="I32" s="159"/>
      <c r="J32" s="159"/>
    </row>
    <row r="33" spans="1:10" ht="6.6" customHeight="1" x14ac:dyDescent="0.25">
      <c r="A33" s="159"/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0" s="49" customFormat="1" ht="49.5" customHeight="1" x14ac:dyDescent="0.3">
      <c r="A34" s="136" t="s">
        <v>107</v>
      </c>
      <c r="B34" s="136"/>
      <c r="C34" s="136"/>
      <c r="D34" s="136"/>
      <c r="E34" s="136"/>
      <c r="F34" s="136"/>
      <c r="G34" s="136"/>
      <c r="H34" s="136"/>
      <c r="I34" s="136"/>
      <c r="J34" s="136"/>
    </row>
  </sheetData>
  <sheetProtection algorithmName="SHA-512" hashValue="WVaaBcLmT8zpxjimLPxxgP61DNuqJdLGqAZODI7UHrUuz0Rd4nQxQxnkk6FnCwd5m5Z9/yonxHoEOxVBVXRDuw==" saltValue="zL9zosjwXFmBVvZFTQLIbw==" spinCount="100000" sheet="1" objects="1" scenarios="1"/>
  <mergeCells count="41">
    <mergeCell ref="C2:I3"/>
    <mergeCell ref="A12:B12"/>
    <mergeCell ref="C12:D12"/>
    <mergeCell ref="E12:F12"/>
    <mergeCell ref="G12:H12"/>
    <mergeCell ref="I12:J12"/>
    <mergeCell ref="A6:B6"/>
    <mergeCell ref="A7:B7"/>
    <mergeCell ref="C6:J6"/>
    <mergeCell ref="C7:J7"/>
    <mergeCell ref="A9:B9"/>
    <mergeCell ref="C9:D9"/>
    <mergeCell ref="E9:F9"/>
    <mergeCell ref="G9:H9"/>
    <mergeCell ref="I9:J9"/>
    <mergeCell ref="A17:J17"/>
    <mergeCell ref="B19:C19"/>
    <mergeCell ref="B24:C24"/>
    <mergeCell ref="D24:I24"/>
    <mergeCell ref="D19:I19"/>
    <mergeCell ref="B21:C21"/>
    <mergeCell ref="D21:I21"/>
    <mergeCell ref="B22:C22"/>
    <mergeCell ref="D22:I22"/>
    <mergeCell ref="B23:C23"/>
    <mergeCell ref="D23:I23"/>
    <mergeCell ref="A34:J34"/>
    <mergeCell ref="A4:C4"/>
    <mergeCell ref="A5:B5"/>
    <mergeCell ref="C5:J5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B25:C25"/>
    <mergeCell ref="D25:I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6"/>
  <sheetViews>
    <sheetView showGridLines="0" zoomScale="70" zoomScaleNormal="70" workbookViewId="0">
      <selection activeCell="B40" sqref="B40"/>
    </sheetView>
  </sheetViews>
  <sheetFormatPr baseColWidth="10" defaultColWidth="11.5546875" defaultRowHeight="13.2" x14ac:dyDescent="0.25"/>
  <cols>
    <col min="1" max="1" width="56.5546875" style="19" customWidth="1"/>
    <col min="2" max="5" width="18.5546875" style="19" customWidth="1"/>
    <col min="6" max="6" width="4.77734375" style="19" customWidth="1"/>
    <col min="7" max="7" width="6.5546875" style="19" customWidth="1"/>
    <col min="8" max="8" width="32.77734375" style="19" customWidth="1"/>
    <col min="9" max="10" width="19.21875" style="19" customWidth="1"/>
    <col min="11" max="11" width="15.21875" style="19" customWidth="1"/>
    <col min="12" max="16384" width="11.5546875" style="19"/>
  </cols>
  <sheetData>
    <row r="1" spans="1:12" ht="15.6" x14ac:dyDescent="0.25">
      <c r="A1" s="167" t="s">
        <v>35</v>
      </c>
      <c r="B1" s="167"/>
      <c r="C1" s="167"/>
      <c r="D1" s="167"/>
    </row>
    <row r="4" spans="1:12" x14ac:dyDescent="0.25">
      <c r="A4" s="21" t="s">
        <v>36</v>
      </c>
    </row>
    <row r="6" spans="1:12" ht="21.6" customHeight="1" x14ac:dyDescent="0.25">
      <c r="A6" s="171" t="s">
        <v>16</v>
      </c>
      <c r="B6" s="171" t="s">
        <v>32</v>
      </c>
      <c r="C6" s="168" t="s">
        <v>33</v>
      </c>
      <c r="D6" s="170"/>
      <c r="E6" s="171" t="s">
        <v>34</v>
      </c>
      <c r="I6" s="168" t="s">
        <v>45</v>
      </c>
      <c r="J6" s="169"/>
      <c r="K6" s="170"/>
    </row>
    <row r="7" spans="1:12" ht="21.75" customHeight="1" x14ac:dyDescent="0.25">
      <c r="A7" s="172"/>
      <c r="B7" s="172"/>
      <c r="C7" s="22" t="s">
        <v>10</v>
      </c>
      <c r="D7" s="22" t="s">
        <v>11</v>
      </c>
      <c r="E7" s="172"/>
      <c r="I7" s="22" t="s">
        <v>47</v>
      </c>
      <c r="J7" s="22" t="s">
        <v>62</v>
      </c>
      <c r="K7" s="22" t="s">
        <v>46</v>
      </c>
    </row>
    <row r="8" spans="1:12" ht="21.75" customHeight="1" x14ac:dyDescent="0.3">
      <c r="A8" s="20" t="s">
        <v>8</v>
      </c>
      <c r="B8" s="52">
        <f>SUM('Memoria Aporte FIA al Ejecutor'!F5:F14)</f>
        <v>0</v>
      </c>
      <c r="C8" s="52">
        <f>SUM('Aporte Pecuniario de Ejecutor'!F5:F13)+SUM('Aporte Pecuniario Otra Proceden'!F5:F13)</f>
        <v>0</v>
      </c>
      <c r="D8" s="52">
        <f>SUM('Aporte NoPecuniario de Ejecutor'!F5)+SUM('Aporte NoPecuniario Otra Proced'!F5)</f>
        <v>0</v>
      </c>
      <c r="E8" s="52">
        <f>SUM(B8:D8)</f>
        <v>0</v>
      </c>
      <c r="H8" s="20" t="s">
        <v>93</v>
      </c>
      <c r="I8" s="128">
        <f>IF($B$13=0,0,$B$13)</f>
        <v>0</v>
      </c>
      <c r="J8" s="55">
        <v>7000000</v>
      </c>
      <c r="K8" s="37" t="str">
        <f>+IF(ISNUMBER(I8),IF(I8&lt;=J8,"CUMPLE","NO CUMPLE"),"-")</f>
        <v>CUMPLE</v>
      </c>
      <c r="L8" s="42"/>
    </row>
    <row r="9" spans="1:12" ht="21.75" customHeight="1" x14ac:dyDescent="0.3">
      <c r="A9" s="20" t="s">
        <v>6</v>
      </c>
      <c r="B9" s="52">
        <f>SUM('Memoria Aporte FIA al Ejecutor'!F15:F19)</f>
        <v>0</v>
      </c>
      <c r="C9" s="52">
        <f>SUM('Aporte Pecuniario de Ejecutor'!F14:F18)+SUM('Aporte Pecuniario Otra Proceden'!F14:F18)</f>
        <v>0</v>
      </c>
      <c r="D9" s="52">
        <f>SUM('Aporte NoPecuniario de Ejecutor'!F6:F7)+SUM('Aporte NoPecuniario Otra Proced'!F6:F7)</f>
        <v>0</v>
      </c>
      <c r="E9" s="52">
        <f>SUM(B9:D9)</f>
        <v>0</v>
      </c>
      <c r="H9" s="20" t="s">
        <v>94</v>
      </c>
      <c r="I9" s="51">
        <f>IF($B$14=0,0,$B$14)</f>
        <v>0</v>
      </c>
      <c r="J9" s="38">
        <v>0.95</v>
      </c>
      <c r="K9" s="37" t="str">
        <f>+IF(ISNUMBER(I9),IF(ROUND(I9,3)&lt;=J9,"CUMPLE","NO CUMPLE"),"-")</f>
        <v>CUMPLE</v>
      </c>
    </row>
    <row r="10" spans="1:12" ht="21.75" customHeight="1" x14ac:dyDescent="0.3">
      <c r="A10" s="20" t="s">
        <v>4</v>
      </c>
      <c r="B10" s="52">
        <f>SUM('Memoria Aporte FIA al Ejecutor'!F20:F21)</f>
        <v>0</v>
      </c>
      <c r="C10" s="52">
        <f>SUM('Aporte Pecuniario de Ejecutor'!F19:F20)+SUM('Aporte Pecuniario Otra Proceden'!F19:F20)</f>
        <v>0</v>
      </c>
      <c r="D10" s="52">
        <f>SUM('Aporte NoPecuniario de Ejecutor'!F8:F10)+SUM('Aporte NoPecuniario Otra Proced'!F8:F10)</f>
        <v>0</v>
      </c>
      <c r="E10" s="52">
        <f>SUM(B10:D10)</f>
        <v>0</v>
      </c>
      <c r="H10" s="20" t="s">
        <v>48</v>
      </c>
      <c r="I10" s="128">
        <f>IF(SUM(C13,D13)=0,0,SUM(C13,D13))</f>
        <v>0</v>
      </c>
      <c r="J10" s="39" t="s">
        <v>0</v>
      </c>
      <c r="K10" s="37" t="s">
        <v>0</v>
      </c>
    </row>
    <row r="11" spans="1:12" ht="21.6" customHeight="1" x14ac:dyDescent="0.3">
      <c r="A11" s="20" t="s">
        <v>17</v>
      </c>
      <c r="B11" s="40" t="s">
        <v>0</v>
      </c>
      <c r="C11" s="52">
        <f>SUM('Aporte Pecuniario de Ejecutor'!F21)+SUM('Aporte Pecuniario Otra Proceden'!F21)</f>
        <v>0</v>
      </c>
      <c r="D11" s="52">
        <f>SUM('Aporte NoPecuniario de Ejecutor'!F11:F12)+SUM('Aporte NoPecuniario Otra Proced'!F11:F12)</f>
        <v>0</v>
      </c>
      <c r="E11" s="52">
        <f>SUM(C11:D11)</f>
        <v>0</v>
      </c>
      <c r="H11" s="20" t="s">
        <v>95</v>
      </c>
      <c r="I11" s="51">
        <f>IF(SUM(C13,D13)=0,0,SUM(C13,D13)/$E$13)</f>
        <v>0</v>
      </c>
      <c r="J11" s="39">
        <v>0.05</v>
      </c>
      <c r="K11" s="37" t="str">
        <f>+IF(ISNUMBER(I11),IF(ROUND(I11,3)&gt;=J11,"CUMPLE","NO CUMPLE"),"-")</f>
        <v>NO CUMPLE</v>
      </c>
    </row>
    <row r="12" spans="1:12" ht="21.6" customHeight="1" x14ac:dyDescent="0.25">
      <c r="A12" s="20" t="s">
        <v>18</v>
      </c>
      <c r="B12" s="40" t="s">
        <v>0</v>
      </c>
      <c r="C12" s="52">
        <f>SUM('Aporte Pecuniario de Ejecutor'!F22)+SUM('Aporte Pecuniario Otra Proceden'!F22)</f>
        <v>0</v>
      </c>
      <c r="D12" s="40" t="s">
        <v>0</v>
      </c>
      <c r="E12" s="52">
        <f>C12</f>
        <v>0</v>
      </c>
    </row>
    <row r="13" spans="1:12" x14ac:dyDescent="0.25">
      <c r="A13" s="23" t="s">
        <v>1</v>
      </c>
      <c r="B13" s="52">
        <f>+ROUND(SUM(B8:B12),0)</f>
        <v>0</v>
      </c>
      <c r="C13" s="52">
        <f>+ROUND(SUM(C8:C12),0)</f>
        <v>0</v>
      </c>
      <c r="D13" s="52">
        <f>+ROUND(SUM(D8:D12),0)</f>
        <v>0</v>
      </c>
      <c r="E13" s="52">
        <f>+ROUND(SUM(B13:D13),0)</f>
        <v>0</v>
      </c>
    </row>
    <row r="14" spans="1:12" x14ac:dyDescent="0.25">
      <c r="A14" s="24" t="s">
        <v>2</v>
      </c>
      <c r="B14" s="50">
        <f>IF($E$13=0,0,B13/$E$13)</f>
        <v>0</v>
      </c>
      <c r="C14" s="50">
        <f>IF($E$13=0,0,C13/$E$13)</f>
        <v>0</v>
      </c>
      <c r="D14" s="50">
        <f>IF($E$13=0,0,D13/$E$13)</f>
        <v>0</v>
      </c>
      <c r="E14" s="50">
        <f>IF($E$13=0,0,E13/$E$13)</f>
        <v>0</v>
      </c>
    </row>
    <row r="17" spans="1:4" x14ac:dyDescent="0.25">
      <c r="A17" s="21" t="s">
        <v>37</v>
      </c>
    </row>
    <row r="18" spans="1:4" ht="9.6" customHeight="1" x14ac:dyDescent="0.25"/>
    <row r="19" spans="1:4" ht="26.4" x14ac:dyDescent="0.25">
      <c r="A19" s="25" t="s">
        <v>16</v>
      </c>
      <c r="B19" s="25" t="s">
        <v>102</v>
      </c>
      <c r="C19" s="22" t="s">
        <v>61</v>
      </c>
      <c r="D19" s="22" t="s">
        <v>60</v>
      </c>
    </row>
    <row r="20" spans="1:4" ht="21" customHeight="1" x14ac:dyDescent="0.25">
      <c r="A20" s="20" t="s">
        <v>8</v>
      </c>
      <c r="B20" s="52">
        <f>SUM('Aporte Pecuniario de Ejecutor'!F5:F13,'Aporte NoPecuniario de Ejecutor'!F5)</f>
        <v>0</v>
      </c>
      <c r="C20" s="52">
        <f>SUM('Aporte NoPecuniario Otra Proced'!F5,'Aporte Pecuniario Otra Proceden'!F5:F13)</f>
        <v>0</v>
      </c>
      <c r="D20" s="53">
        <f>SUM(B20:C20)</f>
        <v>0</v>
      </c>
    </row>
    <row r="21" spans="1:4" ht="21" customHeight="1" x14ac:dyDescent="0.25">
      <c r="A21" s="20" t="s">
        <v>6</v>
      </c>
      <c r="B21" s="52">
        <f>SUM('Aporte Pecuniario de Ejecutor'!F14:F18,'Aporte NoPecuniario de Ejecutor'!F6:F7)</f>
        <v>0</v>
      </c>
      <c r="C21" s="52">
        <f>SUM('Aporte NoPecuniario Otra Proced'!F6:F7,'Aporte Pecuniario Otra Proceden'!F14:F18)</f>
        <v>0</v>
      </c>
      <c r="D21" s="53">
        <f>SUM(B21:C21)</f>
        <v>0</v>
      </c>
    </row>
    <row r="22" spans="1:4" ht="21" customHeight="1" x14ac:dyDescent="0.25">
      <c r="A22" s="20" t="s">
        <v>20</v>
      </c>
      <c r="B22" s="52">
        <f>SUM('Aporte Pecuniario de Ejecutor'!F19:F20,'Aporte NoPecuniario de Ejecutor'!F8:F10)</f>
        <v>0</v>
      </c>
      <c r="C22" s="52">
        <f>SUM('Aporte NoPecuniario Otra Proced'!F8:F10,'Aporte Pecuniario Otra Proceden'!F19:F20)</f>
        <v>0</v>
      </c>
      <c r="D22" s="53">
        <f>SUM(B22:C22)</f>
        <v>0</v>
      </c>
    </row>
    <row r="23" spans="1:4" ht="21" customHeight="1" x14ac:dyDescent="0.25">
      <c r="A23" s="20" t="s">
        <v>7</v>
      </c>
      <c r="B23" s="52">
        <f>SUM('Aporte Pecuniario de Ejecutor'!F21,'Aporte NoPecuniario de Ejecutor'!F11:F12)</f>
        <v>0</v>
      </c>
      <c r="C23" s="52">
        <f>SUM('Aporte NoPecuniario Otra Proced'!F11:F12,'Aporte Pecuniario Otra Proceden'!F21)</f>
        <v>0</v>
      </c>
      <c r="D23" s="53">
        <f>SUM(B23:C23)</f>
        <v>0</v>
      </c>
    </row>
    <row r="24" spans="1:4" ht="21" customHeight="1" x14ac:dyDescent="0.25">
      <c r="A24" s="20" t="s">
        <v>19</v>
      </c>
      <c r="B24" s="52">
        <f>SUM('Aporte Pecuniario de Ejecutor'!F22)</f>
        <v>0</v>
      </c>
      <c r="C24" s="52">
        <f>SUM('Aporte Pecuniario Otra Proceden'!F22)</f>
        <v>0</v>
      </c>
      <c r="D24" s="53">
        <f>SUM(B24:C24)</f>
        <v>0</v>
      </c>
    </row>
    <row r="25" spans="1:4" x14ac:dyDescent="0.25">
      <c r="A25" s="26" t="s">
        <v>1</v>
      </c>
      <c r="B25" s="54">
        <f>SUM(B20:B24)</f>
        <v>0</v>
      </c>
      <c r="C25" s="54">
        <f>SUM(C20:C24)</f>
        <v>0</v>
      </c>
      <c r="D25" s="54">
        <f>SUM(D20:D24)</f>
        <v>0</v>
      </c>
    </row>
    <row r="26" spans="1:4" x14ac:dyDescent="0.25">
      <c r="A26" s="27" t="s">
        <v>2</v>
      </c>
      <c r="B26" s="50">
        <f>IF(B25=0,0,B25/D25)</f>
        <v>0</v>
      </c>
      <c r="C26" s="50">
        <f>IF(C25=0,0,C25/D25)</f>
        <v>0</v>
      </c>
      <c r="D26" s="3">
        <v>1</v>
      </c>
    </row>
  </sheetData>
  <sheetProtection algorithmName="SHA-512" hashValue="fcEHA718D6FR2YYqJm0Z6ObIBg8EOmsmRBBqjZIcUUTZwK7O+nGS9TLtrmXVqAQu80mm8TRTVbTVluuNxqView==" saltValue="M9aBFMMR+UX6wfulXQerzA==" spinCount="100000" sheet="1" objects="1" scenarios="1"/>
  <protectedRanges>
    <protectedRange sqref="B20:C24" name="Rango1_2_1"/>
  </protectedRanges>
  <mergeCells count="6">
    <mergeCell ref="A1:D1"/>
    <mergeCell ref="I6:K6"/>
    <mergeCell ref="A6:A7"/>
    <mergeCell ref="B6:B7"/>
    <mergeCell ref="C6:D6"/>
    <mergeCell ref="E6:E7"/>
  </mergeCells>
  <conditionalFormatting sqref="A11:A12">
    <cfRule type="duplicateValues" dxfId="2" priority="3"/>
  </conditionalFormatting>
  <conditionalFormatting sqref="K8:K11">
    <cfRule type="containsText" dxfId="1" priority="1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7"/>
  <sheetViews>
    <sheetView showGridLines="0" zoomScale="70" zoomScaleNormal="70" workbookViewId="0">
      <selection activeCell="D5" sqref="D5"/>
    </sheetView>
  </sheetViews>
  <sheetFormatPr baseColWidth="10" defaultColWidth="11.5546875" defaultRowHeight="13.2" x14ac:dyDescent="0.25"/>
  <cols>
    <col min="1" max="1" width="28.21875" style="19" customWidth="1"/>
    <col min="2" max="2" width="83.77734375" style="19" customWidth="1"/>
    <col min="3" max="3" width="45" style="19" customWidth="1"/>
    <col min="4" max="4" width="15.44140625" style="19" customWidth="1"/>
    <col min="5" max="5" width="14.77734375" style="19" customWidth="1"/>
    <col min="6" max="6" width="16" style="19" customWidth="1"/>
    <col min="7" max="7" width="37.77734375" style="19" customWidth="1"/>
    <col min="8" max="16384" width="11.5546875" style="19"/>
  </cols>
  <sheetData>
    <row r="1" spans="1:7" ht="15.6" x14ac:dyDescent="0.25">
      <c r="A1" s="167" t="s">
        <v>99</v>
      </c>
      <c r="B1" s="167"/>
      <c r="C1" s="167"/>
      <c r="D1" s="167"/>
      <c r="E1" s="167"/>
      <c r="F1" s="167"/>
      <c r="G1" s="167"/>
    </row>
    <row r="4" spans="1:7" ht="44.25" customHeight="1" thickBot="1" x14ac:dyDescent="0.3">
      <c r="A4" s="56" t="s">
        <v>16</v>
      </c>
      <c r="B4" s="57" t="s">
        <v>39</v>
      </c>
      <c r="C4" s="56" t="s">
        <v>41</v>
      </c>
      <c r="D4" s="56" t="s">
        <v>38</v>
      </c>
      <c r="E4" s="56" t="s">
        <v>3</v>
      </c>
      <c r="F4" s="56" t="s">
        <v>40</v>
      </c>
      <c r="G4" s="56" t="s">
        <v>97</v>
      </c>
    </row>
    <row r="5" spans="1:7" s="31" customFormat="1" ht="44.4" customHeight="1" x14ac:dyDescent="0.25">
      <c r="A5" s="188" t="s">
        <v>8</v>
      </c>
      <c r="B5" s="58" t="s">
        <v>113</v>
      </c>
      <c r="C5" s="125"/>
      <c r="D5" s="65"/>
      <c r="E5" s="73"/>
      <c r="F5" s="68">
        <f>ROUND(D5*E5,0)</f>
        <v>0</v>
      </c>
      <c r="G5" s="130"/>
    </row>
    <row r="6" spans="1:7" s="31" customFormat="1" ht="21.6" customHeight="1" x14ac:dyDescent="0.25">
      <c r="A6" s="189"/>
      <c r="B6" s="216" t="s">
        <v>114</v>
      </c>
      <c r="C6" s="217"/>
      <c r="D6" s="218"/>
      <c r="E6" s="134"/>
      <c r="F6" s="69">
        <f t="shared" ref="F6" si="0">ROUND(D6*E6,0)</f>
        <v>0</v>
      </c>
      <c r="G6" s="219"/>
    </row>
    <row r="7" spans="1:7" s="31" customFormat="1" ht="28.8" customHeight="1" x14ac:dyDescent="0.25">
      <c r="A7" s="189"/>
      <c r="B7" s="2" t="s">
        <v>88</v>
      </c>
      <c r="C7" s="45"/>
      <c r="D7" s="66"/>
      <c r="E7" s="134"/>
      <c r="F7" s="69">
        <f t="shared" ref="F7:F21" si="1">ROUND(D7*E7,0)</f>
        <v>0</v>
      </c>
      <c r="G7" s="74"/>
    </row>
    <row r="8" spans="1:7" s="31" customFormat="1" ht="28.8" customHeight="1" x14ac:dyDescent="0.25">
      <c r="A8" s="189"/>
      <c r="B8" s="2" t="s">
        <v>64</v>
      </c>
      <c r="C8" s="45"/>
      <c r="D8" s="66"/>
      <c r="E8" s="134"/>
      <c r="F8" s="69">
        <f t="shared" si="1"/>
        <v>0</v>
      </c>
      <c r="G8" s="74"/>
    </row>
    <row r="9" spans="1:7" s="31" customFormat="1" ht="28.8" customHeight="1" x14ac:dyDescent="0.25">
      <c r="A9" s="189"/>
      <c r="B9" s="2" t="s">
        <v>22</v>
      </c>
      <c r="C9" s="45"/>
      <c r="D9" s="66"/>
      <c r="E9" s="134"/>
      <c r="F9" s="69">
        <f t="shared" si="1"/>
        <v>0</v>
      </c>
      <c r="G9" s="74"/>
    </row>
    <row r="10" spans="1:7" s="31" customFormat="1" ht="28.8" customHeight="1" x14ac:dyDescent="0.25">
      <c r="A10" s="189"/>
      <c r="B10" s="2" t="s">
        <v>65</v>
      </c>
      <c r="C10" s="45"/>
      <c r="D10" s="66"/>
      <c r="E10" s="134"/>
      <c r="F10" s="69">
        <f t="shared" si="1"/>
        <v>0</v>
      </c>
      <c r="G10" s="74"/>
    </row>
    <row r="11" spans="1:7" s="31" customFormat="1" ht="28.8" customHeight="1" x14ac:dyDescent="0.25">
      <c r="A11" s="189"/>
      <c r="B11" s="2" t="s">
        <v>66</v>
      </c>
      <c r="C11" s="45"/>
      <c r="D11" s="66"/>
      <c r="E11" s="134"/>
      <c r="F11" s="69">
        <f t="shared" si="1"/>
        <v>0</v>
      </c>
      <c r="G11" s="74"/>
    </row>
    <row r="12" spans="1:7" s="31" customFormat="1" ht="28.8" customHeight="1" x14ac:dyDescent="0.25">
      <c r="A12" s="189"/>
      <c r="B12" s="2" t="s">
        <v>67</v>
      </c>
      <c r="C12" s="45"/>
      <c r="D12" s="66"/>
      <c r="E12" s="134"/>
      <c r="F12" s="69">
        <f t="shared" si="1"/>
        <v>0</v>
      </c>
      <c r="G12" s="74"/>
    </row>
    <row r="13" spans="1:7" s="31" customFormat="1" ht="28.8" customHeight="1" x14ac:dyDescent="0.25">
      <c r="A13" s="189"/>
      <c r="B13" s="2" t="s">
        <v>68</v>
      </c>
      <c r="C13" s="45"/>
      <c r="D13" s="66"/>
      <c r="E13" s="134"/>
      <c r="F13" s="69">
        <f t="shared" si="1"/>
        <v>0</v>
      </c>
      <c r="G13" s="74"/>
    </row>
    <row r="14" spans="1:7" s="31" customFormat="1" ht="28.8" customHeight="1" thickBot="1" x14ac:dyDescent="0.3">
      <c r="A14" s="190"/>
      <c r="B14" s="62" t="s">
        <v>69</v>
      </c>
      <c r="C14" s="63"/>
      <c r="D14" s="67"/>
      <c r="E14" s="135"/>
      <c r="F14" s="70">
        <f t="shared" si="1"/>
        <v>0</v>
      </c>
      <c r="G14" s="129"/>
    </row>
    <row r="15" spans="1:7" s="31" customFormat="1" ht="28.8" customHeight="1" x14ac:dyDescent="0.25">
      <c r="A15" s="185" t="s">
        <v>96</v>
      </c>
      <c r="B15" s="58" t="s">
        <v>70</v>
      </c>
      <c r="C15" s="59"/>
      <c r="D15" s="65"/>
      <c r="E15" s="73"/>
      <c r="F15" s="68">
        <f t="shared" si="1"/>
        <v>0</v>
      </c>
      <c r="G15" s="130"/>
    </row>
    <row r="16" spans="1:7" s="31" customFormat="1" ht="28.8" customHeight="1" x14ac:dyDescent="0.25">
      <c r="A16" s="186"/>
      <c r="B16" s="35" t="s">
        <v>71</v>
      </c>
      <c r="C16" s="45"/>
      <c r="D16" s="66"/>
      <c r="E16" s="134"/>
      <c r="F16" s="69">
        <f t="shared" si="1"/>
        <v>0</v>
      </c>
      <c r="G16" s="74"/>
    </row>
    <row r="17" spans="1:7" s="31" customFormat="1" ht="28.8" customHeight="1" x14ac:dyDescent="0.25">
      <c r="A17" s="186"/>
      <c r="B17" s="2" t="s">
        <v>72</v>
      </c>
      <c r="C17" s="45"/>
      <c r="D17" s="66"/>
      <c r="E17" s="134"/>
      <c r="F17" s="69">
        <f t="shared" si="1"/>
        <v>0</v>
      </c>
      <c r="G17" s="74"/>
    </row>
    <row r="18" spans="1:7" s="31" customFormat="1" ht="28.8" customHeight="1" x14ac:dyDescent="0.25">
      <c r="A18" s="186"/>
      <c r="B18" s="2" t="s">
        <v>73</v>
      </c>
      <c r="C18" s="45"/>
      <c r="D18" s="66"/>
      <c r="E18" s="134"/>
      <c r="F18" s="69">
        <f t="shared" si="1"/>
        <v>0</v>
      </c>
      <c r="G18" s="74"/>
    </row>
    <row r="19" spans="1:7" s="31" customFormat="1" ht="49.5" customHeight="1" thickBot="1" x14ac:dyDescent="0.3">
      <c r="A19" s="187"/>
      <c r="B19" s="62" t="s">
        <v>23</v>
      </c>
      <c r="C19" s="63"/>
      <c r="D19" s="67"/>
      <c r="E19" s="135"/>
      <c r="F19" s="70">
        <f t="shared" si="1"/>
        <v>0</v>
      </c>
      <c r="G19" s="129"/>
    </row>
    <row r="20" spans="1:7" s="31" customFormat="1" ht="28.8" customHeight="1" x14ac:dyDescent="0.25">
      <c r="A20" s="185" t="s">
        <v>4</v>
      </c>
      <c r="B20" s="58" t="s">
        <v>89</v>
      </c>
      <c r="C20" s="59"/>
      <c r="D20" s="65"/>
      <c r="E20" s="73"/>
      <c r="F20" s="68">
        <f t="shared" si="1"/>
        <v>0</v>
      </c>
      <c r="G20" s="130"/>
    </row>
    <row r="21" spans="1:7" s="31" customFormat="1" ht="28.8" customHeight="1" thickBot="1" x14ac:dyDescent="0.3">
      <c r="A21" s="187"/>
      <c r="B21" s="62" t="s">
        <v>75</v>
      </c>
      <c r="C21" s="63"/>
      <c r="D21" s="67"/>
      <c r="E21" s="135"/>
      <c r="F21" s="70">
        <f t="shared" si="1"/>
        <v>0</v>
      </c>
      <c r="G21" s="129"/>
    </row>
    <row r="22" spans="1:7" x14ac:dyDescent="0.25">
      <c r="A22" s="182" t="s">
        <v>1</v>
      </c>
      <c r="B22" s="183"/>
      <c r="C22" s="183"/>
      <c r="D22" s="183"/>
      <c r="E22" s="184"/>
      <c r="F22" s="71">
        <f>SUM(F5:F21)</f>
        <v>0</v>
      </c>
    </row>
    <row r="24" spans="1:7" x14ac:dyDescent="0.25">
      <c r="A24" s="173" t="s">
        <v>80</v>
      </c>
      <c r="B24" s="174"/>
      <c r="C24" s="174"/>
      <c r="D24" s="174"/>
      <c r="E24" s="174"/>
      <c r="F24" s="174"/>
      <c r="G24" s="175"/>
    </row>
    <row r="25" spans="1:7" x14ac:dyDescent="0.25">
      <c r="A25" s="176"/>
      <c r="B25" s="177"/>
      <c r="C25" s="177"/>
      <c r="D25" s="177"/>
      <c r="E25" s="177"/>
      <c r="F25" s="177"/>
      <c r="G25" s="178"/>
    </row>
    <row r="26" spans="1:7" x14ac:dyDescent="0.25">
      <c r="A26" s="176"/>
      <c r="B26" s="177"/>
      <c r="C26" s="177"/>
      <c r="D26" s="177"/>
      <c r="E26" s="177"/>
      <c r="F26" s="177"/>
      <c r="G26" s="178"/>
    </row>
    <row r="27" spans="1:7" ht="19.5" customHeight="1" x14ac:dyDescent="0.25">
      <c r="A27" s="179"/>
      <c r="B27" s="180"/>
      <c r="C27" s="180"/>
      <c r="D27" s="180"/>
      <c r="E27" s="180"/>
      <c r="F27" s="180"/>
      <c r="G27" s="181"/>
    </row>
  </sheetData>
  <sheetProtection algorithmName="SHA-512" hashValue="w06RPWPCKooYxrsTAYuNusWgrHtl89g/deetqBoJbjwBYk47XuK3viNqcO4INTkUmwWrKQFFKRTi+gKJvD9Uow==" saltValue="mcNjAlKgnkAa3YjPhGGyOw==" spinCount="100000" sheet="1" objects="1" scenarios="1"/>
  <protectedRanges>
    <protectedRange sqref="G5:G21 D5:E21" name="Rango1"/>
  </protectedRanges>
  <mergeCells count="6">
    <mergeCell ref="A24:G27"/>
    <mergeCell ref="A22:E22"/>
    <mergeCell ref="A15:A19"/>
    <mergeCell ref="A20:A21"/>
    <mergeCell ref="A5:A14"/>
    <mergeCell ref="A1:G1"/>
  </mergeCells>
  <phoneticPr fontId="16" type="noConversion"/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8"/>
  <sheetViews>
    <sheetView showGridLines="0" zoomScale="70" zoomScaleNormal="70" workbookViewId="0">
      <selection activeCell="D5" sqref="D5"/>
    </sheetView>
  </sheetViews>
  <sheetFormatPr baseColWidth="10" defaultColWidth="11.5546875" defaultRowHeight="13.2" x14ac:dyDescent="0.25"/>
  <cols>
    <col min="1" max="1" width="27.44140625" style="19" customWidth="1"/>
    <col min="2" max="2" width="92.77734375" style="19" customWidth="1"/>
    <col min="3" max="3" width="33" style="19" customWidth="1"/>
    <col min="4" max="4" width="14.77734375" style="19" customWidth="1"/>
    <col min="5" max="5" width="15.21875" style="19" customWidth="1"/>
    <col min="6" max="6" width="13.5546875" style="19" customWidth="1"/>
    <col min="7" max="7" width="44.21875" style="19" customWidth="1"/>
    <col min="8" max="16384" width="11.5546875" style="19"/>
  </cols>
  <sheetData>
    <row r="1" spans="1:7" ht="15.6" x14ac:dyDescent="0.25">
      <c r="A1" s="167" t="s">
        <v>100</v>
      </c>
      <c r="B1" s="167"/>
      <c r="C1" s="167"/>
      <c r="D1" s="167"/>
      <c r="E1" s="167"/>
      <c r="F1" s="167"/>
      <c r="G1" s="167"/>
    </row>
    <row r="2" spans="1:7" x14ac:dyDescent="0.25">
      <c r="A2" s="29"/>
      <c r="B2" s="29"/>
      <c r="C2" s="29"/>
    </row>
    <row r="4" spans="1:7" ht="46.5" customHeight="1" thickBot="1" x14ac:dyDescent="0.3">
      <c r="A4" s="56" t="s">
        <v>16</v>
      </c>
      <c r="B4" s="57" t="s">
        <v>39</v>
      </c>
      <c r="C4" s="56" t="s">
        <v>41</v>
      </c>
      <c r="D4" s="56" t="s">
        <v>38</v>
      </c>
      <c r="E4" s="56" t="s">
        <v>3</v>
      </c>
      <c r="F4" s="56" t="s">
        <v>40</v>
      </c>
      <c r="G4" s="56" t="s">
        <v>98</v>
      </c>
    </row>
    <row r="5" spans="1:7" ht="28.35" customHeight="1" x14ac:dyDescent="0.25">
      <c r="A5" s="188" t="s">
        <v>9</v>
      </c>
      <c r="B5" s="58" t="s">
        <v>115</v>
      </c>
      <c r="C5" s="125"/>
      <c r="D5" s="72"/>
      <c r="E5" s="73"/>
      <c r="F5" s="68">
        <f t="shared" ref="F5:F22" si="0">ROUND(D5*E5,0)</f>
        <v>0</v>
      </c>
      <c r="G5" s="130"/>
    </row>
    <row r="6" spans="1:7" ht="28.35" customHeight="1" x14ac:dyDescent="0.25">
      <c r="A6" s="189"/>
      <c r="B6" s="2" t="s">
        <v>116</v>
      </c>
      <c r="C6" s="45"/>
      <c r="D6" s="47"/>
      <c r="E6" s="44"/>
      <c r="F6" s="69">
        <f t="shared" si="0"/>
        <v>0</v>
      </c>
      <c r="G6" s="74"/>
    </row>
    <row r="7" spans="1:7" ht="28.35" customHeight="1" x14ac:dyDescent="0.25">
      <c r="A7" s="189"/>
      <c r="B7" s="2" t="s">
        <v>64</v>
      </c>
      <c r="C7" s="45"/>
      <c r="D7" s="47"/>
      <c r="E7" s="44"/>
      <c r="F7" s="69">
        <f t="shared" si="0"/>
        <v>0</v>
      </c>
      <c r="G7" s="74"/>
    </row>
    <row r="8" spans="1:7" ht="28.35" customHeight="1" x14ac:dyDescent="0.25">
      <c r="A8" s="189"/>
      <c r="B8" s="2" t="s">
        <v>22</v>
      </c>
      <c r="C8" s="45"/>
      <c r="D8" s="47"/>
      <c r="E8" s="44"/>
      <c r="F8" s="69">
        <f t="shared" si="0"/>
        <v>0</v>
      </c>
      <c r="G8" s="74"/>
    </row>
    <row r="9" spans="1:7" ht="28.35" customHeight="1" x14ac:dyDescent="0.25">
      <c r="A9" s="189"/>
      <c r="B9" s="2" t="s">
        <v>117</v>
      </c>
      <c r="C9" s="48"/>
      <c r="D9" s="47"/>
      <c r="E9" s="44"/>
      <c r="F9" s="69">
        <f t="shared" si="0"/>
        <v>0</v>
      </c>
      <c r="G9" s="74"/>
    </row>
    <row r="10" spans="1:7" ht="28.35" customHeight="1" x14ac:dyDescent="0.25">
      <c r="A10" s="189"/>
      <c r="B10" s="2" t="s">
        <v>66</v>
      </c>
      <c r="C10" s="45"/>
      <c r="D10" s="47"/>
      <c r="E10" s="44"/>
      <c r="F10" s="69">
        <f t="shared" si="0"/>
        <v>0</v>
      </c>
      <c r="G10" s="74"/>
    </row>
    <row r="11" spans="1:7" ht="28.35" customHeight="1" x14ac:dyDescent="0.25">
      <c r="A11" s="189"/>
      <c r="B11" s="2" t="s">
        <v>118</v>
      </c>
      <c r="C11" s="45"/>
      <c r="D11" s="47"/>
      <c r="E11" s="44"/>
      <c r="F11" s="69">
        <f t="shared" si="0"/>
        <v>0</v>
      </c>
      <c r="G11" s="74"/>
    </row>
    <row r="12" spans="1:7" ht="28.35" customHeight="1" x14ac:dyDescent="0.25">
      <c r="A12" s="189"/>
      <c r="B12" s="220" t="s">
        <v>119</v>
      </c>
      <c r="C12" s="221"/>
      <c r="D12" s="222"/>
      <c r="E12" s="223"/>
      <c r="F12" s="69">
        <f t="shared" si="0"/>
        <v>0</v>
      </c>
      <c r="G12" s="224"/>
    </row>
    <row r="13" spans="1:7" ht="28.35" customHeight="1" thickBot="1" x14ac:dyDescent="0.3">
      <c r="A13" s="190"/>
      <c r="B13" s="62" t="s">
        <v>69</v>
      </c>
      <c r="C13" s="63"/>
      <c r="D13" s="75"/>
      <c r="E13" s="76"/>
      <c r="F13" s="70">
        <f t="shared" si="0"/>
        <v>0</v>
      </c>
      <c r="G13" s="129"/>
    </row>
    <row r="14" spans="1:7" ht="28.35" customHeight="1" x14ac:dyDescent="0.25">
      <c r="A14" s="188" t="s">
        <v>96</v>
      </c>
      <c r="B14" s="58" t="s">
        <v>70</v>
      </c>
      <c r="C14" s="59"/>
      <c r="D14" s="72"/>
      <c r="E14" s="73"/>
      <c r="F14" s="68">
        <f t="shared" si="0"/>
        <v>0</v>
      </c>
      <c r="G14" s="130"/>
    </row>
    <row r="15" spans="1:7" ht="28.35" customHeight="1" x14ac:dyDescent="0.25">
      <c r="A15" s="189"/>
      <c r="B15" s="2" t="s">
        <v>120</v>
      </c>
      <c r="C15" s="45"/>
      <c r="D15" s="47"/>
      <c r="E15" s="44"/>
      <c r="F15" s="69">
        <f t="shared" si="0"/>
        <v>0</v>
      </c>
      <c r="G15" s="74"/>
    </row>
    <row r="16" spans="1:7" ht="28.35" customHeight="1" x14ac:dyDescent="0.25">
      <c r="A16" s="189"/>
      <c r="B16" s="225" t="s">
        <v>121</v>
      </c>
      <c r="C16" s="45"/>
      <c r="D16" s="47"/>
      <c r="E16" s="44"/>
      <c r="F16" s="69">
        <f t="shared" si="0"/>
        <v>0</v>
      </c>
      <c r="G16" s="74"/>
    </row>
    <row r="17" spans="1:7" ht="28.35" customHeight="1" x14ac:dyDescent="0.25">
      <c r="A17" s="189"/>
      <c r="B17" s="2" t="s">
        <v>81</v>
      </c>
      <c r="C17" s="45"/>
      <c r="D17" s="47"/>
      <c r="E17" s="44"/>
      <c r="F17" s="69">
        <f t="shared" si="0"/>
        <v>0</v>
      </c>
      <c r="G17" s="74"/>
    </row>
    <row r="18" spans="1:7" ht="28.35" customHeight="1" thickBot="1" x14ac:dyDescent="0.3">
      <c r="A18" s="190"/>
      <c r="B18" s="62" t="s">
        <v>23</v>
      </c>
      <c r="C18" s="63"/>
      <c r="D18" s="75"/>
      <c r="E18" s="76"/>
      <c r="F18" s="70">
        <f t="shared" si="0"/>
        <v>0</v>
      </c>
      <c r="G18" s="129"/>
    </row>
    <row r="19" spans="1:7" ht="28.35" customHeight="1" x14ac:dyDescent="0.25">
      <c r="A19" s="188" t="s">
        <v>4</v>
      </c>
      <c r="B19" s="58" t="s">
        <v>84</v>
      </c>
      <c r="C19" s="59"/>
      <c r="D19" s="72"/>
      <c r="E19" s="73"/>
      <c r="F19" s="68">
        <f t="shared" si="0"/>
        <v>0</v>
      </c>
      <c r="G19" s="130"/>
    </row>
    <row r="20" spans="1:7" ht="28.35" customHeight="1" thickBot="1" x14ac:dyDescent="0.3">
      <c r="A20" s="190"/>
      <c r="B20" s="62" t="s">
        <v>75</v>
      </c>
      <c r="C20" s="63"/>
      <c r="D20" s="75"/>
      <c r="E20" s="76"/>
      <c r="F20" s="70">
        <f t="shared" si="0"/>
        <v>0</v>
      </c>
      <c r="G20" s="129"/>
    </row>
    <row r="21" spans="1:7" ht="28.35" customHeight="1" thickBot="1" x14ac:dyDescent="0.3">
      <c r="A21" s="77" t="s">
        <v>7</v>
      </c>
      <c r="B21" s="78" t="s">
        <v>85</v>
      </c>
      <c r="C21" s="79"/>
      <c r="D21" s="80"/>
      <c r="E21" s="81"/>
      <c r="F21" s="84">
        <f t="shared" si="0"/>
        <v>0</v>
      </c>
      <c r="G21" s="86"/>
    </row>
    <row r="22" spans="1:7" ht="28.35" customHeight="1" thickBot="1" x14ac:dyDescent="0.3">
      <c r="A22" s="77" t="s">
        <v>19</v>
      </c>
      <c r="B22" s="83" t="s">
        <v>5</v>
      </c>
      <c r="C22" s="79"/>
      <c r="D22" s="80"/>
      <c r="E22" s="81"/>
      <c r="F22" s="84">
        <f t="shared" si="0"/>
        <v>0</v>
      </c>
      <c r="G22" s="86"/>
    </row>
    <row r="23" spans="1:7" x14ac:dyDescent="0.25">
      <c r="A23" s="191" t="s">
        <v>1</v>
      </c>
      <c r="B23" s="192"/>
      <c r="C23" s="192"/>
      <c r="D23" s="192"/>
      <c r="E23" s="193"/>
      <c r="F23" s="85">
        <f>SUM(F5:F22)</f>
        <v>0</v>
      </c>
    </row>
    <row r="24" spans="1:7" ht="13.8" thickBot="1" x14ac:dyDescent="0.3"/>
    <row r="25" spans="1:7" ht="22.8" customHeight="1" x14ac:dyDescent="0.25">
      <c r="A25" s="227" t="s">
        <v>122</v>
      </c>
      <c r="B25" s="228"/>
      <c r="C25" s="228"/>
      <c r="D25" s="228"/>
      <c r="E25" s="228"/>
      <c r="F25" s="228"/>
      <c r="G25" s="229"/>
    </row>
    <row r="26" spans="1:7" ht="22.8" customHeight="1" thickBot="1" x14ac:dyDescent="0.3">
      <c r="A26" s="230"/>
      <c r="B26" s="231"/>
      <c r="C26" s="231"/>
      <c r="D26" s="231"/>
      <c r="E26" s="231"/>
      <c r="F26" s="231"/>
      <c r="G26" s="232"/>
    </row>
    <row r="27" spans="1:7" x14ac:dyDescent="0.25">
      <c r="A27" s="226"/>
      <c r="B27" s="226"/>
      <c r="C27" s="226"/>
      <c r="D27" s="226"/>
      <c r="E27" s="226"/>
      <c r="F27" s="226"/>
      <c r="G27" s="226"/>
    </row>
    <row r="28" spans="1:7" x14ac:dyDescent="0.25">
      <c r="A28" s="226"/>
      <c r="B28" s="226"/>
      <c r="C28" s="226"/>
      <c r="D28" s="226"/>
      <c r="E28" s="226"/>
      <c r="F28" s="226"/>
      <c r="G28" s="226"/>
    </row>
  </sheetData>
  <sheetProtection algorithmName="SHA-512" hashValue="hUEh7zsCp07FaVpO5hyfEC39h/8qwOcIJ4HBWDTL4i+bUu7eHK/xn5bAfkoyprc8r9NK/VtlqfTV/p0PZ9QoMg==" saltValue="CFNv0GqXnFtb/E9UcjZIgg==" spinCount="100000" sheet="1" objects="1" scenarios="1"/>
  <protectedRanges>
    <protectedRange sqref="G5:G22" name="Rango1"/>
    <protectedRange sqref="D15:E18 D20:E20 D6:E13" name="Rango1_1"/>
    <protectedRange sqref="D14:E14" name="Rango1_3"/>
    <protectedRange sqref="D19:E19" name="Rango1_4"/>
    <protectedRange sqref="D21:E21" name="Rango1_5"/>
    <protectedRange sqref="D22:E22" name="Rango1_6"/>
    <protectedRange sqref="D5:E5" name="Rango1_7"/>
  </protectedRanges>
  <mergeCells count="6">
    <mergeCell ref="A25:G26"/>
    <mergeCell ref="A5:A13"/>
    <mergeCell ref="A19:A20"/>
    <mergeCell ref="A14:A18"/>
    <mergeCell ref="A23:E23"/>
    <mergeCell ref="A1:G1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70" zoomScaleNormal="70" workbookViewId="0">
      <selection activeCell="D5" sqref="D5"/>
    </sheetView>
  </sheetViews>
  <sheetFormatPr baseColWidth="10" defaultColWidth="11.5546875" defaultRowHeight="13.2" x14ac:dyDescent="0.25"/>
  <cols>
    <col min="1" max="1" width="26.5546875" style="19" customWidth="1"/>
    <col min="2" max="2" width="50" style="19" customWidth="1"/>
    <col min="3" max="3" width="28.5546875" style="19" customWidth="1"/>
    <col min="4" max="4" width="15.21875" style="19" customWidth="1"/>
    <col min="5" max="5" width="11.5546875" style="19"/>
    <col min="6" max="6" width="17.5546875" style="19" customWidth="1"/>
    <col min="7" max="7" width="37.77734375" style="19" customWidth="1"/>
    <col min="8" max="16384" width="11.5546875" style="19"/>
  </cols>
  <sheetData>
    <row r="1" spans="1:7" ht="15.6" x14ac:dyDescent="0.25">
      <c r="A1" s="167" t="s">
        <v>101</v>
      </c>
      <c r="B1" s="167"/>
      <c r="C1" s="167"/>
      <c r="D1" s="167"/>
      <c r="E1" s="167"/>
      <c r="F1" s="167"/>
      <c r="G1" s="167"/>
    </row>
    <row r="2" spans="1:7" x14ac:dyDescent="0.25">
      <c r="A2" s="29"/>
      <c r="B2" s="29"/>
      <c r="C2" s="29"/>
      <c r="D2" s="29"/>
    </row>
    <row r="4" spans="1:7" ht="38.25" customHeight="1" thickBot="1" x14ac:dyDescent="0.3">
      <c r="A4" s="56" t="s">
        <v>16</v>
      </c>
      <c r="B4" s="57" t="s">
        <v>39</v>
      </c>
      <c r="C4" s="56" t="s">
        <v>41</v>
      </c>
      <c r="D4" s="56" t="s">
        <v>38</v>
      </c>
      <c r="E4" s="56" t="s">
        <v>3</v>
      </c>
      <c r="F4" s="56" t="s">
        <v>40</v>
      </c>
      <c r="G4" s="56" t="s">
        <v>98</v>
      </c>
    </row>
    <row r="5" spans="1:7" ht="43.05" customHeight="1" thickBot="1" x14ac:dyDescent="0.3">
      <c r="A5" s="77" t="s">
        <v>9</v>
      </c>
      <c r="B5" s="83" t="s">
        <v>15</v>
      </c>
      <c r="C5" s="131"/>
      <c r="D5" s="80"/>
      <c r="E5" s="81"/>
      <c r="F5" s="84">
        <f t="shared" ref="F5:F12" si="0">ROUND(D5*E5,0)</f>
        <v>0</v>
      </c>
      <c r="G5" s="86"/>
    </row>
    <row r="6" spans="1:7" ht="29.55" customHeight="1" x14ac:dyDescent="0.25">
      <c r="A6" s="188" t="s">
        <v>6</v>
      </c>
      <c r="B6" s="58" t="s">
        <v>83</v>
      </c>
      <c r="C6" s="125"/>
      <c r="D6" s="106"/>
      <c r="E6" s="107"/>
      <c r="F6" s="68">
        <f t="shared" si="0"/>
        <v>0</v>
      </c>
      <c r="G6" s="60"/>
    </row>
    <row r="7" spans="1:7" ht="29.55" customHeight="1" thickBot="1" x14ac:dyDescent="0.3">
      <c r="A7" s="190"/>
      <c r="B7" s="62" t="s">
        <v>77</v>
      </c>
      <c r="C7" s="63"/>
      <c r="D7" s="75"/>
      <c r="E7" s="76"/>
      <c r="F7" s="70">
        <f t="shared" si="0"/>
        <v>0</v>
      </c>
      <c r="G7" s="64"/>
    </row>
    <row r="8" spans="1:7" ht="29.55" customHeight="1" x14ac:dyDescent="0.25">
      <c r="A8" s="188" t="s">
        <v>4</v>
      </c>
      <c r="B8" s="88" t="s">
        <v>12</v>
      </c>
      <c r="C8" s="89"/>
      <c r="D8" s="90"/>
      <c r="E8" s="91"/>
      <c r="F8" s="92">
        <f t="shared" si="0"/>
        <v>0</v>
      </c>
      <c r="G8" s="93"/>
    </row>
    <row r="9" spans="1:7" ht="29.55" customHeight="1" x14ac:dyDescent="0.25">
      <c r="A9" s="189"/>
      <c r="B9" s="94" t="s">
        <v>13</v>
      </c>
      <c r="C9" s="95"/>
      <c r="D9" s="96"/>
      <c r="E9" s="97"/>
      <c r="F9" s="98">
        <f t="shared" si="0"/>
        <v>0</v>
      </c>
      <c r="G9" s="99"/>
    </row>
    <row r="10" spans="1:7" ht="29.55" customHeight="1" thickBot="1" x14ac:dyDescent="0.3">
      <c r="A10" s="190"/>
      <c r="B10" s="100" t="s">
        <v>14</v>
      </c>
      <c r="C10" s="101"/>
      <c r="D10" s="102"/>
      <c r="E10" s="103"/>
      <c r="F10" s="104">
        <f t="shared" si="0"/>
        <v>0</v>
      </c>
      <c r="G10" s="105"/>
    </row>
    <row r="11" spans="1:7" ht="29.55" customHeight="1" x14ac:dyDescent="0.25">
      <c r="A11" s="188" t="s">
        <v>7</v>
      </c>
      <c r="B11" s="58" t="s">
        <v>78</v>
      </c>
      <c r="C11" s="59"/>
      <c r="D11" s="106"/>
      <c r="E11" s="107"/>
      <c r="F11" s="68">
        <f t="shared" si="0"/>
        <v>0</v>
      </c>
      <c r="G11" s="60"/>
    </row>
    <row r="12" spans="1:7" ht="41.1" customHeight="1" thickBot="1" x14ac:dyDescent="0.3">
      <c r="A12" s="190"/>
      <c r="B12" s="62" t="s">
        <v>79</v>
      </c>
      <c r="C12" s="63"/>
      <c r="D12" s="75"/>
      <c r="E12" s="76"/>
      <c r="F12" s="70">
        <f t="shared" si="0"/>
        <v>0</v>
      </c>
      <c r="G12" s="64"/>
    </row>
    <row r="13" spans="1:7" x14ac:dyDescent="0.25">
      <c r="A13" s="191" t="s">
        <v>1</v>
      </c>
      <c r="B13" s="192"/>
      <c r="C13" s="192"/>
      <c r="D13" s="192"/>
      <c r="E13" s="193"/>
      <c r="F13" s="85">
        <f>SUM(F5:F12)</f>
        <v>0</v>
      </c>
      <c r="G13" s="87"/>
    </row>
    <row r="15" spans="1:7" x14ac:dyDescent="0.25">
      <c r="A15" s="194" t="s">
        <v>82</v>
      </c>
      <c r="B15" s="195"/>
      <c r="C15" s="195"/>
      <c r="D15" s="195"/>
      <c r="E15" s="195"/>
      <c r="F15" s="195"/>
      <c r="G15" s="196"/>
    </row>
    <row r="16" spans="1:7" x14ac:dyDescent="0.25">
      <c r="A16" s="197"/>
      <c r="B16" s="198"/>
      <c r="C16" s="198"/>
      <c r="D16" s="198"/>
      <c r="E16" s="198"/>
      <c r="F16" s="198"/>
      <c r="G16" s="199"/>
    </row>
    <row r="17" spans="1:7" ht="4.05" customHeight="1" x14ac:dyDescent="0.25">
      <c r="A17" s="200"/>
      <c r="B17" s="201"/>
      <c r="C17" s="201"/>
      <c r="D17" s="201"/>
      <c r="E17" s="201"/>
      <c r="F17" s="201"/>
      <c r="G17" s="202"/>
    </row>
  </sheetData>
  <sheetProtection algorithmName="SHA-512" hashValue="8DuAoFQ7MipGsJJqc05rY6jfxpwPYSZ5uRV1nXEZDRVngeTz0X2+p3aC5XjeDU1DgSXvEKXwZWxI503ah0KCEA==" saltValue="s7pT8nbJWSMw4fSyfg8UdQ==" spinCount="100000" sheet="1" objects="1" scenarios="1"/>
  <protectedRanges>
    <protectedRange sqref="G6:G12" name="Rango1"/>
    <protectedRange sqref="D6:E12" name="Rango1_1"/>
    <protectedRange sqref="D5:E5" name="Rango1_2"/>
  </protectedRanges>
  <mergeCells count="6">
    <mergeCell ref="A1:G1"/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rgb="FFF79646"/>
  </sheetPr>
  <dimension ref="A1:H17"/>
  <sheetViews>
    <sheetView showGridLines="0" zoomScale="70" zoomScaleNormal="70" workbookViewId="0">
      <selection activeCell="D5" sqref="D5"/>
    </sheetView>
  </sheetViews>
  <sheetFormatPr baseColWidth="10" defaultColWidth="11.5546875" defaultRowHeight="14.4" x14ac:dyDescent="0.3"/>
  <cols>
    <col min="1" max="1" width="26.77734375" customWidth="1"/>
    <col min="2" max="2" width="48.21875" style="32" customWidth="1"/>
    <col min="3" max="3" width="35.77734375" customWidth="1"/>
    <col min="4" max="4" width="13.21875" customWidth="1"/>
    <col min="6" max="6" width="14.44140625" customWidth="1"/>
    <col min="7" max="7" width="23.21875" customWidth="1"/>
    <col min="8" max="8" width="28.77734375" customWidth="1"/>
  </cols>
  <sheetData>
    <row r="1" spans="1:8" s="19" customFormat="1" ht="15.6" x14ac:dyDescent="0.25">
      <c r="A1" s="28" t="s">
        <v>44</v>
      </c>
      <c r="B1" s="28"/>
      <c r="C1" s="29"/>
      <c r="D1" s="29"/>
      <c r="E1" s="29"/>
      <c r="F1" s="29"/>
    </row>
    <row r="2" spans="1:8" s="19" customFormat="1" ht="13.2" x14ac:dyDescent="0.25">
      <c r="A2" s="41" t="s">
        <v>86</v>
      </c>
      <c r="B2" s="30"/>
      <c r="C2" s="30"/>
      <c r="D2" s="29"/>
      <c r="E2" s="29"/>
      <c r="F2" s="29"/>
    </row>
    <row r="3" spans="1:8" s="19" customFormat="1" ht="13.2" x14ac:dyDescent="0.25">
      <c r="B3" s="31"/>
      <c r="C3" s="31"/>
    </row>
    <row r="4" spans="1:8" ht="40.200000000000003" thickBot="1" x14ac:dyDescent="0.35">
      <c r="A4" s="56" t="s">
        <v>16</v>
      </c>
      <c r="B4" s="56" t="s">
        <v>39</v>
      </c>
      <c r="C4" s="56" t="s">
        <v>41</v>
      </c>
      <c r="D4" s="56" t="s">
        <v>38</v>
      </c>
      <c r="E4" s="56" t="s">
        <v>3</v>
      </c>
      <c r="F4" s="56" t="s">
        <v>40</v>
      </c>
      <c r="G4" s="56" t="s">
        <v>98</v>
      </c>
      <c r="H4" s="56" t="s">
        <v>43</v>
      </c>
    </row>
    <row r="5" spans="1:8" ht="29.55" customHeight="1" thickBot="1" x14ac:dyDescent="0.35">
      <c r="A5" s="108" t="s">
        <v>8</v>
      </c>
      <c r="B5" s="109" t="s">
        <v>15</v>
      </c>
      <c r="C5" s="131"/>
      <c r="D5" s="80"/>
      <c r="E5" s="81"/>
      <c r="F5" s="116">
        <f t="shared" ref="F5:F12" si="0">ROUND(D5*E5,0)</f>
        <v>0</v>
      </c>
      <c r="G5" s="132"/>
      <c r="H5" s="86"/>
    </row>
    <row r="6" spans="1:8" ht="29.55" customHeight="1" x14ac:dyDescent="0.3">
      <c r="A6" s="206" t="s">
        <v>6</v>
      </c>
      <c r="B6" s="111" t="s">
        <v>83</v>
      </c>
      <c r="C6" s="59"/>
      <c r="D6" s="113"/>
      <c r="E6" s="107"/>
      <c r="F6" s="117">
        <f t="shared" si="0"/>
        <v>0</v>
      </c>
      <c r="G6" s="122"/>
      <c r="H6" s="130"/>
    </row>
    <row r="7" spans="1:8" ht="29.55" customHeight="1" thickBot="1" x14ac:dyDescent="0.35">
      <c r="A7" s="207"/>
      <c r="B7" s="112" t="s">
        <v>77</v>
      </c>
      <c r="C7" s="63"/>
      <c r="D7" s="114"/>
      <c r="E7" s="76"/>
      <c r="F7" s="118">
        <f t="shared" si="0"/>
        <v>0</v>
      </c>
      <c r="G7" s="123"/>
      <c r="H7" s="64"/>
    </row>
    <row r="8" spans="1:8" ht="29.55" customHeight="1" x14ac:dyDescent="0.3">
      <c r="A8" s="206" t="s">
        <v>4</v>
      </c>
      <c r="B8" s="111" t="s">
        <v>12</v>
      </c>
      <c r="C8" s="59"/>
      <c r="D8" s="113"/>
      <c r="E8" s="107"/>
      <c r="F8" s="117">
        <f t="shared" si="0"/>
        <v>0</v>
      </c>
      <c r="G8" s="122"/>
      <c r="H8" s="60"/>
    </row>
    <row r="9" spans="1:8" ht="29.55" customHeight="1" x14ac:dyDescent="0.3">
      <c r="A9" s="208"/>
      <c r="B9" s="1" t="s">
        <v>13</v>
      </c>
      <c r="C9" s="45"/>
      <c r="D9" s="115"/>
      <c r="E9" s="44"/>
      <c r="F9" s="119">
        <f t="shared" si="0"/>
        <v>0</v>
      </c>
      <c r="G9" s="43"/>
      <c r="H9" s="61"/>
    </row>
    <row r="10" spans="1:8" ht="29.55" customHeight="1" thickBot="1" x14ac:dyDescent="0.35">
      <c r="A10" s="207"/>
      <c r="B10" s="112" t="s">
        <v>14</v>
      </c>
      <c r="C10" s="63"/>
      <c r="D10" s="114"/>
      <c r="E10" s="76"/>
      <c r="F10" s="118">
        <f t="shared" si="0"/>
        <v>0</v>
      </c>
      <c r="G10" s="123"/>
      <c r="H10" s="64"/>
    </row>
    <row r="11" spans="1:8" ht="29.55" customHeight="1" x14ac:dyDescent="0.3">
      <c r="A11" s="209" t="s">
        <v>7</v>
      </c>
      <c r="B11" s="111" t="s">
        <v>78</v>
      </c>
      <c r="C11" s="59"/>
      <c r="D11" s="113"/>
      <c r="E11" s="107"/>
      <c r="F11" s="117">
        <f t="shared" si="0"/>
        <v>0</v>
      </c>
      <c r="G11" s="122"/>
      <c r="H11" s="60"/>
    </row>
    <row r="12" spans="1:8" ht="29.55" customHeight="1" thickBot="1" x14ac:dyDescent="0.35">
      <c r="A12" s="210"/>
      <c r="B12" s="112" t="s">
        <v>79</v>
      </c>
      <c r="C12" s="63"/>
      <c r="D12" s="114"/>
      <c r="E12" s="76"/>
      <c r="F12" s="118">
        <f t="shared" si="0"/>
        <v>0</v>
      </c>
      <c r="G12" s="123"/>
      <c r="H12" s="64"/>
    </row>
    <row r="13" spans="1:8" ht="16.2" x14ac:dyDescent="0.3">
      <c r="A13" s="203" t="s">
        <v>1</v>
      </c>
      <c r="B13" s="204"/>
      <c r="C13" s="204"/>
      <c r="D13" s="204"/>
      <c r="E13" s="205"/>
      <c r="F13" s="120">
        <f>SUM(F5:F12)</f>
        <v>0</v>
      </c>
      <c r="G13" s="110"/>
      <c r="H13" s="110"/>
    </row>
    <row r="15" spans="1:8" ht="14.55" customHeight="1" x14ac:dyDescent="0.3">
      <c r="A15" s="197" t="s">
        <v>82</v>
      </c>
      <c r="B15" s="198"/>
      <c r="C15" s="198"/>
      <c r="D15" s="198"/>
      <c r="E15" s="198"/>
      <c r="F15" s="198"/>
      <c r="G15" s="198"/>
      <c r="H15" s="198"/>
    </row>
    <row r="16" spans="1:8" x14ac:dyDescent="0.3">
      <c r="A16" s="197"/>
      <c r="B16" s="198"/>
      <c r="C16" s="198"/>
      <c r="D16" s="198"/>
      <c r="E16" s="198"/>
      <c r="F16" s="198"/>
      <c r="G16" s="198"/>
      <c r="H16" s="198"/>
    </row>
    <row r="17" spans="1:8" x14ac:dyDescent="0.3">
      <c r="A17" s="197"/>
      <c r="B17" s="198"/>
      <c r="C17" s="198"/>
      <c r="D17" s="198"/>
      <c r="E17" s="198"/>
      <c r="F17" s="198"/>
      <c r="G17" s="198"/>
      <c r="H17" s="198"/>
    </row>
  </sheetData>
  <sheetProtection algorithmName="SHA-512" hashValue="Szc3j/QnvhGet2Yigxv1Jz7h5z3JkbEbcPfSI4CkNYwAD7XSl+KqQfrZgEBlZhViHyFL7nF5yj4kgYaL98PPfQ==" saltValue="i0EKBh42jpEYFb13LpxMrA==" spinCount="100000" sheet="1" objects="1" scenarios="1"/>
  <protectedRanges>
    <protectedRange sqref="H5:H12" name="Rango1"/>
    <protectedRange sqref="D6:E12" name="Rango1_1"/>
    <protectedRange sqref="D5:E5" name="Rango1_2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rgb="FFF79646"/>
  </sheetPr>
  <dimension ref="A1:H23"/>
  <sheetViews>
    <sheetView showGridLines="0" zoomScale="70" zoomScaleNormal="70" workbookViewId="0">
      <selection activeCell="G6" sqref="G6"/>
    </sheetView>
  </sheetViews>
  <sheetFormatPr baseColWidth="10" defaultColWidth="11.5546875" defaultRowHeight="14.4" x14ac:dyDescent="0.3"/>
  <cols>
    <col min="1" max="1" width="29.21875" customWidth="1"/>
    <col min="2" max="2" width="85.44140625" style="32" customWidth="1"/>
    <col min="3" max="3" width="41" customWidth="1"/>
    <col min="4" max="4" width="14.5546875" customWidth="1"/>
    <col min="5" max="5" width="13.77734375" customWidth="1"/>
    <col min="6" max="6" width="14.77734375" style="34" customWidth="1"/>
    <col min="7" max="7" width="31.21875" customWidth="1"/>
    <col min="8" max="8" width="31.44140625" customWidth="1"/>
  </cols>
  <sheetData>
    <row r="1" spans="1:8" s="19" customFormat="1" ht="15.6" x14ac:dyDescent="0.25">
      <c r="A1" s="167" t="s">
        <v>42</v>
      </c>
      <c r="B1" s="167"/>
      <c r="C1" s="167"/>
      <c r="D1" s="167"/>
      <c r="E1" s="167"/>
      <c r="F1" s="167"/>
      <c r="G1" s="167"/>
      <c r="H1" s="167"/>
    </row>
    <row r="2" spans="1:8" s="19" customFormat="1" ht="13.8" x14ac:dyDescent="0.25">
      <c r="A2" s="233" t="s">
        <v>86</v>
      </c>
      <c r="B2" s="233"/>
      <c r="C2" s="233"/>
      <c r="D2" s="233"/>
      <c r="E2" s="233"/>
      <c r="F2" s="233"/>
      <c r="G2" s="233"/>
      <c r="H2" s="233"/>
    </row>
    <row r="3" spans="1:8" s="19" customFormat="1" ht="13.2" x14ac:dyDescent="0.25">
      <c r="B3" s="31"/>
      <c r="F3" s="33"/>
    </row>
    <row r="4" spans="1:8" ht="40.200000000000003" thickBot="1" x14ac:dyDescent="0.35">
      <c r="A4" s="56" t="s">
        <v>16</v>
      </c>
      <c r="B4" s="56" t="s">
        <v>39</v>
      </c>
      <c r="C4" s="56" t="s">
        <v>41</v>
      </c>
      <c r="D4" s="56" t="s">
        <v>38</v>
      </c>
      <c r="E4" s="56" t="s">
        <v>3</v>
      </c>
      <c r="F4" s="124" t="s">
        <v>40</v>
      </c>
      <c r="G4" s="56" t="s">
        <v>98</v>
      </c>
      <c r="H4" s="56" t="s">
        <v>43</v>
      </c>
    </row>
    <row r="5" spans="1:8" ht="28.35" customHeight="1" x14ac:dyDescent="0.3">
      <c r="A5" s="206" t="s">
        <v>8</v>
      </c>
      <c r="B5" s="58" t="s">
        <v>92</v>
      </c>
      <c r="C5" s="125"/>
      <c r="D5" s="72"/>
      <c r="E5" s="73"/>
      <c r="F5" s="117">
        <f t="shared" ref="F5:F22" si="0">ROUND(+D5*E5,0)</f>
        <v>0</v>
      </c>
      <c r="G5" s="133"/>
      <c r="H5" s="130"/>
    </row>
    <row r="6" spans="1:8" ht="28.35" customHeight="1" x14ac:dyDescent="0.3">
      <c r="A6" s="208"/>
      <c r="B6" s="2" t="s">
        <v>90</v>
      </c>
      <c r="C6" s="45"/>
      <c r="D6" s="47"/>
      <c r="E6" s="234"/>
      <c r="F6" s="119">
        <f t="shared" si="0"/>
        <v>0</v>
      </c>
      <c r="G6" s="43"/>
      <c r="H6" s="61"/>
    </row>
    <row r="7" spans="1:8" ht="28.35" customHeight="1" x14ac:dyDescent="0.3">
      <c r="A7" s="208"/>
      <c r="B7" s="2" t="s">
        <v>64</v>
      </c>
      <c r="C7" s="45"/>
      <c r="D7" s="47"/>
      <c r="E7" s="234"/>
      <c r="F7" s="119">
        <f t="shared" si="0"/>
        <v>0</v>
      </c>
      <c r="G7" s="43"/>
      <c r="H7" s="61"/>
    </row>
    <row r="8" spans="1:8" ht="28.35" customHeight="1" x14ac:dyDescent="0.3">
      <c r="A8" s="208"/>
      <c r="B8" s="2" t="s">
        <v>22</v>
      </c>
      <c r="C8" s="45"/>
      <c r="D8" s="47"/>
      <c r="E8" s="234"/>
      <c r="F8" s="119">
        <f t="shared" si="0"/>
        <v>0</v>
      </c>
      <c r="G8" s="43"/>
      <c r="H8" s="61"/>
    </row>
    <row r="9" spans="1:8" ht="28.35" customHeight="1" x14ac:dyDescent="0.3">
      <c r="A9" s="208"/>
      <c r="B9" s="2" t="s">
        <v>65</v>
      </c>
      <c r="C9" s="45"/>
      <c r="D9" s="47"/>
      <c r="E9" s="234"/>
      <c r="F9" s="119">
        <f t="shared" si="0"/>
        <v>0</v>
      </c>
      <c r="G9" s="43"/>
      <c r="H9" s="61"/>
    </row>
    <row r="10" spans="1:8" ht="28.35" customHeight="1" x14ac:dyDescent="0.3">
      <c r="A10" s="208"/>
      <c r="B10" s="2" t="s">
        <v>66</v>
      </c>
      <c r="C10" s="45"/>
      <c r="D10" s="47"/>
      <c r="E10" s="234"/>
      <c r="F10" s="119">
        <f t="shared" ref="F10:F12" si="1">ROUND(+D10*E10,0)</f>
        <v>0</v>
      </c>
      <c r="G10" s="43"/>
      <c r="H10" s="61"/>
    </row>
    <row r="11" spans="1:8" ht="28.35" customHeight="1" x14ac:dyDescent="0.3">
      <c r="A11" s="208"/>
      <c r="B11" s="2" t="s">
        <v>67</v>
      </c>
      <c r="C11" s="45"/>
      <c r="D11" s="47"/>
      <c r="E11" s="234"/>
      <c r="F11" s="119">
        <f t="shared" si="1"/>
        <v>0</v>
      </c>
      <c r="G11" s="43"/>
      <c r="H11" s="61"/>
    </row>
    <row r="12" spans="1:8" ht="28.35" customHeight="1" x14ac:dyDescent="0.3">
      <c r="A12" s="208"/>
      <c r="B12" s="2" t="s">
        <v>68</v>
      </c>
      <c r="C12" s="45"/>
      <c r="D12" s="46"/>
      <c r="E12" s="234"/>
      <c r="F12" s="119">
        <f t="shared" si="1"/>
        <v>0</v>
      </c>
      <c r="G12" s="43"/>
      <c r="H12" s="61"/>
    </row>
    <row r="13" spans="1:8" ht="28.35" customHeight="1" thickBot="1" x14ac:dyDescent="0.35">
      <c r="A13" s="207"/>
      <c r="B13" s="62" t="s">
        <v>69</v>
      </c>
      <c r="C13" s="63"/>
      <c r="D13" s="75"/>
      <c r="E13" s="126"/>
      <c r="F13" s="118">
        <f t="shared" si="0"/>
        <v>0</v>
      </c>
      <c r="G13" s="123"/>
      <c r="H13" s="64"/>
    </row>
    <row r="14" spans="1:8" ht="28.35" customHeight="1" x14ac:dyDescent="0.3">
      <c r="A14" s="211" t="s">
        <v>6</v>
      </c>
      <c r="B14" s="58" t="s">
        <v>70</v>
      </c>
      <c r="C14" s="59"/>
      <c r="D14" s="72"/>
      <c r="E14" s="73"/>
      <c r="F14" s="117">
        <f t="shared" si="0"/>
        <v>0</v>
      </c>
      <c r="G14" s="122"/>
      <c r="H14" s="60"/>
    </row>
    <row r="15" spans="1:8" ht="28.35" customHeight="1" x14ac:dyDescent="0.3">
      <c r="A15" s="212"/>
      <c r="B15" s="2" t="s">
        <v>91</v>
      </c>
      <c r="C15" s="45"/>
      <c r="D15" s="47"/>
      <c r="E15" s="234"/>
      <c r="F15" s="119">
        <f t="shared" si="0"/>
        <v>0</v>
      </c>
      <c r="G15" s="43"/>
      <c r="H15" s="61"/>
    </row>
    <row r="16" spans="1:8" ht="28.35" customHeight="1" x14ac:dyDescent="0.3">
      <c r="A16" s="212"/>
      <c r="B16" s="36" t="s">
        <v>72</v>
      </c>
      <c r="C16" s="45"/>
      <c r="D16" s="47"/>
      <c r="E16" s="234"/>
      <c r="F16" s="119">
        <f t="shared" si="0"/>
        <v>0</v>
      </c>
      <c r="G16" s="43"/>
      <c r="H16" s="61"/>
    </row>
    <row r="17" spans="1:8" ht="28.35" customHeight="1" x14ac:dyDescent="0.3">
      <c r="A17" s="212"/>
      <c r="B17" s="2" t="s">
        <v>81</v>
      </c>
      <c r="C17" s="45"/>
      <c r="D17" s="47"/>
      <c r="E17" s="234"/>
      <c r="F17" s="119">
        <f t="shared" si="0"/>
        <v>0</v>
      </c>
      <c r="G17" s="43"/>
      <c r="H17" s="61"/>
    </row>
    <row r="18" spans="1:8" ht="42" customHeight="1" thickBot="1" x14ac:dyDescent="0.35">
      <c r="A18" s="213"/>
      <c r="B18" s="62" t="s">
        <v>23</v>
      </c>
      <c r="C18" s="63"/>
      <c r="D18" s="75"/>
      <c r="E18" s="126"/>
      <c r="F18" s="118">
        <f t="shared" si="0"/>
        <v>0</v>
      </c>
      <c r="G18" s="123"/>
      <c r="H18" s="64"/>
    </row>
    <row r="19" spans="1:8" ht="28.35" customHeight="1" x14ac:dyDescent="0.3">
      <c r="A19" s="211" t="s">
        <v>4</v>
      </c>
      <c r="B19" s="111" t="s">
        <v>74</v>
      </c>
      <c r="C19" s="59"/>
      <c r="D19" s="72"/>
      <c r="E19" s="73"/>
      <c r="F19" s="117">
        <f t="shared" si="0"/>
        <v>0</v>
      </c>
      <c r="G19" s="122"/>
      <c r="H19" s="60"/>
    </row>
    <row r="20" spans="1:8" ht="28.35" customHeight="1" thickBot="1" x14ac:dyDescent="0.35">
      <c r="A20" s="213"/>
      <c r="B20" s="112" t="s">
        <v>75</v>
      </c>
      <c r="C20" s="63"/>
      <c r="D20" s="75"/>
      <c r="E20" s="126"/>
      <c r="F20" s="118">
        <f t="shared" si="0"/>
        <v>0</v>
      </c>
      <c r="G20" s="123"/>
      <c r="H20" s="64"/>
    </row>
    <row r="21" spans="1:8" ht="28.35" customHeight="1" thickBot="1" x14ac:dyDescent="0.35">
      <c r="A21" s="127" t="s">
        <v>7</v>
      </c>
      <c r="B21" s="109" t="s">
        <v>76</v>
      </c>
      <c r="C21" s="79"/>
      <c r="D21" s="80"/>
      <c r="E21" s="81"/>
      <c r="F21" s="116">
        <f t="shared" si="0"/>
        <v>0</v>
      </c>
      <c r="G21" s="121"/>
      <c r="H21" s="82"/>
    </row>
    <row r="22" spans="1:8" ht="28.35" customHeight="1" thickBot="1" x14ac:dyDescent="0.35">
      <c r="A22" s="108" t="s">
        <v>21</v>
      </c>
      <c r="B22" s="109" t="s">
        <v>5</v>
      </c>
      <c r="C22" s="79"/>
      <c r="D22" s="80"/>
      <c r="E22" s="81"/>
      <c r="F22" s="116">
        <f t="shared" si="0"/>
        <v>0</v>
      </c>
      <c r="G22" s="121"/>
      <c r="H22" s="82"/>
    </row>
    <row r="23" spans="1:8" ht="16.2" x14ac:dyDescent="0.3">
      <c r="A23" s="203" t="s">
        <v>1</v>
      </c>
      <c r="B23" s="204"/>
      <c r="C23" s="204"/>
      <c r="D23" s="204"/>
      <c r="E23" s="205"/>
      <c r="F23" s="120">
        <f>SUM(F5:F22)</f>
        <v>0</v>
      </c>
      <c r="G23" s="110"/>
      <c r="H23" s="110"/>
    </row>
  </sheetData>
  <sheetProtection algorithmName="SHA-512" hashValue="OCgM0R+7hTWjwMwDwu4lxpHFJizISrrb24cOCwKZ2FTQddCdeKA7VbwynXcmBPKHEFKYR34lqbE/97502tI7Gw==" saltValue="HBPiMX5GeISrIOXfU6ScQA==" spinCount="100000" sheet="1" objects="1" scenarios="1"/>
  <protectedRanges>
    <protectedRange sqref="H5:H21" name="Rango1"/>
    <protectedRange sqref="D6:E13 D15:E18 D20:E20" name="Rango1_1"/>
    <protectedRange sqref="D14:E14 D19:E19 D21:E22" name="Rango1_2"/>
    <protectedRange sqref="D5:E5" name="Rango1_3"/>
  </protectedRanges>
  <mergeCells count="6">
    <mergeCell ref="A5:A13"/>
    <mergeCell ref="A14:A18"/>
    <mergeCell ref="A19:A20"/>
    <mergeCell ref="A23:E23"/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NoPecuniario Otra Proced</vt:lpstr>
      <vt:lpstr>Aporte Pecuniario Otra Proceden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</cp:lastModifiedBy>
  <cp:lastPrinted>2024-02-22T12:31:52Z</cp:lastPrinted>
  <dcterms:created xsi:type="dcterms:W3CDTF">2013-04-10T13:43:27Z</dcterms:created>
  <dcterms:modified xsi:type="dcterms:W3CDTF">2024-05-15T19:10:32Z</dcterms:modified>
</cp:coreProperties>
</file>