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2. REGIONALES\LICITACIONES\02 licitación giras ohiggins\00 Documentos Postulación\"/>
    </mc:Choice>
  </mc:AlternateContent>
  <xr:revisionPtr revIDLastSave="0" documentId="13_ncr:1_{36E0CDFB-C77E-48F6-A101-F048C8B31929}" xr6:coauthVersionLast="47" xr6:coauthVersionMax="47" xr10:uidLastSave="{00000000-0000-0000-0000-000000000000}"/>
  <bookViews>
    <workbookView xWindow="20370" yWindow="-120" windowWidth="21840" windowHeight="1302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7" l="1"/>
  <c r="J10" i="17"/>
  <c r="F8" i="15"/>
  <c r="F7" i="15"/>
  <c r="F6" i="15"/>
  <c r="F5" i="15" l="1"/>
  <c r="F14" i="19"/>
  <c r="F6" i="19"/>
  <c r="F14" i="13"/>
  <c r="F18" i="15"/>
  <c r="F13" i="13"/>
  <c r="F15" i="13"/>
  <c r="F16" i="13"/>
  <c r="B7" i="17" l="1"/>
  <c r="E7" i="17" s="1"/>
  <c r="D21" i="17"/>
  <c r="F17" i="15"/>
  <c r="F19" i="19" l="1"/>
  <c r="F6" i="13"/>
  <c r="F5" i="11"/>
  <c r="F5" i="19"/>
  <c r="D25" i="17" l="1"/>
  <c r="F9" i="15"/>
  <c r="F10" i="15"/>
  <c r="F13" i="19"/>
  <c r="F15" i="19"/>
  <c r="F16" i="19"/>
  <c r="F11" i="19" l="1"/>
  <c r="F11" i="13"/>
  <c r="F14" i="15"/>
  <c r="F12" i="20" l="1"/>
  <c r="F11" i="20"/>
  <c r="C26" i="17" s="1"/>
  <c r="F10" i="20"/>
  <c r="F9" i="20"/>
  <c r="F8" i="20"/>
  <c r="F7" i="20"/>
  <c r="F6" i="20"/>
  <c r="F5" i="20"/>
  <c r="F20" i="19"/>
  <c r="C27" i="17" s="1"/>
  <c r="F18" i="19"/>
  <c r="F17" i="19"/>
  <c r="F12" i="19"/>
  <c r="F10" i="19"/>
  <c r="F9" i="19"/>
  <c r="F8" i="19"/>
  <c r="F7" i="19"/>
  <c r="F12" i="11"/>
  <c r="F11" i="11"/>
  <c r="F10" i="11"/>
  <c r="F9" i="11"/>
  <c r="F8" i="11"/>
  <c r="F7" i="11"/>
  <c r="F6" i="11"/>
  <c r="F20" i="13"/>
  <c r="F19" i="13"/>
  <c r="C12" i="17" s="1"/>
  <c r="F18" i="13"/>
  <c r="F17" i="13"/>
  <c r="F12" i="13"/>
  <c r="F10" i="13"/>
  <c r="F9" i="13"/>
  <c r="F8" i="13"/>
  <c r="F7" i="13"/>
  <c r="F5" i="13"/>
  <c r="F21" i="15"/>
  <c r="F20" i="15"/>
  <c r="F19" i="15"/>
  <c r="F16" i="15"/>
  <c r="F15" i="15"/>
  <c r="F13" i="15"/>
  <c r="F12" i="15"/>
  <c r="F11" i="15"/>
  <c r="C13" i="17" l="1"/>
  <c r="B24" i="17"/>
  <c r="F22" i="15"/>
  <c r="B27" i="17"/>
  <c r="D27" i="17" s="1"/>
  <c r="C22" i="17"/>
  <c r="F21" i="19"/>
  <c r="C8" i="17"/>
  <c r="B9" i="17"/>
  <c r="B10" i="17"/>
  <c r="C23" i="17"/>
  <c r="C24" i="17"/>
  <c r="B8" i="17"/>
  <c r="B23" i="17"/>
  <c r="B26" i="17"/>
  <c r="B22" i="17"/>
  <c r="F13" i="11"/>
  <c r="D8" i="17"/>
  <c r="F21" i="13"/>
  <c r="C28" i="17" l="1"/>
  <c r="B28" i="17"/>
  <c r="B14" i="17"/>
  <c r="I7" i="17" s="1"/>
  <c r="K7" i="17" s="1"/>
  <c r="D22" i="17"/>
  <c r="D24" i="17"/>
  <c r="D26" i="17"/>
  <c r="D23" i="17"/>
  <c r="F13" i="20"/>
  <c r="D28" i="17" l="1"/>
  <c r="B29" i="17" s="1"/>
  <c r="D12" i="17"/>
  <c r="D9" i="17"/>
  <c r="D10" i="17"/>
  <c r="C10" i="17"/>
  <c r="C9" i="17"/>
  <c r="E13" i="17"/>
  <c r="D14" i="17" l="1"/>
  <c r="C14" i="17"/>
  <c r="C29" i="17"/>
  <c r="E10" i="17"/>
  <c r="E12" i="17"/>
  <c r="I9" i="17" l="1"/>
  <c r="K9" i="17" s="1"/>
  <c r="E9" i="17"/>
  <c r="E8" i="17" l="1"/>
  <c r="E14" i="17" l="1"/>
  <c r="C15" i="17" l="1"/>
  <c r="E15" i="17"/>
  <c r="D15" i="17"/>
  <c r="B15" i="17"/>
  <c r="I10" i="17" l="1"/>
  <c r="K10" i="17" s="1"/>
  <c r="I8" i="17"/>
  <c r="K8" i="17" s="1"/>
</calcChain>
</file>

<file path=xl/sharedStrings.xml><?xml version="1.0" encoding="utf-8"?>
<sst xmlns="http://schemas.openxmlformats.org/spreadsheetml/2006/main" count="208" uniqueCount="114">
  <si>
    <t>TOTAL</t>
  </si>
  <si>
    <t>PORCENTAJE</t>
  </si>
  <si>
    <t>Cantidad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</si>
  <si>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</si>
  <si>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</si>
  <si>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</si>
  <si>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</si>
  <si>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</si>
  <si>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</si>
  <si>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Ítem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</si>
  <si>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</si>
  <si>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</si>
  <si>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</si>
  <si>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</si>
  <si>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</si>
  <si>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</si>
  <si>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</si>
  <si>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</si>
  <si>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</si>
  <si>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</si>
  <si>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</si>
  <si>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</si>
  <si>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</si>
  <si>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</si>
  <si>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</si>
  <si>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</si>
  <si>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</si>
  <si>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</si>
  <si>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</si>
  <si>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</si>
  <si>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</si>
  <si>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</si>
  <si>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</si>
  <si>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</si>
  <si>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</si>
  <si>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</si>
  <si>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</si>
  <si>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</si>
  <si>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</si>
  <si>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</si>
  <si>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</si>
  <si>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</si>
  <si>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</si>
  <si>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</si>
  <si>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</si>
  <si>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</si>
  <si>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</si>
  <si>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</si>
  <si>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</si>
  <si>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Podrá visualizar el resumen de los costos totales consolidados y verificar si cumple con las restricciones de financiamiento.</t>
  </si>
  <si>
    <t>Estacionamientos, peajes y taxis.</t>
  </si>
  <si>
    <t>Combustible.</t>
  </si>
  <si>
    <t>Alimentación.</t>
  </si>
  <si>
    <t>Alojamiento.</t>
  </si>
  <si>
    <t>Honorarios por servicio de organización y gestión de la propuesta.</t>
  </si>
  <si>
    <t>Gastos por uso de plataforma para el desarrollo de la propuesta (Zoom, Team, Webinar, Ninja, Miro, Mural, etc).</t>
  </si>
  <si>
    <t>Valorización por formulación de la propuesta.</t>
  </si>
  <si>
    <t>Uso materiales de oficina </t>
  </si>
  <si>
    <t>Otros gastos para la organización de la actividad (teléfono, fotocopia, etc)</t>
  </si>
  <si>
    <t>Valorización por servicios de organización y gestión de la propuesta.(***)</t>
  </si>
  <si>
    <t>Gastos necesarios para la organización de la actividad: teléfono, material de oficina, boletines y publicaciones</t>
  </si>
  <si>
    <t>En caso de considerar aportes de otra procedencia, recuerde adjuntar el Anexo 8.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</si>
  <si>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>FIA podrá cofinanciar la formulación de la propuesta para aquellas organizaciones que no cuenten con equipos técnicos necesarios y requieran el apoyo de asesores. FIA determinará en cada caso la pertinencia de este financiamiento y su monto, el cual no podrá exceder el 5% del costo total del aporte de FIA. Lo anterior, solo procederá en el caso que la propuesta sea adjudicada.</t>
    </r>
  </si>
  <si>
    <t>7.- Finalizada la memoria de cálculo, debe subir el documento en formato excel a la plataforma de postulación online https://convocatoria.fia.cl/.</t>
  </si>
  <si>
    <t>(***) El postulante podrá valorizar el tiempo del coordinador y/o del equipo técnico dedicado a la organización y gestión de la propuesta en el ítem servicios de terceros, en aporte no pecuniario de la contraparte.</t>
  </si>
  <si>
    <t>Aporte máximo FIA ($)</t>
  </si>
  <si>
    <t>Aporte máximo FIA (%)</t>
  </si>
  <si>
    <t>5. La memoria de cálculo se compone de las siguientes hojas de cálculo, las cuales tienes los siguientes requerimientos: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</si>
  <si>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</si>
  <si>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</si>
  <si>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</si>
  <si>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N° de cotización (según Anexo 6)</t>
  </si>
  <si>
    <t>Nombre Ejecutor</t>
  </si>
  <si>
    <t>Nombre Propuesta</t>
  </si>
  <si>
    <t>Código Propuesta (uso interno)</t>
  </si>
  <si>
    <r>
      <rPr>
        <b/>
        <sz val="11"/>
        <color rgb="FFFF0000"/>
        <rFont val="Arial"/>
        <family val="2"/>
      </rPr>
      <t xml:space="preserve">IMPORTANTE: </t>
    </r>
    <r>
      <rPr>
        <sz val="11"/>
        <rFont val="Arial"/>
        <family val="2"/>
      </rPr>
      <t>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</si>
  <si>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r>
      <t xml:space="preserve">4.- Todos los montos indicados en la memoria de cálculo deben ser respaldados por cotizaciones, las cuales se deben subir a la plataforma de postulación online en el </t>
    </r>
    <r>
      <rPr>
        <b/>
        <sz val="10"/>
        <rFont val="Arial"/>
        <family val="2"/>
      </rPr>
      <t>Anexo 6.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 FIA podrá solicitar la actualización de las cotizaciones correspondientes una vez adjudicada la propuesta. No obstante lo anterior, FIA financiara hasta el monto máximo solicitado en la propuesta. </t>
    </r>
  </si>
  <si>
    <t>Honorarios por servicios de intérpretes</t>
  </si>
  <si>
    <t>Gastos para actividades de difusión: arriendo de equipos, salas, coffe break, folletos, afiches, otros</t>
  </si>
  <si>
    <t>1. RECURSOS HUMANOS</t>
  </si>
  <si>
    <t>Coordinador</t>
  </si>
  <si>
    <t>2. VIÁTICOS Y MOVILIZACIÓN</t>
  </si>
  <si>
    <t>3. SERVICIOS DE TERCEROS
(No puede ser de la entidad postulante y/o participantes de la gira)</t>
  </si>
  <si>
    <t>4. DIFUSION</t>
  </si>
  <si>
    <t>3. SERVICIOS DE TERCEROS</t>
  </si>
  <si>
    <t xml:space="preserve">2. VIÁTICOS Y MOVILIZACIÓN </t>
  </si>
  <si>
    <t>5. CAPACITACIÓN</t>
  </si>
  <si>
    <t>6. GASTOS GENERALES</t>
  </si>
  <si>
    <t>7. GASTOS DE ADMINISTRACIÓN</t>
  </si>
  <si>
    <t>5. CAPACITACIÓN (solo contraparte)</t>
  </si>
  <si>
    <t>6. GASTOS GENERALES (solo contraparte)</t>
  </si>
  <si>
    <t>7. GASTOS DE ADMINISTRACION (solo contraparte)</t>
  </si>
  <si>
    <t xml:space="preserve">4. DIFUSION </t>
  </si>
  <si>
    <r>
      <t>1.- Leer las Bases técnicas y administrativas "</t>
    </r>
    <r>
      <rPr>
        <b/>
        <sz val="10"/>
        <rFont val="Arial"/>
        <family val="2"/>
      </rPr>
      <t>Diseño y ejecución de una gira de innovación para jóvenes rurales de O’Higgins 2024 "</t>
    </r>
  </si>
  <si>
    <t>MEMORIA DE CÁLCULO LICITACIÓN REGIONAL
"GIRAS DE INNOVACIÓN PARA JOVENES RURALES DE LA REGIÓN DE O'HIGGINS 2024"</t>
  </si>
  <si>
    <r>
      <t>2.- Ajustarse a las condiciones de financiamiento indicados en el numeral</t>
    </r>
    <r>
      <rPr>
        <sz val="10"/>
        <color theme="1"/>
        <rFont val="Arial"/>
        <family val="2"/>
      </rPr>
      <t xml:space="preserve"> </t>
    </r>
    <r>
      <rPr>
        <sz val="10"/>
        <rFont val="Arial"/>
        <family val="2"/>
      </rPr>
      <t>"</t>
    </r>
    <r>
      <rPr>
        <b/>
        <sz val="10"/>
        <rFont val="Arial"/>
        <family val="2"/>
      </rPr>
      <t>1.7. Precio y Forma de Pago</t>
    </r>
    <r>
      <rPr>
        <sz val="10"/>
        <rFont val="Arial"/>
        <family val="2"/>
      </rPr>
      <t>"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de las bases técnicas y administrativas de la presente convocatoria, específicamente las restricciones asociadas al financiamiento total (montos y porcentajes) y las condiciones de financiamiento.</t>
    </r>
  </si>
  <si>
    <r>
      <t xml:space="preserve">3.- Ajustarse a las definiciones y restricciones de los ítems de gastos financiables indicados en el numeral </t>
    </r>
    <r>
      <rPr>
        <b/>
        <sz val="10"/>
        <rFont val="Arial"/>
        <family val="2"/>
      </rPr>
      <t>"1.7.2 Ítems de gastos financiables por FIA</t>
    </r>
    <r>
      <rPr>
        <sz val="10"/>
        <rFont val="Arial"/>
        <family val="2"/>
      </rPr>
      <t>" y el numeral "</t>
    </r>
    <r>
      <rPr>
        <b/>
        <sz val="10"/>
        <rFont val="Arial"/>
        <family val="2"/>
      </rPr>
      <t>1.7.3. Ítems de gastos financiables por contraparte</t>
    </r>
    <r>
      <rPr>
        <sz val="10"/>
        <rFont val="Arial"/>
        <family val="2"/>
      </rPr>
      <t xml:space="preserve">" de las bases técnicas y administrativas, y el documento </t>
    </r>
    <r>
      <rPr>
        <b/>
        <sz val="10"/>
        <rFont val="Arial"/>
        <family val="2"/>
      </rPr>
      <t>“Instructivo Financiero Instrumentos Complementarios FIA”.</t>
    </r>
  </si>
  <si>
    <t>Pasajes aéreos nacionales y tasas de embarque</t>
  </si>
  <si>
    <t>Servicio de traslado terrestre</t>
  </si>
  <si>
    <t>Pasajes terrestres.</t>
  </si>
  <si>
    <t>Arriendo de vehículos (empresas del giro).</t>
  </si>
  <si>
    <t>Formulario de viáticos, si corresponde.</t>
  </si>
  <si>
    <t>Gastos asociados a la producción de la propuesta (diseño de material gráfico, estrategia de difusión, generación de material audiovisual, producción técnica, entre otros).</t>
  </si>
  <si>
    <t>Gastos para actividades de difusión: arriendo de equipos, salas, coffee break, boletines y publicaciones.</t>
  </si>
  <si>
    <t>Arriendo de vehículos.</t>
  </si>
  <si>
    <t>Formulario de viáticos, si corresponde</t>
  </si>
  <si>
    <t>Pasajes aéreos nacionales en clase económica, con maleta en cabina y tasas de embarque</t>
  </si>
  <si>
    <t>Honorarios Consultores.</t>
  </si>
  <si>
    <t>Gastos por uso de plataforma para el desarrollo de la actividad (Zoom, Team, Webinar, Ninja, Miro, Mural, etc).</t>
  </si>
  <si>
    <t>Gastos emisión de garantía .</t>
  </si>
  <si>
    <t>Técnico 1</t>
  </si>
  <si>
    <t>Técnico 2</t>
  </si>
  <si>
    <t>Técnico 3</t>
  </si>
  <si>
    <r>
      <t>Aporte mínimo contraparte (</t>
    </r>
    <r>
      <rPr>
        <sz val="10"/>
        <color theme="1"/>
        <rFont val="Arial"/>
        <family val="2"/>
      </rPr>
      <t>%</t>
    </r>
    <r>
      <rPr>
        <b/>
        <sz val="10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</si>
</sst>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0.0%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2" fontId="22" fillId="0" borderId="0" applyFont="0" applyFill="0" applyBorder="0" applyAlignment="0" applyProtection="0"/>
  </cellStyleXfs>
  <cellXfs count="238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9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vertical="top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0" fillId="0" borderId="0" xfId="0" applyNumberFormat="1"/>
    <xf numFmtId="0" fontId="10" fillId="0" borderId="4" xfId="0" applyFont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0" fillId="6" borderId="14" xfId="0" applyFont="1" applyFill="1" applyBorder="1" applyAlignment="1">
      <alignment horizontal="left" vertical="center" wrapText="1"/>
    </xf>
    <xf numFmtId="0" fontId="11" fillId="7" borderId="0" xfId="0" applyFont="1" applyFill="1"/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5" fillId="0" borderId="0" xfId="1" applyAlignment="1">
      <alignment horizontal="left"/>
    </xf>
    <xf numFmtId="0" fontId="5" fillId="0" borderId="12" xfId="1" applyBorder="1"/>
    <xf numFmtId="0" fontId="5" fillId="0" borderId="13" xfId="1" applyBorder="1"/>
    <xf numFmtId="0" fontId="5" fillId="0" borderId="9" xfId="1" applyBorder="1"/>
    <xf numFmtId="0" fontId="5" fillId="0" borderId="10" xfId="1" applyBorder="1"/>
    <xf numFmtId="0" fontId="5" fillId="0" borderId="11" xfId="1" applyBorder="1"/>
    <xf numFmtId="164" fontId="12" fillId="3" borderId="4" xfId="0" applyNumberFormat="1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4" xfId="2" applyFont="1" applyFill="1" applyBorder="1" applyAlignment="1">
      <alignment horizontal="center" vertical="center" wrapText="1"/>
    </xf>
    <xf numFmtId="42" fontId="11" fillId="0" borderId="4" xfId="2" applyFont="1" applyBorder="1" applyAlignment="1">
      <alignment horizontal="center" vertical="center" wrapText="1"/>
    </xf>
    <xf numFmtId="42" fontId="11" fillId="0" borderId="7" xfId="2" applyFont="1" applyBorder="1" applyAlignment="1">
      <alignment horizontal="center" vertical="center" wrapText="1"/>
    </xf>
    <xf numFmtId="42" fontId="12" fillId="3" borderId="4" xfId="2" applyFont="1" applyFill="1" applyBorder="1" applyAlignment="1">
      <alignment horizontal="center" vertical="center" wrapText="1"/>
    </xf>
    <xf numFmtId="42" fontId="15" fillId="6" borderId="4" xfId="2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49" fontId="6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18" xfId="2" applyFont="1" applyFill="1" applyBorder="1" applyAlignment="1">
      <alignment horizontal="center" vertical="center" wrapText="1"/>
    </xf>
    <xf numFmtId="49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3" xfId="0" applyFont="1" applyFill="1" applyBorder="1" applyAlignment="1">
      <alignment horizontal="left" vertical="center" wrapText="1"/>
    </xf>
    <xf numFmtId="49" fontId="6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23" xfId="2" applyFont="1" applyFill="1" applyBorder="1" applyAlignment="1">
      <alignment horizontal="center" vertical="center" wrapText="1"/>
    </xf>
    <xf numFmtId="49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42" fontId="10" fillId="4" borderId="7" xfId="2" applyFont="1" applyFill="1" applyBorder="1" applyAlignment="1">
      <alignment horizontal="center" vertical="center" wrapText="1"/>
    </xf>
    <xf numFmtId="42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49" fontId="6" fillId="5" borderId="28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28" xfId="2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justify" vertical="center" wrapText="1"/>
    </xf>
    <xf numFmtId="42" fontId="10" fillId="3" borderId="7" xfId="2" applyFont="1" applyFill="1" applyBorder="1" applyAlignment="1">
      <alignment horizontal="center" vertical="center" wrapText="1"/>
    </xf>
    <xf numFmtId="49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right" vertical="center" wrapText="1"/>
    </xf>
    <xf numFmtId="0" fontId="11" fillId="6" borderId="30" xfId="0" applyFont="1" applyFill="1" applyBorder="1" applyAlignment="1">
      <alignment horizontal="left" vertical="center" wrapText="1"/>
    </xf>
    <xf numFmtId="42" fontId="3" fillId="6" borderId="18" xfId="2" applyFont="1" applyFill="1" applyBorder="1" applyAlignment="1">
      <alignment horizontal="center" vertical="center" wrapText="1"/>
    </xf>
    <xf numFmtId="49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>
      <alignment horizontal="left" vertical="center" wrapText="1"/>
    </xf>
    <xf numFmtId="42" fontId="3" fillId="6" borderId="23" xfId="2" applyFont="1" applyFill="1" applyBorder="1" applyAlignment="1">
      <alignment horizontal="center" vertical="center" wrapText="1"/>
    </xf>
    <xf numFmtId="49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8" xfId="0" applyFont="1" applyFill="1" applyBorder="1" applyAlignment="1">
      <alignment horizontal="left" vertical="center" wrapText="1"/>
    </xf>
    <xf numFmtId="42" fontId="3" fillId="6" borderId="28" xfId="2" applyFont="1" applyFill="1" applyBorder="1" applyAlignment="1">
      <alignment horizontal="center" vertical="center" wrapText="1"/>
    </xf>
    <xf numFmtId="49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42" fontId="1" fillId="4" borderId="7" xfId="2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center" wrapText="1"/>
    </xf>
    <xf numFmtId="42" fontId="13" fillId="0" borderId="4" xfId="2" applyFont="1" applyBorder="1" applyAlignment="1">
      <alignment horizontal="center"/>
    </xf>
    <xf numFmtId="0" fontId="11" fillId="6" borderId="7" xfId="0" applyFont="1" applyFill="1" applyBorder="1" applyAlignment="1">
      <alignment horizontal="left" vertical="center" wrapText="1"/>
    </xf>
    <xf numFmtId="49" fontId="6" fillId="5" borderId="7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left" vertical="center" wrapText="1"/>
    </xf>
    <xf numFmtId="49" fontId="6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2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23" fillId="0" borderId="0" xfId="0" applyFont="1"/>
    <xf numFmtId="0" fontId="5" fillId="6" borderId="4" xfId="0" applyFont="1" applyFill="1" applyBorder="1" applyAlignment="1">
      <alignment horizontal="left" vertical="center"/>
    </xf>
    <xf numFmtId="0" fontId="11" fillId="6" borderId="33" xfId="0" applyFont="1" applyFill="1" applyBorder="1" applyAlignment="1">
      <alignment horizontal="left" vertical="center" wrapText="1"/>
    </xf>
    <xf numFmtId="49" fontId="6" fillId="5" borderId="33" xfId="0" applyNumberFormat="1" applyFont="1" applyFill="1" applyBorder="1" applyAlignment="1" applyProtection="1">
      <alignment horizontal="left" vertical="center" wrapText="1"/>
      <protection locked="0"/>
    </xf>
    <xf numFmtId="42" fontId="11" fillId="6" borderId="33" xfId="2" applyFont="1" applyFill="1" applyBorder="1" applyAlignment="1">
      <alignment horizontal="center" vertical="center" wrapText="1"/>
    </xf>
    <xf numFmtId="49" fontId="6" fillId="5" borderId="34" xfId="0" applyNumberFormat="1" applyFont="1" applyFill="1" applyBorder="1" applyAlignment="1" applyProtection="1">
      <alignment horizontal="center" vertical="center" wrapText="1"/>
      <protection locked="0"/>
    </xf>
    <xf numFmtId="42" fontId="3" fillId="6" borderId="7" xfId="2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left" vertical="center" wrapText="1"/>
    </xf>
    <xf numFmtId="42" fontId="3" fillId="6" borderId="33" xfId="2" applyFont="1" applyFill="1" applyBorder="1" applyAlignment="1">
      <alignment horizontal="center" vertical="center" wrapText="1"/>
    </xf>
    <xf numFmtId="49" fontId="6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8" xfId="0" applyFont="1" applyFill="1" applyBorder="1" applyAlignment="1">
      <alignment horizontal="left" vertical="center"/>
    </xf>
    <xf numFmtId="0" fontId="5" fillId="6" borderId="23" xfId="0" applyFont="1" applyFill="1" applyBorder="1" applyAlignment="1">
      <alignment horizontal="left" vertical="center"/>
    </xf>
    <xf numFmtId="42" fontId="11" fillId="7" borderId="4" xfId="2" applyFont="1" applyFill="1" applyBorder="1" applyAlignment="1">
      <alignment horizontal="center" vertical="center" wrapText="1"/>
    </xf>
    <xf numFmtId="42" fontId="11" fillId="7" borderId="7" xfId="0" applyNumberFormat="1" applyFont="1" applyFill="1" applyBorder="1" applyAlignment="1">
      <alignment horizontal="center" vertical="center" wrapText="1"/>
    </xf>
    <xf numFmtId="0" fontId="8" fillId="0" borderId="1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8" fillId="0" borderId="13" xfId="1" applyFont="1" applyBorder="1" applyAlignment="1">
      <alignment horizontal="left"/>
    </xf>
    <xf numFmtId="0" fontId="8" fillId="0" borderId="12" xfId="1" applyFont="1" applyBorder="1"/>
    <xf numFmtId="49" fontId="8" fillId="5" borderId="16" xfId="0" applyNumberFormat="1" applyFont="1" applyFill="1" applyBorder="1" applyAlignment="1">
      <alignment vertical="center" wrapText="1"/>
    </xf>
    <xf numFmtId="3" fontId="24" fillId="6" borderId="16" xfId="0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5" fillId="0" borderId="4" xfId="1" applyBorder="1"/>
    <xf numFmtId="0" fontId="5" fillId="0" borderId="4" xfId="1" applyBorder="1" applyAlignment="1">
      <alignment horizontal="left"/>
    </xf>
    <xf numFmtId="42" fontId="11" fillId="6" borderId="25" xfId="2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 wrapText="1"/>
    </xf>
    <xf numFmtId="42" fontId="11" fillId="6" borderId="8" xfId="2" applyFont="1" applyFill="1" applyBorder="1" applyAlignment="1">
      <alignment horizontal="center" vertical="center" wrapText="1"/>
    </xf>
    <xf numFmtId="42" fontId="11" fillId="6" borderId="35" xfId="2" applyFont="1" applyFill="1" applyBorder="1" applyAlignment="1">
      <alignment horizontal="center" vertical="center" wrapText="1"/>
    </xf>
    <xf numFmtId="42" fontId="11" fillId="0" borderId="0" xfId="0" applyNumberFormat="1" applyFont="1"/>
    <xf numFmtId="0" fontId="7" fillId="4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3" fontId="7" fillId="4" borderId="28" xfId="0" applyNumberFormat="1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/>
    </xf>
    <xf numFmtId="42" fontId="5" fillId="0" borderId="7" xfId="0" applyNumberFormat="1" applyFont="1" applyBorder="1" applyAlignment="1">
      <alignment horizontal="center" vertical="center" wrapText="1"/>
    </xf>
    <xf numFmtId="42" fontId="5" fillId="6" borderId="4" xfId="0" applyNumberFormat="1" applyFont="1" applyFill="1" applyBorder="1" applyAlignment="1">
      <alignment horizontal="center" vertical="center" wrapText="1"/>
    </xf>
    <xf numFmtId="42" fontId="11" fillId="6" borderId="1" xfId="0" applyNumberFormat="1" applyFont="1" applyFill="1" applyBorder="1" applyAlignment="1">
      <alignment horizontal="center" vertical="center" wrapText="1"/>
    </xf>
    <xf numFmtId="42" fontId="11" fillId="6" borderId="4" xfId="0" applyNumberFormat="1" applyFont="1" applyFill="1" applyBorder="1" applyAlignment="1">
      <alignment horizontal="center" vertical="center" wrapText="1"/>
    </xf>
    <xf numFmtId="20" fontId="0" fillId="0" borderId="0" xfId="0" applyNumberFormat="1" applyAlignment="1">
      <alignment wrapText="1"/>
    </xf>
    <xf numFmtId="20" fontId="0" fillId="0" borderId="0" xfId="0" applyNumberFormat="1"/>
    <xf numFmtId="3" fontId="5" fillId="5" borderId="19" xfId="0" applyNumberFormat="1" applyFont="1" applyFill="1" applyBorder="1" applyAlignment="1" applyProtection="1">
      <alignment horizontal="center" vertical="center" wrapText="1"/>
      <protection locked="0"/>
    </xf>
    <xf numFmtId="3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3" fontId="5" fillId="5" borderId="24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31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34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3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3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7" xfId="0" applyNumberFormat="1" applyFont="1" applyFill="1" applyBorder="1" applyAlignment="1" applyProtection="1">
      <alignment horizontal="center" vertical="center" wrapText="1"/>
      <protection locked="0"/>
    </xf>
    <xf numFmtId="3" fontId="5" fillId="5" borderId="7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33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33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18" xfId="2" applyFont="1" applyFill="1" applyBorder="1" applyAlignment="1" applyProtection="1">
      <alignment horizontal="center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42" fontId="6" fillId="5" borderId="18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2" fontId="5" fillId="5" borderId="7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7" xfId="2" applyFont="1" applyFill="1" applyBorder="1" applyAlignment="1" applyProtection="1">
      <alignment horizontal="center" vertical="center" wrapText="1"/>
      <protection locked="0"/>
    </xf>
    <xf numFmtId="42" fontId="5" fillId="5" borderId="7" xfId="2" applyFont="1" applyFill="1" applyBorder="1" applyAlignment="1" applyProtection="1">
      <alignment horizontal="center" vertical="center" wrapText="1"/>
      <protection locked="0"/>
    </xf>
    <xf numFmtId="42" fontId="6" fillId="5" borderId="28" xfId="2" applyFont="1" applyFill="1" applyBorder="1" applyAlignment="1" applyProtection="1">
      <alignment horizontal="center" vertical="center" wrapText="1"/>
      <protection locked="0"/>
    </xf>
    <xf numFmtId="42" fontId="5" fillId="5" borderId="19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24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31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2" xfId="1" applyBorder="1" applyAlignment="1">
      <alignment horizontal="left"/>
    </xf>
    <xf numFmtId="0" fontId="5" fillId="0" borderId="0" xfId="1" applyAlignment="1">
      <alignment horizontal="left"/>
    </xf>
    <xf numFmtId="0" fontId="5" fillId="0" borderId="13" xfId="1" applyBorder="1" applyAlignment="1">
      <alignment horizontal="left"/>
    </xf>
    <xf numFmtId="0" fontId="12" fillId="8" borderId="4" xfId="1" applyFont="1" applyFill="1" applyBorder="1" applyAlignment="1">
      <alignment horizontal="left" vertical="center"/>
    </xf>
    <xf numFmtId="0" fontId="5" fillId="10" borderId="5" xfId="1" applyFill="1" applyBorder="1" applyAlignment="1">
      <alignment horizontal="left" vertical="center"/>
    </xf>
    <xf numFmtId="0" fontId="5" fillId="10" borderId="8" xfId="1" applyFill="1" applyBorder="1" applyAlignment="1">
      <alignment horizontal="left" vertical="center"/>
    </xf>
    <xf numFmtId="0" fontId="5" fillId="0" borderId="5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8" xfId="1" applyBorder="1" applyAlignment="1">
      <alignment horizontal="left"/>
    </xf>
    <xf numFmtId="0" fontId="20" fillId="9" borderId="5" xfId="1" applyFont="1" applyFill="1" applyBorder="1" applyAlignment="1" applyProtection="1">
      <alignment horizontal="left" vertical="center"/>
      <protection locked="0"/>
    </xf>
    <xf numFmtId="0" fontId="21" fillId="9" borderId="15" xfId="1" applyFont="1" applyFill="1" applyBorder="1" applyAlignment="1" applyProtection="1">
      <alignment horizontal="left" vertical="center"/>
      <protection locked="0"/>
    </xf>
    <xf numFmtId="0" fontId="21" fillId="9" borderId="8" xfId="1" applyFont="1" applyFill="1" applyBorder="1" applyAlignment="1" applyProtection="1">
      <alignment horizontal="left" vertical="center"/>
      <protection locked="0"/>
    </xf>
    <xf numFmtId="0" fontId="17" fillId="6" borderId="4" xfId="1" applyFont="1" applyFill="1" applyBorder="1" applyAlignment="1">
      <alignment horizontal="left" vertical="center" wrapText="1"/>
    </xf>
    <xf numFmtId="0" fontId="1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5" fillId="0" borderId="5" xfId="1" applyBorder="1" applyAlignment="1">
      <alignment horizontal="left" vertical="center" wrapText="1"/>
    </xf>
    <xf numFmtId="0" fontId="5" fillId="0" borderId="15" xfId="1" applyBorder="1" applyAlignment="1">
      <alignment horizontal="left" vertical="center" wrapText="1"/>
    </xf>
    <xf numFmtId="0" fontId="5" fillId="0" borderId="8" xfId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5" fillId="0" borderId="1" xfId="1" applyBorder="1" applyAlignment="1">
      <alignment horizontal="left"/>
    </xf>
    <xf numFmtId="0" fontId="5" fillId="0" borderId="2" xfId="1" applyBorder="1" applyAlignment="1">
      <alignment horizontal="left"/>
    </xf>
    <xf numFmtId="0" fontId="5" fillId="0" borderId="3" xfId="1" applyBorder="1" applyAlignment="1">
      <alignment horizontal="left"/>
    </xf>
    <xf numFmtId="0" fontId="5" fillId="0" borderId="4" xfId="1" applyBorder="1" applyAlignment="1">
      <alignment horizontal="left" vertical="top"/>
    </xf>
    <xf numFmtId="0" fontId="5" fillId="0" borderId="2" xfId="1" applyBorder="1" applyAlignment="1">
      <alignment horizontal="left" vertical="center" wrapText="1"/>
    </xf>
    <xf numFmtId="0" fontId="5" fillId="0" borderId="3" xfId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2" fillId="6" borderId="17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E9F38B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1</xdr:row>
      <xdr:rowOff>414867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sheetPr codeName="Hoja1"/>
  <dimension ref="A2:K33"/>
  <sheetViews>
    <sheetView showGridLines="0" tabSelected="1" zoomScale="90" zoomScaleNormal="90" workbookViewId="0"/>
  </sheetViews>
  <sheetFormatPr baseColWidth="10" defaultColWidth="11.5703125" defaultRowHeight="12.75" x14ac:dyDescent="0.2"/>
  <cols>
    <col min="1" max="1" width="6.42578125" style="4" customWidth="1"/>
    <col min="2" max="2" width="26.140625" style="4" customWidth="1"/>
    <col min="3" max="3" width="9.42578125" style="4" customWidth="1"/>
    <col min="4" max="7" width="11.5703125" style="4"/>
    <col min="8" max="8" width="39.140625" style="4" customWidth="1"/>
    <col min="9" max="10" width="18" style="4" customWidth="1"/>
    <col min="11" max="11" width="11.140625" style="4" customWidth="1"/>
    <col min="12" max="16384" width="11.5703125" style="4"/>
  </cols>
  <sheetData>
    <row r="2" spans="1:11" ht="37.5" customHeight="1" x14ac:dyDescent="0.2">
      <c r="C2" s="175" t="s">
        <v>94</v>
      </c>
      <c r="D2" s="176"/>
      <c r="E2" s="176"/>
      <c r="F2" s="176"/>
      <c r="G2" s="176"/>
      <c r="H2" s="176"/>
      <c r="I2" s="176"/>
      <c r="J2" s="113"/>
    </row>
    <row r="3" spans="1:11" ht="6" customHeight="1" x14ac:dyDescent="0.2">
      <c r="E3" s="5"/>
      <c r="F3" s="5"/>
      <c r="G3" s="5"/>
      <c r="H3" s="5"/>
    </row>
    <row r="4" spans="1:11" ht="11.25" customHeight="1" x14ac:dyDescent="0.2">
      <c r="A4" s="177"/>
      <c r="B4" s="177"/>
      <c r="C4" s="177"/>
    </row>
    <row r="5" spans="1:11" ht="16.7" customHeight="1" x14ac:dyDescent="0.2">
      <c r="A5" s="165" t="s">
        <v>74</v>
      </c>
      <c r="B5" s="165"/>
      <c r="C5" s="171"/>
      <c r="D5" s="172"/>
      <c r="E5" s="172"/>
      <c r="F5" s="172"/>
      <c r="G5" s="172"/>
      <c r="H5" s="172"/>
      <c r="I5" s="172"/>
      <c r="J5" s="172"/>
      <c r="K5" s="173"/>
    </row>
    <row r="6" spans="1:11" ht="16.7" customHeight="1" x14ac:dyDescent="0.2">
      <c r="A6" s="165" t="s">
        <v>73</v>
      </c>
      <c r="B6" s="165"/>
      <c r="C6" s="171"/>
      <c r="D6" s="172"/>
      <c r="E6" s="172"/>
      <c r="F6" s="172"/>
      <c r="G6" s="172"/>
      <c r="H6" s="172"/>
      <c r="I6" s="172"/>
      <c r="J6" s="172"/>
      <c r="K6" s="173"/>
    </row>
    <row r="7" spans="1:11" ht="16.7" customHeight="1" x14ac:dyDescent="0.2">
      <c r="A7" s="165" t="s">
        <v>72</v>
      </c>
      <c r="B7" s="165"/>
      <c r="C7" s="171"/>
      <c r="D7" s="172"/>
      <c r="E7" s="172"/>
      <c r="F7" s="172"/>
      <c r="G7" s="172"/>
      <c r="H7" s="172"/>
      <c r="I7" s="172"/>
      <c r="J7" s="172"/>
      <c r="K7" s="173"/>
    </row>
    <row r="8" spans="1:11" ht="11.1" customHeight="1" x14ac:dyDescent="0.2">
      <c r="A8" s="6"/>
      <c r="B8" s="7"/>
      <c r="C8" s="32"/>
      <c r="D8" s="32"/>
      <c r="E8" s="32"/>
      <c r="F8" s="32"/>
      <c r="G8" s="32"/>
      <c r="H8" s="32"/>
      <c r="I8" s="32"/>
      <c r="J8" s="32"/>
      <c r="K8" s="32"/>
    </row>
    <row r="9" spans="1:11" s="30" customFormat="1" ht="23.45" customHeight="1" x14ac:dyDescent="0.25">
      <c r="A9" s="165" t="s">
        <v>10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1:11" s="30" customFormat="1" x14ac:dyDescent="0.25">
      <c r="A10" s="178" t="s">
        <v>35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</row>
    <row r="11" spans="1:11" s="30" customFormat="1" ht="8.4499999999999993" customHeight="1" x14ac:dyDescent="0.25">
      <c r="A11" s="178"/>
      <c r="B11" s="179"/>
      <c r="C11" s="179"/>
      <c r="D11" s="179"/>
      <c r="E11" s="179"/>
      <c r="F11" s="179"/>
      <c r="G11" s="179"/>
      <c r="H11" s="179"/>
      <c r="I11" s="179"/>
      <c r="J11" s="179"/>
      <c r="K11" s="180"/>
    </row>
    <row r="12" spans="1:11" s="30" customFormat="1" ht="21.95" customHeight="1" x14ac:dyDescent="0.25">
      <c r="A12" s="165" t="s">
        <v>11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</row>
    <row r="13" spans="1:11" s="31" customFormat="1" ht="23.1" customHeight="1" x14ac:dyDescent="0.25">
      <c r="A13" s="178" t="s">
        <v>93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</row>
    <row r="14" spans="1:11" s="31" customFormat="1" ht="36.6" customHeight="1" x14ac:dyDescent="0.25">
      <c r="A14" s="181" t="s">
        <v>95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</row>
    <row r="15" spans="1:11" s="31" customFormat="1" ht="34.5" customHeight="1" x14ac:dyDescent="0.25">
      <c r="A15" s="179" t="s">
        <v>96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80"/>
    </row>
    <row r="16" spans="1:11" s="31" customFormat="1" ht="49.5" customHeight="1" x14ac:dyDescent="0.25">
      <c r="A16" s="179" t="s">
        <v>76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</row>
    <row r="17" spans="1:11" s="8" customFormat="1" ht="18" customHeight="1" x14ac:dyDescent="0.25">
      <c r="A17" s="186" t="s">
        <v>67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7"/>
    </row>
    <row r="18" spans="1:11" x14ac:dyDescent="0.2">
      <c r="A18" s="33"/>
      <c r="B18" s="165" t="s">
        <v>12</v>
      </c>
      <c r="C18" s="165"/>
      <c r="D18" s="165" t="s">
        <v>13</v>
      </c>
      <c r="E18" s="165"/>
      <c r="F18" s="165"/>
      <c r="G18" s="165"/>
      <c r="H18" s="165"/>
      <c r="I18" s="165"/>
      <c r="J18" s="165"/>
      <c r="K18" s="34"/>
    </row>
    <row r="19" spans="1:11" x14ac:dyDescent="0.2">
      <c r="A19" s="33"/>
      <c r="B19" s="166" t="s">
        <v>37</v>
      </c>
      <c r="C19" s="167"/>
      <c r="D19" s="114" t="s">
        <v>49</v>
      </c>
      <c r="E19" s="114"/>
      <c r="F19" s="114"/>
      <c r="G19" s="114"/>
      <c r="H19" s="114"/>
      <c r="I19" s="114"/>
      <c r="J19" s="115"/>
      <c r="K19" s="34"/>
    </row>
    <row r="20" spans="1:11" x14ac:dyDescent="0.2">
      <c r="A20" s="33"/>
      <c r="B20" s="166" t="s">
        <v>14</v>
      </c>
      <c r="C20" s="167"/>
      <c r="D20" s="168" t="s">
        <v>36</v>
      </c>
      <c r="E20" s="169"/>
      <c r="F20" s="169"/>
      <c r="G20" s="169"/>
      <c r="H20" s="169"/>
      <c r="I20" s="169"/>
      <c r="J20" s="170"/>
      <c r="K20" s="34"/>
    </row>
    <row r="21" spans="1:11" x14ac:dyDescent="0.2">
      <c r="A21" s="33"/>
      <c r="B21" s="166" t="s">
        <v>38</v>
      </c>
      <c r="C21" s="167"/>
      <c r="D21" s="168" t="s">
        <v>39</v>
      </c>
      <c r="E21" s="169"/>
      <c r="F21" s="169"/>
      <c r="G21" s="169"/>
      <c r="H21" s="169"/>
      <c r="I21" s="169"/>
      <c r="J21" s="170"/>
      <c r="K21" s="34"/>
    </row>
    <row r="22" spans="1:11" x14ac:dyDescent="0.2">
      <c r="A22" s="33"/>
      <c r="B22" s="166" t="s">
        <v>40</v>
      </c>
      <c r="C22" s="167"/>
      <c r="D22" s="168" t="s">
        <v>41</v>
      </c>
      <c r="E22" s="169"/>
      <c r="F22" s="169"/>
      <c r="G22" s="169"/>
      <c r="H22" s="169"/>
      <c r="I22" s="169"/>
      <c r="J22" s="170"/>
      <c r="K22" s="34"/>
    </row>
    <row r="23" spans="1:11" x14ac:dyDescent="0.2">
      <c r="A23" s="33"/>
      <c r="B23" s="166" t="s">
        <v>42</v>
      </c>
      <c r="C23" s="167"/>
      <c r="D23" s="168" t="s">
        <v>44</v>
      </c>
      <c r="E23" s="169"/>
      <c r="F23" s="169"/>
      <c r="G23" s="169"/>
      <c r="H23" s="169"/>
      <c r="I23" s="169"/>
      <c r="J23" s="170"/>
      <c r="K23" s="34"/>
    </row>
    <row r="24" spans="1:11" x14ac:dyDescent="0.2">
      <c r="A24" s="33"/>
      <c r="B24" s="166" t="s">
        <v>43</v>
      </c>
      <c r="C24" s="167"/>
      <c r="D24" s="168" t="s">
        <v>45</v>
      </c>
      <c r="E24" s="169"/>
      <c r="F24" s="169"/>
      <c r="G24" s="169"/>
      <c r="H24" s="169"/>
      <c r="I24" s="169"/>
      <c r="J24" s="170"/>
      <c r="K24" s="34"/>
    </row>
    <row r="25" spans="1:11" x14ac:dyDescent="0.2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7"/>
    </row>
    <row r="26" spans="1:11" x14ac:dyDescent="0.2">
      <c r="A26" s="182" t="s">
        <v>15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4"/>
    </row>
    <row r="27" spans="1:11" ht="6.75" customHeight="1" thickBot="1" x14ac:dyDescent="0.25">
      <c r="A27" s="107"/>
      <c r="B27" s="108"/>
      <c r="C27" s="108"/>
      <c r="D27" s="108"/>
      <c r="E27" s="108"/>
      <c r="F27" s="108"/>
      <c r="G27" s="108"/>
      <c r="H27" s="108"/>
      <c r="I27" s="108"/>
      <c r="J27" s="108"/>
      <c r="K27" s="109"/>
    </row>
    <row r="28" spans="1:11" ht="13.5" thickBot="1" x14ac:dyDescent="0.25">
      <c r="A28" s="110"/>
      <c r="B28" s="111"/>
      <c r="C28" s="162" t="s">
        <v>16</v>
      </c>
      <c r="D28" s="163"/>
      <c r="E28" s="163"/>
      <c r="F28" s="163"/>
      <c r="G28" s="163"/>
      <c r="H28" s="163"/>
      <c r="I28" s="163"/>
      <c r="J28" s="163"/>
      <c r="K28" s="164"/>
    </row>
    <row r="29" spans="1:11" ht="13.5" thickBot="1" x14ac:dyDescent="0.25">
      <c r="A29" s="110"/>
      <c r="B29" s="112"/>
      <c r="C29" s="162" t="s">
        <v>17</v>
      </c>
      <c r="D29" s="163"/>
      <c r="E29" s="163"/>
      <c r="F29" s="163"/>
      <c r="G29" s="163"/>
      <c r="H29" s="163"/>
      <c r="I29" s="163"/>
      <c r="J29" s="163"/>
      <c r="K29" s="164"/>
    </row>
    <row r="30" spans="1:11" ht="0.95" customHeight="1" x14ac:dyDescent="0.2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7"/>
    </row>
    <row r="31" spans="1:11" x14ac:dyDescent="0.2">
      <c r="A31" s="185" t="s">
        <v>63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</row>
    <row r="32" spans="1:11" x14ac:dyDescent="0.2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</row>
    <row r="33" spans="1:11" s="30" customFormat="1" ht="57.6" customHeight="1" x14ac:dyDescent="0.25">
      <c r="A33" s="174" t="s">
        <v>75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</row>
  </sheetData>
  <sheetProtection algorithmName="SHA-512" hashValue="6JqI6oJyl+ERrlFlAAqsr4ynygZiRSIu/EK6gWPbHr+SuELsVujvz+QwBYDAUYh5PghxJLYgnwhBxUta649gSQ==" saltValue="iv7tVy6GEMaz99rI8EVfrA==" spinCount="100000" sheet="1" objects="1" scenarios="1"/>
  <mergeCells count="42">
    <mergeCell ref="A33:K33"/>
    <mergeCell ref="C2:I2"/>
    <mergeCell ref="A4:C4"/>
    <mergeCell ref="B19:C19"/>
    <mergeCell ref="A10:K11"/>
    <mergeCell ref="A13:K13"/>
    <mergeCell ref="A14:K14"/>
    <mergeCell ref="A15:K15"/>
    <mergeCell ref="A26:K26"/>
    <mergeCell ref="A31:K32"/>
    <mergeCell ref="A16:K16"/>
    <mergeCell ref="B23:C23"/>
    <mergeCell ref="A17:K17"/>
    <mergeCell ref="B18:C18"/>
    <mergeCell ref="C28:K28"/>
    <mergeCell ref="B24:C24"/>
    <mergeCell ref="A5:B5"/>
    <mergeCell ref="C5:K5"/>
    <mergeCell ref="C6:K6"/>
    <mergeCell ref="C7:K7"/>
    <mergeCell ref="A7:B7"/>
    <mergeCell ref="A6:B6"/>
    <mergeCell ref="A9:B9"/>
    <mergeCell ref="C9:D9"/>
    <mergeCell ref="E9:F9"/>
    <mergeCell ref="G9:H9"/>
    <mergeCell ref="I9:K9"/>
    <mergeCell ref="C29:K29"/>
    <mergeCell ref="A12:B12"/>
    <mergeCell ref="C12:D12"/>
    <mergeCell ref="E12:F12"/>
    <mergeCell ref="G12:H12"/>
    <mergeCell ref="I12:K12"/>
    <mergeCell ref="D18:J18"/>
    <mergeCell ref="B20:C20"/>
    <mergeCell ref="B21:C21"/>
    <mergeCell ref="B22:C22"/>
    <mergeCell ref="D20:J20"/>
    <mergeCell ref="D21:J21"/>
    <mergeCell ref="D22:J22"/>
    <mergeCell ref="D23:J23"/>
    <mergeCell ref="D24:J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R29"/>
  <sheetViews>
    <sheetView showGridLines="0" zoomScale="80" zoomScaleNormal="80" workbookViewId="0">
      <selection activeCell="H22" sqref="H22"/>
    </sheetView>
  </sheetViews>
  <sheetFormatPr baseColWidth="10" defaultColWidth="11.5703125" defaultRowHeight="12.75" x14ac:dyDescent="0.2"/>
  <cols>
    <col min="1" max="1" width="56.5703125" style="9" customWidth="1"/>
    <col min="2" max="5" width="18.5703125" style="9" customWidth="1"/>
    <col min="6" max="6" width="4.85546875" style="9" customWidth="1"/>
    <col min="7" max="7" width="6.5703125" style="9" customWidth="1"/>
    <col min="8" max="8" width="32.85546875" style="9" customWidth="1"/>
    <col min="9" max="10" width="19.140625" style="9" customWidth="1"/>
    <col min="11" max="11" width="15.140625" style="9" customWidth="1"/>
    <col min="12" max="12" width="13" style="9" bestFit="1" customWidth="1"/>
    <col min="13" max="16384" width="11.5703125" style="9"/>
  </cols>
  <sheetData>
    <row r="1" spans="1:18" ht="15.75" x14ac:dyDescent="0.2">
      <c r="A1" s="188" t="s">
        <v>21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R1" s="93"/>
    </row>
    <row r="2" spans="1:18" x14ac:dyDescent="0.2">
      <c r="R2" s="93"/>
    </row>
    <row r="3" spans="1:18" x14ac:dyDescent="0.2">
      <c r="A3" s="189" t="s">
        <v>22</v>
      </c>
      <c r="B3" s="189"/>
      <c r="C3" s="189"/>
      <c r="D3" s="189"/>
      <c r="E3" s="189"/>
    </row>
    <row r="5" spans="1:18" ht="21.6" customHeight="1" x14ac:dyDescent="0.2">
      <c r="A5" s="193" t="s">
        <v>9</v>
      </c>
      <c r="B5" s="193" t="s">
        <v>18</v>
      </c>
      <c r="C5" s="190" t="s">
        <v>19</v>
      </c>
      <c r="D5" s="192"/>
      <c r="E5" s="193" t="s">
        <v>20</v>
      </c>
      <c r="I5" s="190" t="s">
        <v>31</v>
      </c>
      <c r="J5" s="191"/>
      <c r="K5" s="192"/>
    </row>
    <row r="6" spans="1:18" ht="21.75" customHeight="1" x14ac:dyDescent="0.2">
      <c r="A6" s="194"/>
      <c r="B6" s="194"/>
      <c r="C6" s="11" t="s">
        <v>3</v>
      </c>
      <c r="D6" s="11" t="s">
        <v>4</v>
      </c>
      <c r="E6" s="194"/>
      <c r="I6" s="11" t="s">
        <v>33</v>
      </c>
      <c r="J6" s="11"/>
      <c r="K6" s="11" t="s">
        <v>32</v>
      </c>
    </row>
    <row r="7" spans="1:18" ht="21.75" customHeight="1" x14ac:dyDescent="0.25">
      <c r="A7" s="10" t="s">
        <v>79</v>
      </c>
      <c r="B7" s="126">
        <f>SUM('Memoria Aporte FIA al Ejecutor'!F5:F8)</f>
        <v>0</v>
      </c>
      <c r="C7" s="127">
        <v>0</v>
      </c>
      <c r="D7" s="127">
        <v>0</v>
      </c>
      <c r="E7" s="126">
        <f>SUM(B7:D7)</f>
        <v>0</v>
      </c>
      <c r="H7" s="10" t="s">
        <v>65</v>
      </c>
      <c r="I7" s="84">
        <f>IF($B$14=0,0,$B$14)</f>
        <v>0</v>
      </c>
      <c r="J7" s="45">
        <v>10000000</v>
      </c>
      <c r="K7" s="22" t="str">
        <f>+IF(ISNUMBER(I7),IF(AND(I7&gt;0,I7&lt;=J7),"CUMPLE","NO CUMPLE"),"-")</f>
        <v>NO CUMPLE</v>
      </c>
      <c r="L7" s="120"/>
    </row>
    <row r="8" spans="1:18" ht="21.75" customHeight="1" x14ac:dyDescent="0.25">
      <c r="A8" s="10" t="s">
        <v>81</v>
      </c>
      <c r="B8" s="42">
        <f>SUM('Memoria Aporte FIA al Ejecutor'!F9:F16)</f>
        <v>0</v>
      </c>
      <c r="C8" s="42">
        <f>SUM('Aporte Pecuniario de Ejecutor'!F5:F12,'Aporte Pecuniario Otra Proceden'!F5:F12)</f>
        <v>0</v>
      </c>
      <c r="D8" s="42">
        <f>SUM('Aporte NoPecuniario de Ejecutor'!F5:F5,'Aporte NoPecuniario Otra Proced'!F5:F5)</f>
        <v>0</v>
      </c>
      <c r="E8" s="42">
        <f>SUM(B8:D8)</f>
        <v>0</v>
      </c>
      <c r="H8" s="10" t="s">
        <v>66</v>
      </c>
      <c r="I8" s="24">
        <f>IF($B$15=0,0,$B$15)</f>
        <v>0</v>
      </c>
      <c r="J8" s="23">
        <v>0.95</v>
      </c>
      <c r="K8" s="22" t="str">
        <f>+IF(ISNUMBER(I8),IF(AND(I8&gt;0,I8&lt;=J8),"CUMPLE","NO CUMPLE"),"-")</f>
        <v>NO CUMPLE</v>
      </c>
      <c r="L8" s="26"/>
    </row>
    <row r="9" spans="1:18" ht="21.75" customHeight="1" x14ac:dyDescent="0.25">
      <c r="A9" s="10" t="s">
        <v>84</v>
      </c>
      <c r="B9" s="42">
        <f>SUM('Memoria Aporte FIA al Ejecutor'!F17:F19)</f>
        <v>0</v>
      </c>
      <c r="C9" s="42">
        <f>SUM('Aporte Pecuniario de Ejecutor'!F13:F16,'Aporte Pecuniario Otra Proceden'!F13:F16)</f>
        <v>0</v>
      </c>
      <c r="D9" s="42">
        <f>SUM('Aporte NoPecuniario de Ejecutor'!F6:F7,'Aporte NoPecuniario Otra Proced'!F6:F7)</f>
        <v>0</v>
      </c>
      <c r="E9" s="42">
        <f>SUM(B9:D9)</f>
        <v>0</v>
      </c>
      <c r="H9" s="10" t="s">
        <v>34</v>
      </c>
      <c r="I9" s="84">
        <f>IF(SUM(C14,D14)=0,0,SUM(C14,D14))</f>
        <v>0</v>
      </c>
      <c r="J9" s="45">
        <f>J7*J10</f>
        <v>500000.00000000047</v>
      </c>
      <c r="K9" s="22" t="str">
        <f>+IF(ISNUMBER(I9),IF(I9&gt;=J9,"CUMPLE","NO CUMPLE"),"-")</f>
        <v>NO CUMPLE</v>
      </c>
    </row>
    <row r="10" spans="1:18" ht="21.75" customHeight="1" x14ac:dyDescent="0.25">
      <c r="A10" s="10" t="s">
        <v>83</v>
      </c>
      <c r="B10" s="42">
        <f>SUM('Memoria Aporte FIA al Ejecutor'!F20:F21)</f>
        <v>0</v>
      </c>
      <c r="C10" s="42">
        <f>SUM('Aporte Pecuniario de Ejecutor'!F17:F18,'Aporte Pecuniario Otra Proceden'!F17:F18)</f>
        <v>0</v>
      </c>
      <c r="D10" s="42">
        <f>SUM('Aporte NoPecuniario de Ejecutor'!F8:F10,'Aporte NoPecuniario Otra Proced'!F8:F10)</f>
        <v>0</v>
      </c>
      <c r="E10" s="42">
        <f>SUM(B10:D10)</f>
        <v>0</v>
      </c>
      <c r="H10" s="10" t="s">
        <v>113</v>
      </c>
      <c r="I10" s="24">
        <f>IF(SUM(C15:D15)=0,0,SUM(C15:D15))</f>
        <v>0</v>
      </c>
      <c r="J10" s="23">
        <f>100%-J8</f>
        <v>5.0000000000000044E-2</v>
      </c>
      <c r="K10" s="22" t="str">
        <f>+IF(ISNUMBER(I10),IF(IF(I10&gt;0,I10&gt;=J10),"CUMPLE","NO CUMPLE"),"-")</f>
        <v>NO CUMPLE</v>
      </c>
    </row>
    <row r="11" spans="1:18" ht="21.75" customHeight="1" x14ac:dyDescent="0.2">
      <c r="A11" s="25" t="s">
        <v>89</v>
      </c>
      <c r="B11" s="41">
        <v>0</v>
      </c>
      <c r="C11" s="41">
        <v>0</v>
      </c>
      <c r="D11" s="41">
        <v>0</v>
      </c>
      <c r="E11" s="41">
        <v>0</v>
      </c>
    </row>
    <row r="12" spans="1:18" ht="28.5" customHeight="1" x14ac:dyDescent="0.2">
      <c r="A12" s="10" t="s">
        <v>90</v>
      </c>
      <c r="B12" s="41">
        <v>0</v>
      </c>
      <c r="C12" s="105">
        <f>SUM('Aporte Pecuniario de Ejecutor'!F19:F19,'Aporte Pecuniario Otra Proceden'!F19:F19)</f>
        <v>0</v>
      </c>
      <c r="D12" s="105">
        <f>SUM('Aporte NoPecuniario de Ejecutor'!F11:F12,'Aporte NoPecuniario Otra Proced'!F11:F12)</f>
        <v>0</v>
      </c>
      <c r="E12" s="105">
        <f>SUM(B12:D12)</f>
        <v>0</v>
      </c>
    </row>
    <row r="13" spans="1:18" ht="23.45" customHeight="1" x14ac:dyDescent="0.2">
      <c r="A13" s="10" t="s">
        <v>91</v>
      </c>
      <c r="B13" s="41">
        <v>0</v>
      </c>
      <c r="C13" s="105">
        <f>SUM('Aporte Pecuniario de Ejecutor'!F20:F20,'Aporte Pecuniario Otra Proceden'!F20:F20)</f>
        <v>0</v>
      </c>
      <c r="D13" s="41">
        <v>0</v>
      </c>
      <c r="E13" s="105">
        <f>SUM(B13:D13)</f>
        <v>0</v>
      </c>
    </row>
    <row r="14" spans="1:18" ht="24.6" customHeight="1" x14ac:dyDescent="0.2">
      <c r="A14" s="12" t="s">
        <v>0</v>
      </c>
      <c r="B14" s="42">
        <f>+ROUND(SUM(B7:B13),0)</f>
        <v>0</v>
      </c>
      <c r="C14" s="42">
        <f t="shared" ref="C14:D14" si="0">+ROUND(SUM(C7:C13),0)</f>
        <v>0</v>
      </c>
      <c r="D14" s="42">
        <f t="shared" si="0"/>
        <v>0</v>
      </c>
      <c r="E14" s="42">
        <f>+ROUND(SUM(B14:D14),0)</f>
        <v>0</v>
      </c>
    </row>
    <row r="15" spans="1:18" ht="26.45" customHeight="1" x14ac:dyDescent="0.2">
      <c r="A15" s="13" t="s">
        <v>1</v>
      </c>
      <c r="B15" s="38">
        <f>IF($E$14=0,0,B14/$E$14)</f>
        <v>0</v>
      </c>
      <c r="C15" s="38">
        <f>IF($E$14=0,0,C14/$E$14)</f>
        <v>0</v>
      </c>
      <c r="D15" s="38">
        <f>IF($E$14=0,0,D14/$E$14)</f>
        <v>0</v>
      </c>
      <c r="E15" s="38">
        <f>IF($E$14=0,0,E14/$E$14)</f>
        <v>0</v>
      </c>
    </row>
    <row r="18" spans="1:5" x14ac:dyDescent="0.2">
      <c r="A18" s="189" t="s">
        <v>23</v>
      </c>
      <c r="B18" s="189"/>
      <c r="C18" s="189"/>
      <c r="D18" s="189"/>
      <c r="E18" s="189"/>
    </row>
    <row r="19" spans="1:5" ht="9.6" customHeight="1" x14ac:dyDescent="0.2"/>
    <row r="20" spans="1:5" ht="25.5" x14ac:dyDescent="0.2">
      <c r="A20" s="14" t="s">
        <v>9</v>
      </c>
      <c r="B20" s="14" t="s">
        <v>47</v>
      </c>
      <c r="C20" s="11" t="s">
        <v>48</v>
      </c>
      <c r="D20" s="11" t="s">
        <v>46</v>
      </c>
    </row>
    <row r="21" spans="1:5" x14ac:dyDescent="0.2">
      <c r="A21" s="10" t="s">
        <v>79</v>
      </c>
      <c r="B21" s="128">
        <v>0</v>
      </c>
      <c r="C21" s="129">
        <v>0</v>
      </c>
      <c r="D21" s="106">
        <f>B21+C21</f>
        <v>0</v>
      </c>
    </row>
    <row r="22" spans="1:5" ht="21" customHeight="1" x14ac:dyDescent="0.2">
      <c r="A22" s="10" t="s">
        <v>81</v>
      </c>
      <c r="B22" s="42">
        <f>SUM('Aporte Pecuniario de Ejecutor'!F5:F12,'Aporte NoPecuniario de Ejecutor'!F5:F5)</f>
        <v>0</v>
      </c>
      <c r="C22" s="42">
        <f>SUM('Aporte Pecuniario Otra Proceden'!F5:F12,'Aporte NoPecuniario Otra Proced'!F5:F5)</f>
        <v>0</v>
      </c>
      <c r="D22" s="43">
        <f>SUM(B22:C22)</f>
        <v>0</v>
      </c>
    </row>
    <row r="23" spans="1:5" ht="21" customHeight="1" x14ac:dyDescent="0.2">
      <c r="A23" s="10" t="s">
        <v>84</v>
      </c>
      <c r="B23" s="42">
        <f>SUM('Aporte Pecuniario de Ejecutor'!F13:F16,'Aporte NoPecuniario de Ejecutor'!F6:F7)</f>
        <v>0</v>
      </c>
      <c r="C23" s="42">
        <f>SUM('Aporte Pecuniario Otra Proceden'!F13:F16,'Aporte NoPecuniario Otra Proced'!F6:F7)</f>
        <v>0</v>
      </c>
      <c r="D23" s="43">
        <f>SUM(B23:C23)</f>
        <v>0</v>
      </c>
    </row>
    <row r="24" spans="1:5" ht="21" customHeight="1" x14ac:dyDescent="0.2">
      <c r="A24" s="10" t="s">
        <v>92</v>
      </c>
      <c r="B24" s="42">
        <f>SUM('Aporte Pecuniario de Ejecutor'!F17:F18,'Aporte NoPecuniario de Ejecutor'!F8:F10)</f>
        <v>0</v>
      </c>
      <c r="C24" s="42">
        <f>SUM('Aporte Pecuniario Otra Proceden'!F17:F18,'Aporte NoPecuniario Otra Proced'!F8:F10)</f>
        <v>0</v>
      </c>
      <c r="D24" s="43">
        <f>SUM(B24:C24)</f>
        <v>0</v>
      </c>
    </row>
    <row r="25" spans="1:5" ht="21" customHeight="1" x14ac:dyDescent="0.2">
      <c r="A25" s="25" t="s">
        <v>86</v>
      </c>
      <c r="B25" s="41">
        <v>0</v>
      </c>
      <c r="C25" s="41">
        <v>0</v>
      </c>
      <c r="D25" s="43">
        <f>SUM(B25:C25)</f>
        <v>0</v>
      </c>
    </row>
    <row r="26" spans="1:5" ht="21" customHeight="1" x14ac:dyDescent="0.2">
      <c r="A26" s="10" t="s">
        <v>87</v>
      </c>
      <c r="B26" s="42">
        <f>SUM('Aporte Pecuniario de Ejecutor'!F19,'Aporte NoPecuniario de Ejecutor'!F11:F12)</f>
        <v>0</v>
      </c>
      <c r="C26" s="42">
        <f>SUM('Aporte Pecuniario Otra Proceden'!F19,'Aporte NoPecuniario Otra Proced'!F11:F12)</f>
        <v>0</v>
      </c>
      <c r="D26" s="43">
        <f t="shared" ref="D26:D27" si="1">SUM(B26:C26)</f>
        <v>0</v>
      </c>
    </row>
    <row r="27" spans="1:5" ht="21" customHeight="1" x14ac:dyDescent="0.2">
      <c r="A27" s="10" t="s">
        <v>88</v>
      </c>
      <c r="B27" s="42">
        <f>SUM('Aporte Pecuniario de Ejecutor'!F20)</f>
        <v>0</v>
      </c>
      <c r="C27" s="42">
        <f>SUM('Aporte Pecuniario Otra Proceden'!F20)</f>
        <v>0</v>
      </c>
      <c r="D27" s="43">
        <f t="shared" si="1"/>
        <v>0</v>
      </c>
    </row>
    <row r="28" spans="1:5" x14ac:dyDescent="0.2">
      <c r="A28" s="15" t="s">
        <v>0</v>
      </c>
      <c r="B28" s="44">
        <f>SUM(B21:B27)</f>
        <v>0</v>
      </c>
      <c r="C28" s="44">
        <f t="shared" ref="C28:D28" si="2">SUM(C21:C27)</f>
        <v>0</v>
      </c>
      <c r="D28" s="44">
        <f t="shared" si="2"/>
        <v>0</v>
      </c>
    </row>
    <row r="29" spans="1:5" x14ac:dyDescent="0.2">
      <c r="A29" s="16" t="s">
        <v>1</v>
      </c>
      <c r="B29" s="38">
        <f>IF(B28=0,0,B28/D28)</f>
        <v>0</v>
      </c>
      <c r="C29" s="38">
        <f>IF(C28=0,0,C28/D28)</f>
        <v>0</v>
      </c>
      <c r="D29" s="3">
        <v>1</v>
      </c>
    </row>
  </sheetData>
  <sheetProtection algorithmName="SHA-512" hashValue="k3tHo5GNwoQ/rjPTZn6FkrtsJnOb/icpd3IRwLxT4VmQQLRN1pdu38rubre1WfISqpxILiJP0NmQLIr4+yqa1Q==" saltValue="4Bn0YC0FpOXpFbJ1b4tKMA==" spinCount="100000" sheet="1" formatColumns="0" formatRows="0"/>
  <protectedRanges>
    <protectedRange sqref="B22:C24 B26:C27" name="Rango1_2_1"/>
  </protectedRanges>
  <mergeCells count="8">
    <mergeCell ref="A1:K1"/>
    <mergeCell ref="A3:E3"/>
    <mergeCell ref="A18:E18"/>
    <mergeCell ref="I5:K5"/>
    <mergeCell ref="A5:A6"/>
    <mergeCell ref="B5:B6"/>
    <mergeCell ref="C5:D5"/>
    <mergeCell ref="E5:E6"/>
  </mergeCells>
  <conditionalFormatting sqref="A12:A13">
    <cfRule type="duplicateValues" dxfId="2" priority="5"/>
  </conditionalFormatting>
  <conditionalFormatting sqref="K7:K10">
    <cfRule type="containsText" dxfId="1" priority="1" operator="containsText" text="NO CUMPLE">
      <formula>NOT(ISERROR(SEARCH("NO CUMPLE",K7)))</formula>
    </cfRule>
  </conditionalFormatting>
  <pageMargins left="0.46" right="0.35" top="0.74803149606299213" bottom="0.74803149606299213" header="0.31496062992125984" footer="0.31496062992125984"/>
  <pageSetup scale="4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60155D6F-EE77-4275-9B08-3943C39C6596}">
            <xm:f>NOT(ISERROR(SEARCH("CUMPLE",K7)))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K7:K10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8"/>
    <pageSetUpPr fitToPage="1"/>
  </sheetPr>
  <dimension ref="A1:G27"/>
  <sheetViews>
    <sheetView showGridLines="0" zoomScale="70" zoomScaleNormal="70" workbookViewId="0">
      <selection sqref="A1:G1"/>
    </sheetView>
  </sheetViews>
  <sheetFormatPr baseColWidth="10" defaultColWidth="11.5703125" defaultRowHeight="12.75" x14ac:dyDescent="0.2"/>
  <cols>
    <col min="1" max="1" width="21.140625" style="9" customWidth="1"/>
    <col min="2" max="2" width="83.85546875" style="9" customWidth="1"/>
    <col min="3" max="3" width="45" style="9" customWidth="1"/>
    <col min="4" max="4" width="15.42578125" style="9" customWidth="1"/>
    <col min="5" max="5" width="14.85546875" style="9" customWidth="1"/>
    <col min="6" max="6" width="17.7109375" style="9" customWidth="1"/>
    <col min="7" max="7" width="35.5703125" style="9" customWidth="1"/>
    <col min="8" max="16384" width="11.5703125" style="9"/>
  </cols>
  <sheetData>
    <row r="1" spans="1:7" ht="15.75" x14ac:dyDescent="0.2">
      <c r="A1" s="188" t="s">
        <v>68</v>
      </c>
      <c r="B1" s="188"/>
      <c r="C1" s="188"/>
      <c r="D1" s="188"/>
      <c r="E1" s="188"/>
      <c r="F1" s="188"/>
      <c r="G1" s="188"/>
    </row>
    <row r="4" spans="1:7" ht="44.25" customHeight="1" thickBot="1" x14ac:dyDescent="0.25">
      <c r="A4" s="46" t="s">
        <v>9</v>
      </c>
      <c r="B4" s="47" t="s">
        <v>25</v>
      </c>
      <c r="C4" s="46" t="s">
        <v>27</v>
      </c>
      <c r="D4" s="46" t="s">
        <v>24</v>
      </c>
      <c r="E4" s="46" t="s">
        <v>2</v>
      </c>
      <c r="F4" s="46" t="s">
        <v>26</v>
      </c>
      <c r="G4" s="46" t="s">
        <v>71</v>
      </c>
    </row>
    <row r="5" spans="1:7" ht="28.9" customHeight="1" x14ac:dyDescent="0.2">
      <c r="A5" s="195" t="s">
        <v>79</v>
      </c>
      <c r="B5" s="103" t="s">
        <v>80</v>
      </c>
      <c r="C5" s="52"/>
      <c r="D5" s="156"/>
      <c r="E5" s="132"/>
      <c r="F5" s="51">
        <f t="shared" ref="F5:F8" si="0">ROUND(D5*E5,0)</f>
        <v>0</v>
      </c>
      <c r="G5" s="52"/>
    </row>
    <row r="6" spans="1:7" ht="28.9" customHeight="1" x14ac:dyDescent="0.2">
      <c r="A6" s="196"/>
      <c r="B6" s="94" t="s">
        <v>110</v>
      </c>
      <c r="C6" s="53"/>
      <c r="D6" s="157"/>
      <c r="E6" s="133"/>
      <c r="F6" s="118">
        <f t="shared" si="0"/>
        <v>0</v>
      </c>
      <c r="G6" s="53"/>
    </row>
    <row r="7" spans="1:7" ht="28.9" customHeight="1" x14ac:dyDescent="0.2">
      <c r="A7" s="196"/>
      <c r="B7" s="94" t="s">
        <v>111</v>
      </c>
      <c r="C7" s="53"/>
      <c r="D7" s="157"/>
      <c r="E7" s="133"/>
      <c r="F7" s="118">
        <f t="shared" si="0"/>
        <v>0</v>
      </c>
      <c r="G7" s="53"/>
    </row>
    <row r="8" spans="1:7" ht="28.9" customHeight="1" thickBot="1" x14ac:dyDescent="0.25">
      <c r="A8" s="197"/>
      <c r="B8" s="104" t="s">
        <v>112</v>
      </c>
      <c r="C8" s="58"/>
      <c r="D8" s="158"/>
      <c r="E8" s="134"/>
      <c r="F8" s="119">
        <f t="shared" si="0"/>
        <v>0</v>
      </c>
      <c r="G8" s="58"/>
    </row>
    <row r="9" spans="1:7" s="18" customFormat="1" ht="28.7" customHeight="1" x14ac:dyDescent="0.2">
      <c r="A9" s="212" t="s">
        <v>81</v>
      </c>
      <c r="B9" s="48" t="s">
        <v>97</v>
      </c>
      <c r="C9" s="52"/>
      <c r="D9" s="159"/>
      <c r="E9" s="135"/>
      <c r="F9" s="116">
        <f>ROUND(D9*E9,0)</f>
        <v>0</v>
      </c>
      <c r="G9" s="52"/>
    </row>
    <row r="10" spans="1:7" s="18" customFormat="1" ht="28.7" customHeight="1" x14ac:dyDescent="0.2">
      <c r="A10" s="213"/>
      <c r="B10" s="2" t="s">
        <v>99</v>
      </c>
      <c r="C10" s="87"/>
      <c r="D10" s="160"/>
      <c r="E10" s="136"/>
      <c r="F10" s="41">
        <f>ROUND(D10*E10,0)</f>
        <v>0</v>
      </c>
      <c r="G10" s="53"/>
    </row>
    <row r="11" spans="1:7" s="18" customFormat="1" ht="28.7" customHeight="1" x14ac:dyDescent="0.2">
      <c r="A11" s="213"/>
      <c r="B11" s="2" t="s">
        <v>100</v>
      </c>
      <c r="C11" s="87"/>
      <c r="D11" s="160"/>
      <c r="E11" s="136"/>
      <c r="F11" s="41">
        <f t="shared" ref="F11:F21" si="1">ROUND(D11*E11,0)</f>
        <v>0</v>
      </c>
      <c r="G11" s="53"/>
    </row>
    <row r="12" spans="1:7" s="18" customFormat="1" ht="28.7" customHeight="1" x14ac:dyDescent="0.2">
      <c r="A12" s="213"/>
      <c r="B12" s="2" t="s">
        <v>50</v>
      </c>
      <c r="C12" s="87"/>
      <c r="D12" s="160"/>
      <c r="E12" s="136"/>
      <c r="F12" s="41">
        <f t="shared" si="1"/>
        <v>0</v>
      </c>
      <c r="G12" s="53"/>
    </row>
    <row r="13" spans="1:7" s="18" customFormat="1" ht="28.7" customHeight="1" x14ac:dyDescent="0.2">
      <c r="A13" s="213"/>
      <c r="B13" s="2" t="s">
        <v>51</v>
      </c>
      <c r="C13" s="87"/>
      <c r="D13" s="160"/>
      <c r="E13" s="136"/>
      <c r="F13" s="41">
        <f t="shared" si="1"/>
        <v>0</v>
      </c>
      <c r="G13" s="53"/>
    </row>
    <row r="14" spans="1:7" s="18" customFormat="1" ht="28.7" customHeight="1" x14ac:dyDescent="0.2">
      <c r="A14" s="213"/>
      <c r="B14" s="2" t="s">
        <v>52</v>
      </c>
      <c r="C14" s="87"/>
      <c r="D14" s="160"/>
      <c r="E14" s="136"/>
      <c r="F14" s="41">
        <f t="shared" si="1"/>
        <v>0</v>
      </c>
      <c r="G14" s="53"/>
    </row>
    <row r="15" spans="1:7" s="18" customFormat="1" ht="28.7" customHeight="1" x14ac:dyDescent="0.2">
      <c r="A15" s="213"/>
      <c r="B15" s="2" t="s">
        <v>53</v>
      </c>
      <c r="C15" s="87"/>
      <c r="D15" s="160"/>
      <c r="E15" s="136"/>
      <c r="F15" s="41">
        <f t="shared" si="1"/>
        <v>0</v>
      </c>
      <c r="G15" s="53"/>
    </row>
    <row r="16" spans="1:7" s="18" customFormat="1" ht="28.7" customHeight="1" thickBot="1" x14ac:dyDescent="0.25">
      <c r="A16" s="214"/>
      <c r="B16" s="54" t="s">
        <v>101</v>
      </c>
      <c r="C16" s="98"/>
      <c r="D16" s="161"/>
      <c r="E16" s="137"/>
      <c r="F16" s="57">
        <f t="shared" si="1"/>
        <v>0</v>
      </c>
      <c r="G16" s="58"/>
    </row>
    <row r="17" spans="1:7" s="18" customFormat="1" ht="28.7" customHeight="1" x14ac:dyDescent="0.2">
      <c r="A17" s="212" t="s">
        <v>82</v>
      </c>
      <c r="B17" s="48" t="s">
        <v>54</v>
      </c>
      <c r="C17" s="52"/>
      <c r="D17" s="159"/>
      <c r="E17" s="135"/>
      <c r="F17" s="51">
        <f t="shared" si="1"/>
        <v>0</v>
      </c>
      <c r="G17" s="52"/>
    </row>
    <row r="18" spans="1:7" s="18" customFormat="1" ht="28.7" customHeight="1" x14ac:dyDescent="0.2">
      <c r="A18" s="213"/>
      <c r="B18" s="85" t="s">
        <v>102</v>
      </c>
      <c r="C18" s="87"/>
      <c r="D18" s="160"/>
      <c r="E18" s="136"/>
      <c r="F18" s="41">
        <f t="shared" si="1"/>
        <v>0</v>
      </c>
      <c r="G18" s="87"/>
    </row>
    <row r="19" spans="1:7" s="18" customFormat="1" ht="28.7" customHeight="1" thickBot="1" x14ac:dyDescent="0.25">
      <c r="A19" s="214"/>
      <c r="B19" s="54" t="s">
        <v>98</v>
      </c>
      <c r="C19" s="98"/>
      <c r="D19" s="161"/>
      <c r="E19" s="137"/>
      <c r="F19" s="57">
        <f t="shared" si="1"/>
        <v>0</v>
      </c>
      <c r="G19" s="58"/>
    </row>
    <row r="20" spans="1:7" s="18" customFormat="1" ht="28.7" customHeight="1" x14ac:dyDescent="0.2">
      <c r="A20" s="210" t="s">
        <v>83</v>
      </c>
      <c r="B20" s="48" t="s">
        <v>103</v>
      </c>
      <c r="C20" s="52"/>
      <c r="D20" s="159"/>
      <c r="E20" s="135"/>
      <c r="F20" s="51">
        <f t="shared" si="1"/>
        <v>0</v>
      </c>
      <c r="G20" s="52"/>
    </row>
    <row r="21" spans="1:7" s="18" customFormat="1" ht="28.7" customHeight="1" thickBot="1" x14ac:dyDescent="0.25">
      <c r="A21" s="211"/>
      <c r="B21" s="54" t="s">
        <v>55</v>
      </c>
      <c r="C21" s="98"/>
      <c r="D21" s="161"/>
      <c r="E21" s="137"/>
      <c r="F21" s="57">
        <f t="shared" si="1"/>
        <v>0</v>
      </c>
      <c r="G21" s="58"/>
    </row>
    <row r="22" spans="1:7" x14ac:dyDescent="0.2">
      <c r="A22" s="207" t="s">
        <v>0</v>
      </c>
      <c r="B22" s="208"/>
      <c r="C22" s="208"/>
      <c r="D22" s="208"/>
      <c r="E22" s="209"/>
      <c r="F22" s="59">
        <f>SUM(F5:F21)</f>
        <v>0</v>
      </c>
    </row>
    <row r="24" spans="1:7" x14ac:dyDescent="0.2">
      <c r="A24" s="198" t="s">
        <v>62</v>
      </c>
      <c r="B24" s="199"/>
      <c r="C24" s="199"/>
      <c r="D24" s="199"/>
      <c r="E24" s="199"/>
      <c r="F24" s="199"/>
      <c r="G24" s="200"/>
    </row>
    <row r="25" spans="1:7" x14ac:dyDescent="0.2">
      <c r="A25" s="201"/>
      <c r="B25" s="202"/>
      <c r="C25" s="202"/>
      <c r="D25" s="202"/>
      <c r="E25" s="202"/>
      <c r="F25" s="202"/>
      <c r="G25" s="203"/>
    </row>
    <row r="26" spans="1:7" x14ac:dyDescent="0.2">
      <c r="A26" s="201"/>
      <c r="B26" s="202"/>
      <c r="C26" s="202"/>
      <c r="D26" s="202"/>
      <c r="E26" s="202"/>
      <c r="F26" s="202"/>
      <c r="G26" s="203"/>
    </row>
    <row r="27" spans="1:7" x14ac:dyDescent="0.2">
      <c r="A27" s="204"/>
      <c r="B27" s="205"/>
      <c r="C27" s="205"/>
      <c r="D27" s="205"/>
      <c r="E27" s="205"/>
      <c r="F27" s="205"/>
      <c r="G27" s="206"/>
    </row>
  </sheetData>
  <sheetProtection algorithmName="SHA-512" hashValue="m6FPqhTTLxu6XHvUoKNt6mfN69TRKhF/gVQVOy45IKDaIPyviLZEPSwlch5HpzQljyfxKrRIZBXGTJuttMNZKw==" saltValue="8niJLZAmiU6ZHOLaous3wg==" spinCount="100000" sheet="1" formatColumns="0" formatRows="0"/>
  <protectedRanges>
    <protectedRange sqref="G19:G21 D19:E21 D9:E9 G9 D10:E18 G10:G18" name="Rango1"/>
  </protectedRanges>
  <mergeCells count="7">
    <mergeCell ref="A1:G1"/>
    <mergeCell ref="A5:A8"/>
    <mergeCell ref="A24:G27"/>
    <mergeCell ref="A22:E22"/>
    <mergeCell ref="A20:A21"/>
    <mergeCell ref="A9:A16"/>
    <mergeCell ref="A17:A19"/>
  </mergeCells>
  <pageMargins left="0.34" right="0.24" top="0.74803149606299213" bottom="0.74803149606299213" header="0.31496062992125984" footer="0.31496062992125984"/>
  <pageSetup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/>
    <pageSetUpPr fitToPage="1"/>
  </sheetPr>
  <dimension ref="A1:G21"/>
  <sheetViews>
    <sheetView showGridLines="0" zoomScale="70" zoomScaleNormal="70" workbookViewId="0">
      <selection sqref="A1:G1"/>
    </sheetView>
  </sheetViews>
  <sheetFormatPr baseColWidth="10" defaultColWidth="11.5703125" defaultRowHeight="12.75" x14ac:dyDescent="0.2"/>
  <cols>
    <col min="1" max="1" width="27.42578125" style="9" customWidth="1"/>
    <col min="2" max="2" width="92.85546875" style="9" customWidth="1"/>
    <col min="3" max="3" width="33" style="9" customWidth="1"/>
    <col min="4" max="4" width="14.85546875" style="9" customWidth="1"/>
    <col min="5" max="5" width="15.140625" style="9" customWidth="1"/>
    <col min="6" max="6" width="17.7109375" style="9" customWidth="1"/>
    <col min="7" max="7" width="21.5703125" style="9" customWidth="1"/>
    <col min="8" max="16384" width="11.5703125" style="9"/>
  </cols>
  <sheetData>
    <row r="1" spans="1:7" ht="15.75" x14ac:dyDescent="0.2">
      <c r="A1" s="188" t="s">
        <v>69</v>
      </c>
      <c r="B1" s="188"/>
      <c r="C1" s="188"/>
      <c r="D1" s="188"/>
      <c r="E1" s="188"/>
      <c r="F1" s="188"/>
      <c r="G1" s="188"/>
    </row>
    <row r="2" spans="1:7" x14ac:dyDescent="0.2">
      <c r="A2" s="17"/>
      <c r="B2" s="17"/>
      <c r="C2" s="17"/>
    </row>
    <row r="4" spans="1:7" ht="46.5" customHeight="1" thickBot="1" x14ac:dyDescent="0.25">
      <c r="A4" s="46" t="s">
        <v>9</v>
      </c>
      <c r="B4" s="47" t="s">
        <v>25</v>
      </c>
      <c r="C4" s="46" t="s">
        <v>27</v>
      </c>
      <c r="D4" s="46" t="s">
        <v>24</v>
      </c>
      <c r="E4" s="46" t="s">
        <v>2</v>
      </c>
      <c r="F4" s="46" t="s">
        <v>26</v>
      </c>
      <c r="G4" s="46" t="s">
        <v>71</v>
      </c>
    </row>
    <row r="5" spans="1:7" ht="28.35" customHeight="1" x14ac:dyDescent="0.2">
      <c r="A5" s="212" t="s">
        <v>85</v>
      </c>
      <c r="B5" s="48" t="s">
        <v>106</v>
      </c>
      <c r="C5" s="49"/>
      <c r="D5" s="60"/>
      <c r="E5" s="138"/>
      <c r="F5" s="51">
        <f t="shared" ref="F5:F20" si="0">ROUND(D5*E5,0)</f>
        <v>0</v>
      </c>
      <c r="G5" s="52"/>
    </row>
    <row r="6" spans="1:7" ht="28.35" customHeight="1" x14ac:dyDescent="0.2">
      <c r="A6" s="213"/>
      <c r="B6" s="2" t="s">
        <v>99</v>
      </c>
      <c r="C6" s="27"/>
      <c r="D6" s="40"/>
      <c r="E6" s="139"/>
      <c r="F6" s="41">
        <f t="shared" si="0"/>
        <v>0</v>
      </c>
      <c r="G6" s="53"/>
    </row>
    <row r="7" spans="1:7" ht="28.35" customHeight="1" x14ac:dyDescent="0.2">
      <c r="A7" s="213"/>
      <c r="B7" s="2" t="s">
        <v>104</v>
      </c>
      <c r="C7" s="27"/>
      <c r="D7" s="40"/>
      <c r="E7" s="139"/>
      <c r="F7" s="41">
        <f t="shared" si="0"/>
        <v>0</v>
      </c>
      <c r="G7" s="53"/>
    </row>
    <row r="8" spans="1:7" ht="28.35" customHeight="1" x14ac:dyDescent="0.2">
      <c r="A8" s="213"/>
      <c r="B8" s="2" t="s">
        <v>50</v>
      </c>
      <c r="C8" s="27"/>
      <c r="D8" s="40"/>
      <c r="E8" s="139"/>
      <c r="F8" s="41">
        <f t="shared" si="0"/>
        <v>0</v>
      </c>
      <c r="G8" s="53"/>
    </row>
    <row r="9" spans="1:7" ht="28.35" customHeight="1" x14ac:dyDescent="0.2">
      <c r="A9" s="213"/>
      <c r="B9" s="2" t="s">
        <v>51</v>
      </c>
      <c r="C9" s="27"/>
      <c r="D9" s="40"/>
      <c r="E9" s="139"/>
      <c r="F9" s="41">
        <f t="shared" si="0"/>
        <v>0</v>
      </c>
      <c r="G9" s="53"/>
    </row>
    <row r="10" spans="1:7" ht="28.35" customHeight="1" x14ac:dyDescent="0.2">
      <c r="A10" s="213"/>
      <c r="B10" s="2" t="s">
        <v>52</v>
      </c>
      <c r="C10" s="27"/>
      <c r="D10" s="40"/>
      <c r="E10" s="139"/>
      <c r="F10" s="41">
        <f t="shared" si="0"/>
        <v>0</v>
      </c>
      <c r="G10" s="53"/>
    </row>
    <row r="11" spans="1:7" ht="28.35" customHeight="1" x14ac:dyDescent="0.2">
      <c r="A11" s="213"/>
      <c r="B11" s="2" t="s">
        <v>53</v>
      </c>
      <c r="C11" s="27"/>
      <c r="D11" s="40"/>
      <c r="E11" s="139"/>
      <c r="F11" s="41">
        <f t="shared" si="0"/>
        <v>0</v>
      </c>
      <c r="G11" s="53"/>
    </row>
    <row r="12" spans="1:7" ht="28.35" customHeight="1" thickBot="1" x14ac:dyDescent="0.25">
      <c r="A12" s="214"/>
      <c r="B12" s="54" t="s">
        <v>105</v>
      </c>
      <c r="C12" s="55"/>
      <c r="D12" s="61"/>
      <c r="E12" s="140"/>
      <c r="F12" s="57">
        <f t="shared" si="0"/>
        <v>0</v>
      </c>
      <c r="G12" s="58"/>
    </row>
    <row r="13" spans="1:7" ht="28.35" customHeight="1" x14ac:dyDescent="0.2">
      <c r="A13" s="213" t="s">
        <v>84</v>
      </c>
      <c r="B13" s="117" t="s">
        <v>107</v>
      </c>
      <c r="C13" s="27"/>
      <c r="D13" s="40"/>
      <c r="E13" s="139"/>
      <c r="F13" s="41">
        <f t="shared" si="0"/>
        <v>0</v>
      </c>
      <c r="G13" s="53"/>
    </row>
    <row r="14" spans="1:7" ht="28.35" customHeight="1" x14ac:dyDescent="0.2">
      <c r="A14" s="213"/>
      <c r="B14" s="88" t="s">
        <v>77</v>
      </c>
      <c r="C14" s="27"/>
      <c r="D14" s="40"/>
      <c r="E14" s="139"/>
      <c r="F14" s="41">
        <f t="shared" si="0"/>
        <v>0</v>
      </c>
      <c r="G14" s="53"/>
    </row>
    <row r="15" spans="1:7" ht="28.35" customHeight="1" x14ac:dyDescent="0.2">
      <c r="A15" s="213"/>
      <c r="B15" s="2" t="s">
        <v>54</v>
      </c>
      <c r="C15" s="27"/>
      <c r="D15" s="40"/>
      <c r="E15" s="139"/>
      <c r="F15" s="41">
        <f t="shared" si="0"/>
        <v>0</v>
      </c>
      <c r="G15" s="53"/>
    </row>
    <row r="16" spans="1:7" ht="38.1" customHeight="1" thickBot="1" x14ac:dyDescent="0.25">
      <c r="A16" s="214"/>
      <c r="B16" s="54" t="s">
        <v>102</v>
      </c>
      <c r="C16" s="55"/>
      <c r="D16" s="56"/>
      <c r="E16" s="141"/>
      <c r="F16" s="57">
        <f t="shared" si="0"/>
        <v>0</v>
      </c>
      <c r="G16" s="58"/>
    </row>
    <row r="17" spans="1:7" ht="28.35" customHeight="1" x14ac:dyDescent="0.2">
      <c r="A17" s="212" t="s">
        <v>83</v>
      </c>
      <c r="B17" s="85" t="s">
        <v>78</v>
      </c>
      <c r="C17" s="49"/>
      <c r="D17" s="60"/>
      <c r="E17" s="138"/>
      <c r="F17" s="51">
        <f t="shared" si="0"/>
        <v>0</v>
      </c>
      <c r="G17" s="52"/>
    </row>
    <row r="18" spans="1:7" ht="28.35" customHeight="1" thickBot="1" x14ac:dyDescent="0.25">
      <c r="A18" s="214"/>
      <c r="B18" s="54" t="s">
        <v>108</v>
      </c>
      <c r="C18" s="55"/>
      <c r="D18" s="56"/>
      <c r="E18" s="141"/>
      <c r="F18" s="57">
        <f t="shared" si="0"/>
        <v>0</v>
      </c>
      <c r="G18" s="58"/>
    </row>
    <row r="19" spans="1:7" ht="28.35" customHeight="1" thickBot="1" x14ac:dyDescent="0.25">
      <c r="A19" s="62" t="s">
        <v>87</v>
      </c>
      <c r="B19" s="68" t="s">
        <v>60</v>
      </c>
      <c r="C19" s="64"/>
      <c r="D19" s="65"/>
      <c r="E19" s="142"/>
      <c r="F19" s="66">
        <f t="shared" si="0"/>
        <v>0</v>
      </c>
      <c r="G19" s="67"/>
    </row>
    <row r="20" spans="1:7" ht="28.35" customHeight="1" thickBot="1" x14ac:dyDescent="0.25">
      <c r="A20" s="62" t="s">
        <v>88</v>
      </c>
      <c r="B20" s="63" t="s">
        <v>109</v>
      </c>
      <c r="C20" s="64"/>
      <c r="D20" s="65"/>
      <c r="E20" s="142"/>
      <c r="F20" s="66">
        <f t="shared" si="0"/>
        <v>0</v>
      </c>
      <c r="G20" s="67"/>
    </row>
    <row r="21" spans="1:7" x14ac:dyDescent="0.2">
      <c r="A21" s="215" t="s">
        <v>0</v>
      </c>
      <c r="B21" s="216"/>
      <c r="C21" s="216"/>
      <c r="D21" s="216"/>
      <c r="E21" s="217"/>
      <c r="F21" s="69">
        <f>SUM(F5:F20)</f>
        <v>0</v>
      </c>
      <c r="G21" s="29"/>
    </row>
  </sheetData>
  <sheetProtection algorithmName="SHA-512" hashValue="t5FdNBNaGtholYLXkSdK3xS568wd2irIinMQBvzKeFKs1OTf9pen0L2C2nSZfA9QaAhcmgEC1N796LBijnlibg==" saltValue="78yUNyzpYC4upB+YzWuXDQ==" spinCount="100000" sheet="1" formatColumns="0" formatRows="0"/>
  <protectedRanges>
    <protectedRange sqref="G5:G20" name="Rango1"/>
    <protectedRange sqref="D5:E20" name="Rango1_1"/>
  </protectedRanges>
  <mergeCells count="5">
    <mergeCell ref="A5:A12"/>
    <mergeCell ref="A17:A18"/>
    <mergeCell ref="A13:A16"/>
    <mergeCell ref="A21:E21"/>
    <mergeCell ref="A1:G1"/>
  </mergeCells>
  <phoneticPr fontId="16" type="noConversion"/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7"/>
  <sheetViews>
    <sheetView showGridLines="0" zoomScale="70" zoomScaleNormal="70" workbookViewId="0">
      <selection sqref="A1:G1"/>
    </sheetView>
  </sheetViews>
  <sheetFormatPr baseColWidth="10" defaultColWidth="11.5703125" defaultRowHeight="12.75" x14ac:dyDescent="0.2"/>
  <cols>
    <col min="1" max="1" width="26.5703125" style="9" customWidth="1"/>
    <col min="2" max="2" width="50" style="9" customWidth="1"/>
    <col min="3" max="3" width="28.5703125" style="9" customWidth="1"/>
    <col min="4" max="4" width="15.140625" style="9" customWidth="1"/>
    <col min="5" max="5" width="11.5703125" style="9"/>
    <col min="6" max="6" width="17.7109375" style="9" customWidth="1"/>
    <col min="7" max="7" width="24.42578125" style="9" customWidth="1"/>
    <col min="8" max="16384" width="11.5703125" style="9"/>
  </cols>
  <sheetData>
    <row r="1" spans="1:7" ht="15.75" x14ac:dyDescent="0.2">
      <c r="A1" s="188" t="s">
        <v>70</v>
      </c>
      <c r="B1" s="188"/>
      <c r="C1" s="188"/>
      <c r="D1" s="188"/>
      <c r="E1" s="188"/>
      <c r="F1" s="188"/>
      <c r="G1" s="188"/>
    </row>
    <row r="2" spans="1:7" x14ac:dyDescent="0.2">
      <c r="A2" s="17"/>
      <c r="B2" s="17"/>
      <c r="C2" s="17"/>
      <c r="D2" s="17"/>
    </row>
    <row r="3" spans="1:7" ht="13.5" thickBot="1" x14ac:dyDescent="0.25"/>
    <row r="4" spans="1:7" ht="38.25" customHeight="1" thickBot="1" x14ac:dyDescent="0.25">
      <c r="A4" s="121" t="s">
        <v>9</v>
      </c>
      <c r="B4" s="125" t="s">
        <v>25</v>
      </c>
      <c r="C4" s="122" t="s">
        <v>27</v>
      </c>
      <c r="D4" s="122" t="s">
        <v>24</v>
      </c>
      <c r="E4" s="122" t="s">
        <v>2</v>
      </c>
      <c r="F4" s="122" t="s">
        <v>26</v>
      </c>
      <c r="G4" s="123" t="s">
        <v>71</v>
      </c>
    </row>
    <row r="5" spans="1:7" ht="29.45" customHeight="1" thickBot="1" x14ac:dyDescent="0.25">
      <c r="A5" s="90" t="s">
        <v>85</v>
      </c>
      <c r="B5" s="95" t="s">
        <v>8</v>
      </c>
      <c r="C5" s="96"/>
      <c r="D5" s="147"/>
      <c r="E5" s="146"/>
      <c r="F5" s="97">
        <f>ROUND(D5*E5,0)</f>
        <v>0</v>
      </c>
      <c r="G5" s="98"/>
    </row>
    <row r="6" spans="1:7" ht="29.45" customHeight="1" x14ac:dyDescent="0.2">
      <c r="A6" s="212" t="s">
        <v>84</v>
      </c>
      <c r="B6" s="48" t="s">
        <v>59</v>
      </c>
      <c r="C6" s="49"/>
      <c r="D6" s="50"/>
      <c r="E6" s="143"/>
      <c r="F6" s="51">
        <f t="shared" ref="F6:F12" si="0">ROUND(D6*E6,0)</f>
        <v>0</v>
      </c>
      <c r="G6" s="52"/>
    </row>
    <row r="7" spans="1:7" ht="29.45" customHeight="1" thickBot="1" x14ac:dyDescent="0.25">
      <c r="A7" s="214"/>
      <c r="B7" s="54" t="s">
        <v>56</v>
      </c>
      <c r="C7" s="55"/>
      <c r="D7" s="56"/>
      <c r="E7" s="141"/>
      <c r="F7" s="57">
        <f t="shared" si="0"/>
        <v>0</v>
      </c>
      <c r="G7" s="58"/>
    </row>
    <row r="8" spans="1:7" ht="29.45" customHeight="1" x14ac:dyDescent="0.2">
      <c r="A8" s="212" t="s">
        <v>83</v>
      </c>
      <c r="B8" s="48" t="s">
        <v>5</v>
      </c>
      <c r="C8" s="49"/>
      <c r="D8" s="60"/>
      <c r="E8" s="138"/>
      <c r="F8" s="51">
        <f t="shared" si="0"/>
        <v>0</v>
      </c>
      <c r="G8" s="52"/>
    </row>
    <row r="9" spans="1:7" ht="29.45" customHeight="1" x14ac:dyDescent="0.2">
      <c r="A9" s="213"/>
      <c r="B9" s="2" t="s">
        <v>6</v>
      </c>
      <c r="C9" s="27"/>
      <c r="D9" s="40"/>
      <c r="E9" s="139"/>
      <c r="F9" s="41">
        <f t="shared" si="0"/>
        <v>0</v>
      </c>
      <c r="G9" s="70"/>
    </row>
    <row r="10" spans="1:7" ht="29.45" customHeight="1" thickBot="1" x14ac:dyDescent="0.25">
      <c r="A10" s="214"/>
      <c r="B10" s="54" t="s">
        <v>7</v>
      </c>
      <c r="C10" s="55"/>
      <c r="D10" s="56"/>
      <c r="E10" s="141"/>
      <c r="F10" s="57">
        <f t="shared" si="0"/>
        <v>0</v>
      </c>
      <c r="G10" s="71"/>
    </row>
    <row r="11" spans="1:7" ht="29.45" customHeight="1" x14ac:dyDescent="0.2">
      <c r="A11" s="212" t="s">
        <v>87</v>
      </c>
      <c r="B11" s="73" t="s">
        <v>57</v>
      </c>
      <c r="C11" s="49"/>
      <c r="D11" s="60"/>
      <c r="E11" s="138"/>
      <c r="F11" s="51">
        <f t="shared" si="0"/>
        <v>0</v>
      </c>
      <c r="G11" s="52"/>
    </row>
    <row r="12" spans="1:7" ht="29.45" customHeight="1" thickBot="1" x14ac:dyDescent="0.25">
      <c r="A12" s="214"/>
      <c r="B12" s="54" t="s">
        <v>58</v>
      </c>
      <c r="C12" s="55"/>
      <c r="D12" s="56"/>
      <c r="E12" s="141"/>
      <c r="F12" s="57">
        <f t="shared" si="0"/>
        <v>0</v>
      </c>
      <c r="G12" s="58"/>
    </row>
    <row r="13" spans="1:7" x14ac:dyDescent="0.2">
      <c r="A13" s="215" t="s">
        <v>0</v>
      </c>
      <c r="B13" s="216"/>
      <c r="C13" s="216"/>
      <c r="D13" s="216"/>
      <c r="E13" s="217"/>
      <c r="F13" s="69">
        <f>SUM(F5:F12)</f>
        <v>0</v>
      </c>
      <c r="G13" s="72"/>
    </row>
    <row r="15" spans="1:7" x14ac:dyDescent="0.2">
      <c r="A15" s="218" t="s">
        <v>64</v>
      </c>
      <c r="B15" s="219"/>
      <c r="C15" s="219"/>
      <c r="D15" s="219"/>
      <c r="E15" s="219"/>
      <c r="F15" s="219"/>
      <c r="G15" s="220"/>
    </row>
    <row r="16" spans="1:7" x14ac:dyDescent="0.2">
      <c r="A16" s="221"/>
      <c r="B16" s="222"/>
      <c r="C16" s="222"/>
      <c r="D16" s="222"/>
      <c r="E16" s="222"/>
      <c r="F16" s="222"/>
      <c r="G16" s="223"/>
    </row>
    <row r="17" spans="1:7" x14ac:dyDescent="0.2">
      <c r="A17" s="224"/>
      <c r="B17" s="225"/>
      <c r="C17" s="225"/>
      <c r="D17" s="225"/>
      <c r="E17" s="225"/>
      <c r="F17" s="225"/>
      <c r="G17" s="226"/>
    </row>
  </sheetData>
  <sheetProtection algorithmName="SHA-512" hashValue="uQfV9eV0BE8feqdEH6Jy6MOLoTputQB96AjZU2q6uiBtGZjtWcAYTpjg6Tq+HwcKxgNwONmIfZL72qBDGfzqPg==" saltValue="zAYJ5DODXNO+zuoVQUe+Kw==" spinCount="100000" sheet="1" formatColumns="0" formatRows="0"/>
  <protectedRanges>
    <protectedRange sqref="G6:G12" name="Rango1"/>
    <protectedRange sqref="D5:E12" name="Rango1_1"/>
  </protectedRanges>
  <mergeCells count="6">
    <mergeCell ref="A1:G1"/>
    <mergeCell ref="A15:G17"/>
    <mergeCell ref="A13:E13"/>
    <mergeCell ref="A8:A10"/>
    <mergeCell ref="A11:A12"/>
    <mergeCell ref="A6:A7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 codeName="Hoja2">
    <tabColor theme="9"/>
  </sheetPr>
  <dimension ref="A1:H21"/>
  <sheetViews>
    <sheetView showGridLines="0" zoomScale="70" zoomScaleNormal="70" workbookViewId="0">
      <selection sqref="A1:H1"/>
    </sheetView>
  </sheetViews>
  <sheetFormatPr baseColWidth="10" defaultColWidth="11.5703125" defaultRowHeight="15" x14ac:dyDescent="0.25"/>
  <cols>
    <col min="1" max="1" width="29.140625" customWidth="1"/>
    <col min="2" max="2" width="85.42578125" style="19" customWidth="1"/>
    <col min="3" max="3" width="41" customWidth="1"/>
    <col min="4" max="4" width="14.5703125" customWidth="1"/>
    <col min="5" max="5" width="13.85546875" customWidth="1"/>
    <col min="6" max="6" width="17.7109375" style="21" customWidth="1"/>
    <col min="7" max="7" width="22.5703125" customWidth="1"/>
    <col min="8" max="8" width="28.42578125" customWidth="1"/>
  </cols>
  <sheetData>
    <row r="1" spans="1:8" s="9" customFormat="1" ht="15.75" x14ac:dyDescent="0.2">
      <c r="A1" s="188" t="s">
        <v>28</v>
      </c>
      <c r="B1" s="188"/>
      <c r="C1" s="188"/>
      <c r="D1" s="188"/>
      <c r="E1" s="188"/>
      <c r="F1" s="188"/>
      <c r="G1" s="188"/>
      <c r="H1" s="188"/>
    </row>
    <row r="2" spans="1:8" s="9" customFormat="1" ht="12.75" x14ac:dyDescent="0.2">
      <c r="A2" s="235" t="s">
        <v>61</v>
      </c>
      <c r="B2" s="235"/>
      <c r="C2" s="235"/>
      <c r="D2" s="235"/>
      <c r="E2" s="235"/>
      <c r="F2" s="235"/>
      <c r="G2" s="235"/>
      <c r="H2" s="235"/>
    </row>
    <row r="3" spans="1:8" s="9" customFormat="1" ht="13.5" thickBot="1" x14ac:dyDescent="0.25">
      <c r="B3" s="18"/>
      <c r="F3" s="20"/>
    </row>
    <row r="4" spans="1:8" ht="39" thickBot="1" x14ac:dyDescent="0.3">
      <c r="A4" s="121" t="s">
        <v>9</v>
      </c>
      <c r="B4" s="122" t="s">
        <v>25</v>
      </c>
      <c r="C4" s="122" t="s">
        <v>27</v>
      </c>
      <c r="D4" s="122" t="s">
        <v>24</v>
      </c>
      <c r="E4" s="122" t="s">
        <v>2</v>
      </c>
      <c r="F4" s="124" t="s">
        <v>26</v>
      </c>
      <c r="G4" s="122" t="s">
        <v>71</v>
      </c>
      <c r="H4" s="123" t="s">
        <v>29</v>
      </c>
    </row>
    <row r="5" spans="1:8" ht="29.45" customHeight="1" x14ac:dyDescent="0.25">
      <c r="A5" s="228" t="s">
        <v>85</v>
      </c>
      <c r="B5" s="85" t="s">
        <v>106</v>
      </c>
      <c r="C5" s="86"/>
      <c r="D5" s="152"/>
      <c r="E5" s="145"/>
      <c r="F5" s="99">
        <f t="shared" ref="F5:F20" si="0">ROUND(+D5*E5,0)</f>
        <v>0</v>
      </c>
      <c r="G5" s="89"/>
      <c r="H5" s="89"/>
    </row>
    <row r="6" spans="1:8" ht="29.45" customHeight="1" x14ac:dyDescent="0.25">
      <c r="A6" s="228"/>
      <c r="B6" s="85" t="s">
        <v>99</v>
      </c>
      <c r="C6" s="86"/>
      <c r="D6" s="153"/>
      <c r="E6" s="144"/>
      <c r="F6" s="39">
        <f t="shared" si="0"/>
        <v>0</v>
      </c>
      <c r="G6" s="89"/>
      <c r="H6" s="87"/>
    </row>
    <row r="7" spans="1:8" ht="28.35" customHeight="1" x14ac:dyDescent="0.25">
      <c r="A7" s="228"/>
      <c r="B7" s="2" t="s">
        <v>104</v>
      </c>
      <c r="C7" s="27"/>
      <c r="D7" s="151"/>
      <c r="E7" s="139"/>
      <c r="F7" s="39">
        <f t="shared" si="0"/>
        <v>0</v>
      </c>
      <c r="G7" s="28"/>
      <c r="H7" s="53"/>
    </row>
    <row r="8" spans="1:8" ht="28.35" customHeight="1" x14ac:dyDescent="0.25">
      <c r="A8" s="228"/>
      <c r="B8" s="2" t="s">
        <v>50</v>
      </c>
      <c r="C8" s="27"/>
      <c r="D8" s="151"/>
      <c r="E8" s="139"/>
      <c r="F8" s="39">
        <f t="shared" si="0"/>
        <v>0</v>
      </c>
      <c r="G8" s="28"/>
      <c r="H8" s="53"/>
    </row>
    <row r="9" spans="1:8" ht="28.35" customHeight="1" x14ac:dyDescent="0.25">
      <c r="A9" s="228"/>
      <c r="B9" s="2" t="s">
        <v>51</v>
      </c>
      <c r="C9" s="27"/>
      <c r="D9" s="151"/>
      <c r="E9" s="139"/>
      <c r="F9" s="39">
        <f t="shared" si="0"/>
        <v>0</v>
      </c>
      <c r="G9" s="28"/>
      <c r="H9" s="53"/>
    </row>
    <row r="10" spans="1:8" ht="28.35" customHeight="1" x14ac:dyDescent="0.25">
      <c r="A10" s="228"/>
      <c r="B10" s="2" t="s">
        <v>52</v>
      </c>
      <c r="C10" s="27"/>
      <c r="D10" s="151"/>
      <c r="E10" s="139"/>
      <c r="F10" s="39">
        <f t="shared" si="0"/>
        <v>0</v>
      </c>
      <c r="G10" s="28"/>
      <c r="H10" s="53"/>
    </row>
    <row r="11" spans="1:8" ht="28.35" customHeight="1" x14ac:dyDescent="0.25">
      <c r="A11" s="228"/>
      <c r="B11" s="2" t="s">
        <v>53</v>
      </c>
      <c r="C11" s="27"/>
      <c r="D11" s="151"/>
      <c r="E11" s="139"/>
      <c r="F11" s="39">
        <f t="shared" ref="F11" si="1">ROUND(+D11*E11,0)</f>
        <v>0</v>
      </c>
      <c r="G11" s="28"/>
      <c r="H11" s="53"/>
    </row>
    <row r="12" spans="1:8" ht="28.35" customHeight="1" thickBot="1" x14ac:dyDescent="0.3">
      <c r="A12" s="229"/>
      <c r="B12" s="54" t="s">
        <v>105</v>
      </c>
      <c r="C12" s="55"/>
      <c r="D12" s="149"/>
      <c r="E12" s="141"/>
      <c r="F12" s="77">
        <f t="shared" si="0"/>
        <v>0</v>
      </c>
      <c r="G12" s="78"/>
      <c r="H12" s="58"/>
    </row>
    <row r="13" spans="1:8" ht="28.35" customHeight="1" x14ac:dyDescent="0.25">
      <c r="A13" s="227" t="s">
        <v>84</v>
      </c>
      <c r="B13" s="92" t="s">
        <v>107</v>
      </c>
      <c r="C13" s="49"/>
      <c r="D13" s="148"/>
      <c r="E13" s="143"/>
      <c r="F13" s="74">
        <f t="shared" si="0"/>
        <v>0</v>
      </c>
      <c r="G13" s="75"/>
      <c r="H13" s="52"/>
    </row>
    <row r="14" spans="1:8" ht="28.35" customHeight="1" x14ac:dyDescent="0.25">
      <c r="A14" s="228"/>
      <c r="B14" s="88" t="s">
        <v>77</v>
      </c>
      <c r="C14" s="86"/>
      <c r="D14" s="154"/>
      <c r="E14" s="145"/>
      <c r="F14" s="39">
        <f t="shared" si="0"/>
        <v>0</v>
      </c>
      <c r="G14" s="89"/>
      <c r="H14" s="87"/>
    </row>
    <row r="15" spans="1:8" ht="28.35" customHeight="1" x14ac:dyDescent="0.25">
      <c r="A15" s="228"/>
      <c r="B15" s="2" t="s">
        <v>54</v>
      </c>
      <c r="C15" s="27"/>
      <c r="D15" s="151"/>
      <c r="E15" s="139"/>
      <c r="F15" s="39">
        <f t="shared" si="0"/>
        <v>0</v>
      </c>
      <c r="G15" s="28"/>
      <c r="H15" s="53"/>
    </row>
    <row r="16" spans="1:8" ht="28.35" customHeight="1" thickBot="1" x14ac:dyDescent="0.3">
      <c r="A16" s="229"/>
      <c r="B16" s="54" t="s">
        <v>102</v>
      </c>
      <c r="C16" s="55"/>
      <c r="D16" s="149"/>
      <c r="E16" s="141"/>
      <c r="F16" s="77">
        <f t="shared" si="0"/>
        <v>0</v>
      </c>
      <c r="G16" s="78"/>
      <c r="H16" s="58"/>
    </row>
    <row r="17" spans="1:8" ht="28.35" customHeight="1" x14ac:dyDescent="0.25">
      <c r="A17" s="230" t="s">
        <v>83</v>
      </c>
      <c r="B17" s="79" t="s">
        <v>78</v>
      </c>
      <c r="C17" s="49"/>
      <c r="D17" s="150"/>
      <c r="E17" s="138"/>
      <c r="F17" s="74">
        <f t="shared" si="0"/>
        <v>0</v>
      </c>
      <c r="G17" s="75"/>
      <c r="H17" s="52"/>
    </row>
    <row r="18" spans="1:8" ht="28.35" customHeight="1" thickBot="1" x14ac:dyDescent="0.3">
      <c r="A18" s="231"/>
      <c r="B18" s="76" t="s">
        <v>108</v>
      </c>
      <c r="C18" s="55"/>
      <c r="D18" s="149"/>
      <c r="E18" s="141"/>
      <c r="F18" s="77">
        <f t="shared" si="0"/>
        <v>0</v>
      </c>
      <c r="G18" s="78"/>
      <c r="H18" s="58"/>
    </row>
    <row r="19" spans="1:8" ht="28.35" customHeight="1" thickBot="1" x14ac:dyDescent="0.3">
      <c r="A19" s="62" t="s">
        <v>87</v>
      </c>
      <c r="B19" s="63" t="s">
        <v>60</v>
      </c>
      <c r="C19" s="64"/>
      <c r="D19" s="155"/>
      <c r="E19" s="142"/>
      <c r="F19" s="80">
        <f t="shared" si="0"/>
        <v>0</v>
      </c>
      <c r="G19" s="81"/>
      <c r="H19" s="67"/>
    </row>
    <row r="20" spans="1:8" ht="28.35" customHeight="1" thickBot="1" x14ac:dyDescent="0.3">
      <c r="A20" s="62" t="s">
        <v>88</v>
      </c>
      <c r="B20" s="68" t="s">
        <v>109</v>
      </c>
      <c r="C20" s="64"/>
      <c r="D20" s="155"/>
      <c r="E20" s="142"/>
      <c r="F20" s="80">
        <f t="shared" si="0"/>
        <v>0</v>
      </c>
      <c r="G20" s="81"/>
      <c r="H20" s="67"/>
    </row>
    <row r="21" spans="1:8" ht="18" x14ac:dyDescent="0.25">
      <c r="A21" s="232" t="s">
        <v>0</v>
      </c>
      <c r="B21" s="233"/>
      <c r="C21" s="233"/>
      <c r="D21" s="233"/>
      <c r="E21" s="234"/>
      <c r="F21" s="82">
        <f>SUM(F5:F20)</f>
        <v>0</v>
      </c>
      <c r="G21" s="83"/>
      <c r="H21" s="83"/>
    </row>
  </sheetData>
  <sheetProtection algorithmName="SHA-512" hashValue="D9rHVqNEQmSK9u9EjZ9U98Hm9eyZzUn/emBtrDNzegFb85ci31XFaxiJbOnA8xYGMJJfcyJW/HobnDoI1tqUUQ==" saltValue="sKbXzzpBtpdo1d00YbjPpA==" spinCount="100000" sheet="1" formatColumns="0" formatRows="0"/>
  <protectedRanges>
    <protectedRange sqref="H5:H20" name="Rango1"/>
    <protectedRange sqref="D5:E20" name="Rango1_1"/>
  </protectedRanges>
  <mergeCells count="6">
    <mergeCell ref="A13:A16"/>
    <mergeCell ref="A17:A18"/>
    <mergeCell ref="A21:E21"/>
    <mergeCell ref="A5:A12"/>
    <mergeCell ref="A1:H1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 codeName="Hoja6">
    <tabColor theme="9"/>
  </sheetPr>
  <dimension ref="A1:H24"/>
  <sheetViews>
    <sheetView showGridLines="0" zoomScale="80" zoomScaleNormal="80" workbookViewId="0">
      <selection sqref="A1:H1"/>
    </sheetView>
  </sheetViews>
  <sheetFormatPr baseColWidth="10" defaultColWidth="11.5703125" defaultRowHeight="15" x14ac:dyDescent="0.25"/>
  <cols>
    <col min="1" max="1" width="26.85546875" customWidth="1"/>
    <col min="2" max="2" width="48.140625" style="19" customWidth="1"/>
    <col min="3" max="3" width="35.85546875" customWidth="1"/>
    <col min="4" max="4" width="13.140625" customWidth="1"/>
    <col min="6" max="6" width="17.7109375" customWidth="1"/>
    <col min="7" max="7" width="23.140625" customWidth="1"/>
    <col min="8" max="8" width="28.85546875" customWidth="1"/>
  </cols>
  <sheetData>
    <row r="1" spans="1:8" s="9" customFormat="1" ht="15.75" x14ac:dyDescent="0.2">
      <c r="A1" s="188" t="s">
        <v>30</v>
      </c>
      <c r="B1" s="188"/>
      <c r="C1" s="188"/>
      <c r="D1" s="188"/>
      <c r="E1" s="188"/>
      <c r="F1" s="188"/>
      <c r="G1" s="188"/>
      <c r="H1" s="188"/>
    </row>
    <row r="2" spans="1:8" s="9" customFormat="1" ht="12.75" x14ac:dyDescent="0.2">
      <c r="A2" s="235" t="s">
        <v>61</v>
      </c>
      <c r="B2" s="235"/>
      <c r="C2" s="235"/>
      <c r="D2" s="235"/>
      <c r="E2" s="235"/>
      <c r="F2" s="235"/>
      <c r="G2" s="235"/>
      <c r="H2" s="235"/>
    </row>
    <row r="3" spans="1:8" s="9" customFormat="1" ht="13.5" thickBot="1" x14ac:dyDescent="0.25">
      <c r="B3" s="18"/>
      <c r="C3" s="18"/>
    </row>
    <row r="4" spans="1:8" ht="39" thickBot="1" x14ac:dyDescent="0.3">
      <c r="A4" s="121" t="s">
        <v>9</v>
      </c>
      <c r="B4" s="122" t="s">
        <v>25</v>
      </c>
      <c r="C4" s="122" t="s">
        <v>27</v>
      </c>
      <c r="D4" s="122" t="s">
        <v>24</v>
      </c>
      <c r="E4" s="122" t="s">
        <v>2</v>
      </c>
      <c r="F4" s="122" t="s">
        <v>26</v>
      </c>
      <c r="G4" s="122" t="s">
        <v>71</v>
      </c>
      <c r="H4" s="123" t="s">
        <v>29</v>
      </c>
    </row>
    <row r="5" spans="1:8" ht="29.45" customHeight="1" thickBot="1" x14ac:dyDescent="0.3">
      <c r="A5" s="91" t="s">
        <v>81</v>
      </c>
      <c r="B5" s="100" t="s">
        <v>8</v>
      </c>
      <c r="C5" s="96"/>
      <c r="D5" s="147"/>
      <c r="E5" s="146"/>
      <c r="F5" s="101">
        <f t="shared" ref="F5:F12" si="0">ROUND(D5*E5,0)</f>
        <v>0</v>
      </c>
      <c r="G5" s="102"/>
      <c r="H5" s="102"/>
    </row>
    <row r="6" spans="1:8" ht="29.45" customHeight="1" x14ac:dyDescent="0.25">
      <c r="A6" s="227" t="s">
        <v>84</v>
      </c>
      <c r="B6" s="79" t="s">
        <v>59</v>
      </c>
      <c r="C6" s="49"/>
      <c r="D6" s="148"/>
      <c r="E6" s="143"/>
      <c r="F6" s="74">
        <f t="shared" si="0"/>
        <v>0</v>
      </c>
      <c r="G6" s="75"/>
      <c r="H6" s="52"/>
    </row>
    <row r="7" spans="1:8" ht="29.45" customHeight="1" thickBot="1" x14ac:dyDescent="0.3">
      <c r="A7" s="229"/>
      <c r="B7" s="76" t="s">
        <v>56</v>
      </c>
      <c r="C7" s="55"/>
      <c r="D7" s="149"/>
      <c r="E7" s="141"/>
      <c r="F7" s="77">
        <f t="shared" si="0"/>
        <v>0</v>
      </c>
      <c r="G7" s="78"/>
      <c r="H7" s="58"/>
    </row>
    <row r="8" spans="1:8" ht="29.45" customHeight="1" x14ac:dyDescent="0.25">
      <c r="A8" s="227" t="s">
        <v>83</v>
      </c>
      <c r="B8" s="79" t="s">
        <v>5</v>
      </c>
      <c r="C8" s="49"/>
      <c r="D8" s="150"/>
      <c r="E8" s="138"/>
      <c r="F8" s="74">
        <f t="shared" si="0"/>
        <v>0</v>
      </c>
      <c r="G8" s="75"/>
      <c r="H8" s="52"/>
    </row>
    <row r="9" spans="1:8" ht="29.45" customHeight="1" x14ac:dyDescent="0.25">
      <c r="A9" s="228"/>
      <c r="B9" s="1" t="s">
        <v>6</v>
      </c>
      <c r="C9" s="27"/>
      <c r="D9" s="151"/>
      <c r="E9" s="139"/>
      <c r="F9" s="39">
        <f t="shared" si="0"/>
        <v>0</v>
      </c>
      <c r="G9" s="28"/>
      <c r="H9" s="53"/>
    </row>
    <row r="10" spans="1:8" ht="29.45" customHeight="1" thickBot="1" x14ac:dyDescent="0.3">
      <c r="A10" s="229"/>
      <c r="B10" s="76" t="s">
        <v>7</v>
      </c>
      <c r="C10" s="55"/>
      <c r="D10" s="149"/>
      <c r="E10" s="141"/>
      <c r="F10" s="77">
        <f t="shared" si="0"/>
        <v>0</v>
      </c>
      <c r="G10" s="78"/>
      <c r="H10" s="58"/>
    </row>
    <row r="11" spans="1:8" ht="29.45" customHeight="1" x14ac:dyDescent="0.25">
      <c r="A11" s="236" t="s">
        <v>87</v>
      </c>
      <c r="B11" s="79" t="s">
        <v>57</v>
      </c>
      <c r="C11" s="49"/>
      <c r="D11" s="150"/>
      <c r="E11" s="138"/>
      <c r="F11" s="74">
        <f t="shared" si="0"/>
        <v>0</v>
      </c>
      <c r="G11" s="75"/>
      <c r="H11" s="52"/>
    </row>
    <row r="12" spans="1:8" ht="29.45" customHeight="1" thickBot="1" x14ac:dyDescent="0.3">
      <c r="A12" s="237"/>
      <c r="B12" s="76" t="s">
        <v>58</v>
      </c>
      <c r="C12" s="55"/>
      <c r="D12" s="149"/>
      <c r="E12" s="141"/>
      <c r="F12" s="77">
        <f t="shared" si="0"/>
        <v>0</v>
      </c>
      <c r="G12" s="78"/>
      <c r="H12" s="58"/>
    </row>
    <row r="13" spans="1:8" ht="18" x14ac:dyDescent="0.25">
      <c r="A13" s="232" t="s">
        <v>0</v>
      </c>
      <c r="B13" s="233"/>
      <c r="C13" s="233"/>
      <c r="D13" s="233"/>
      <c r="E13" s="234"/>
      <c r="F13" s="82">
        <f>SUM(F5:F12)</f>
        <v>0</v>
      </c>
      <c r="G13" s="83"/>
      <c r="H13" s="83"/>
    </row>
    <row r="15" spans="1:8" ht="14.45" customHeight="1" x14ac:dyDescent="0.25">
      <c r="A15" s="221" t="s">
        <v>64</v>
      </c>
      <c r="B15" s="222"/>
      <c r="C15" s="222"/>
      <c r="D15" s="222"/>
      <c r="E15" s="222"/>
      <c r="F15" s="222"/>
      <c r="G15" s="222"/>
      <c r="H15" s="222"/>
    </row>
    <row r="16" spans="1:8" x14ac:dyDescent="0.25">
      <c r="A16" s="221"/>
      <c r="B16" s="222"/>
      <c r="C16" s="222"/>
      <c r="D16" s="222"/>
      <c r="E16" s="222"/>
      <c r="F16" s="222"/>
      <c r="G16" s="222"/>
      <c r="H16" s="222"/>
    </row>
    <row r="17" spans="1:8" x14ac:dyDescent="0.25">
      <c r="A17" s="221"/>
      <c r="B17" s="222"/>
      <c r="C17" s="222"/>
      <c r="D17" s="222"/>
      <c r="E17" s="222"/>
      <c r="F17" s="222"/>
      <c r="G17" s="222"/>
      <c r="H17" s="222"/>
    </row>
    <row r="19" spans="1:8" x14ac:dyDescent="0.25">
      <c r="D19" s="131"/>
    </row>
    <row r="20" spans="1:8" x14ac:dyDescent="0.25">
      <c r="B20" s="130"/>
      <c r="C20" s="131"/>
      <c r="D20" s="131"/>
    </row>
    <row r="21" spans="1:8" x14ac:dyDescent="0.25">
      <c r="B21" s="130"/>
      <c r="C21" s="131"/>
      <c r="D21" s="131"/>
    </row>
    <row r="22" spans="1:8" x14ac:dyDescent="0.25">
      <c r="B22" s="130"/>
      <c r="C22" s="131"/>
      <c r="D22" s="131"/>
    </row>
    <row r="23" spans="1:8" x14ac:dyDescent="0.25">
      <c r="B23" s="130"/>
      <c r="C23" s="131"/>
      <c r="D23" s="131"/>
    </row>
    <row r="24" spans="1:8" x14ac:dyDescent="0.25">
      <c r="B24" s="130"/>
      <c r="C24" s="131"/>
      <c r="D24" s="131"/>
    </row>
  </sheetData>
  <sheetProtection algorithmName="SHA-512" hashValue="78F7v6/Ea1sBZdeTBUw2oMl1BL+YI8NeSjMbxgrR0P3+Z3oS2UoOPED7rYi8LoO7JvpdpaH8Abltu5fafRx4Ug==" saltValue="cIZukwydmXuGDEx6m7F2hg==" spinCount="100000" sheet="1" formatColumns="0" formatRows="0"/>
  <protectedRanges>
    <protectedRange sqref="H5:H12" name="Rango1"/>
    <protectedRange sqref="D5:E12" name="Rango1_1"/>
  </protectedRanges>
  <mergeCells count="7">
    <mergeCell ref="A1:H1"/>
    <mergeCell ref="A2:H2"/>
    <mergeCell ref="A15:H17"/>
    <mergeCell ref="A13:E13"/>
    <mergeCell ref="A6:A7"/>
    <mergeCell ref="A8:A10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Fleming Miranda</cp:lastModifiedBy>
  <cp:lastPrinted>2024-02-22T12:41:36Z</cp:lastPrinted>
  <dcterms:created xsi:type="dcterms:W3CDTF">2013-04-10T13:43:27Z</dcterms:created>
  <dcterms:modified xsi:type="dcterms:W3CDTF">2024-04-08T18:14:40Z</dcterms:modified>
</cp:coreProperties>
</file>