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3\NACIONALES\05 Convocatoria Nacional Proyectos Innovación en SAS 2023-2024\FASE 2\00 Documentos Postulación\"/>
    </mc:Choice>
  </mc:AlternateContent>
  <xr:revisionPtr revIDLastSave="0" documentId="13_ncr:1_{94EBAC08-76EF-4F0E-9B3B-5CB358258D0E}" xr6:coauthVersionLast="47" xr6:coauthVersionMax="47" xr10:uidLastSave="{00000000-0000-0000-0000-000000000000}"/>
  <bookViews>
    <workbookView xWindow="20370" yWindow="-120" windowWidth="29040" windowHeight="1572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state="hidden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state="hidden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8" i="70" l="1"/>
  <c r="E147" i="70"/>
  <c r="F141" i="70"/>
  <c r="F140" i="70"/>
  <c r="D141" i="70"/>
  <c r="D140" i="70" l="1"/>
  <c r="H140" i="70" s="1"/>
  <c r="D157" i="70" l="1"/>
  <c r="H157" i="70" s="1"/>
  <c r="D161" i="70"/>
  <c r="H161" i="70" s="1"/>
  <c r="D160" i="70"/>
  <c r="H160" i="70" s="1"/>
  <c r="D159" i="70"/>
  <c r="H159" i="70" s="1"/>
  <c r="D158" i="70"/>
  <c r="H158" i="70" s="1"/>
  <c r="D156" i="70"/>
  <c r="H156" i="70" s="1"/>
  <c r="D155" i="70"/>
  <c r="H155" i="70" s="1"/>
  <c r="D154" i="70"/>
  <c r="H154" i="70" s="1"/>
  <c r="D153" i="70"/>
  <c r="H153" i="70" s="1"/>
  <c r="D152" i="70"/>
  <c r="H152" i="70" s="1"/>
  <c r="D151" i="70"/>
  <c r="H151" i="70" s="1"/>
  <c r="D150" i="70"/>
  <c r="H150" i="70" s="1"/>
  <c r="D149" i="70"/>
  <c r="H149" i="70" s="1"/>
  <c r="D148" i="70"/>
  <c r="H148" i="70" s="1"/>
  <c r="D147" i="70"/>
  <c r="H147" i="70" s="1"/>
  <c r="D146" i="70"/>
  <c r="H146" i="70" s="1"/>
  <c r="D145" i="70"/>
  <c r="H145" i="70" s="1"/>
  <c r="D144" i="70"/>
  <c r="H144" i="70" s="1"/>
  <c r="D143" i="70"/>
  <c r="H143" i="70" s="1"/>
  <c r="D142" i="70"/>
  <c r="H142" i="70" s="1"/>
  <c r="H141" i="70"/>
  <c r="I11" i="89"/>
  <c r="H6" i="33"/>
  <c r="B3" i="33"/>
  <c r="J38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8" i="62"/>
  <c r="J6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H35" i="62"/>
  <c r="H34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0" i="62"/>
  <c r="G8" i="62"/>
  <c r="F37" i="62"/>
  <c r="F35" i="62"/>
  <c r="F34" i="62"/>
  <c r="F33" i="62"/>
  <c r="F32" i="62"/>
  <c r="F31" i="62"/>
  <c r="F30" i="62"/>
  <c r="F29" i="62"/>
  <c r="F28" i="62"/>
  <c r="F27" i="62"/>
  <c r="F9" i="62"/>
  <c r="F8" i="62"/>
  <c r="F7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J4" i="62"/>
  <c r="I4" i="62"/>
  <c r="H4" i="62"/>
  <c r="G4" i="62"/>
  <c r="F4" i="62"/>
  <c r="E4" i="62"/>
  <c r="D6" i="57"/>
  <c r="D7" i="57"/>
  <c r="D5" i="57"/>
  <c r="B69" i="57"/>
  <c r="B68" i="57"/>
  <c r="B71" i="57"/>
  <c r="B70" i="57"/>
  <c r="B67" i="57"/>
  <c r="B3" i="89" l="1"/>
  <c r="B130" i="89" s="1"/>
  <c r="B3" i="90"/>
  <c r="B130" i="90" s="1"/>
  <c r="H249" i="90"/>
  <c r="H248" i="90"/>
  <c r="H247" i="90"/>
  <c r="H246" i="90"/>
  <c r="H245" i="90"/>
  <c r="H244" i="90"/>
  <c r="I246" i="90" s="1"/>
  <c r="I38" i="62" s="1"/>
  <c r="H243" i="90"/>
  <c r="H242" i="90"/>
  <c r="H241" i="90"/>
  <c r="H240" i="90"/>
  <c r="H239" i="90"/>
  <c r="H238" i="90"/>
  <c r="H237" i="90"/>
  <c r="H236" i="90"/>
  <c r="I243" i="90" s="1"/>
  <c r="H235" i="90"/>
  <c r="H234" i="90"/>
  <c r="H233" i="90"/>
  <c r="H232" i="90"/>
  <c r="H231" i="90"/>
  <c r="H230" i="90"/>
  <c r="I234" i="90" s="1"/>
  <c r="H229" i="90"/>
  <c r="H228" i="90"/>
  <c r="H227" i="90"/>
  <c r="H226" i="90"/>
  <c r="H225" i="90"/>
  <c r="H224" i="90"/>
  <c r="H223" i="90"/>
  <c r="H222" i="90"/>
  <c r="I229" i="90" s="1"/>
  <c r="H221" i="90"/>
  <c r="H220" i="90"/>
  <c r="H219" i="90"/>
  <c r="H218" i="90"/>
  <c r="H217" i="90"/>
  <c r="H216" i="90"/>
  <c r="H215" i="90"/>
  <c r="H214" i="90"/>
  <c r="I221" i="90" s="1"/>
  <c r="H213" i="90"/>
  <c r="H212" i="90"/>
  <c r="H211" i="90"/>
  <c r="H210" i="90"/>
  <c r="H209" i="90"/>
  <c r="H208" i="90"/>
  <c r="H207" i="90"/>
  <c r="H206" i="90"/>
  <c r="I213" i="90" s="1"/>
  <c r="H205" i="90"/>
  <c r="H204" i="90"/>
  <c r="H203" i="90"/>
  <c r="H202" i="90"/>
  <c r="H201" i="90"/>
  <c r="H200" i="90"/>
  <c r="H199" i="90"/>
  <c r="H198" i="90"/>
  <c r="H197" i="90"/>
  <c r="H196" i="90"/>
  <c r="I203" i="90" s="1"/>
  <c r="H195" i="90"/>
  <c r="H194" i="90"/>
  <c r="H193" i="90"/>
  <c r="H192" i="90"/>
  <c r="I195" i="90" s="1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I189" i="90" s="1"/>
  <c r="H168" i="90"/>
  <c r="H167" i="90"/>
  <c r="H166" i="90"/>
  <c r="H165" i="90"/>
  <c r="H164" i="90"/>
  <c r="H163" i="90"/>
  <c r="I167" i="90" s="1"/>
  <c r="H162" i="90"/>
  <c r="H161" i="90"/>
  <c r="H160" i="90"/>
  <c r="H159" i="90"/>
  <c r="H158" i="90"/>
  <c r="I162" i="90" s="1"/>
  <c r="H157" i="90"/>
  <c r="I157" i="90" s="1"/>
  <c r="I156" i="90"/>
  <c r="H156" i="90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I151" i="90"/>
  <c r="H151" i="90"/>
  <c r="C151" i="90"/>
  <c r="H150" i="90"/>
  <c r="I150" i="90" s="1"/>
  <c r="C150" i="90"/>
  <c r="I149" i="90"/>
  <c r="H149" i="90"/>
  <c r="C149" i="90"/>
  <c r="I148" i="90"/>
  <c r="H148" i="90"/>
  <c r="C148" i="90"/>
  <c r="I147" i="90"/>
  <c r="H147" i="90"/>
  <c r="C147" i="90"/>
  <c r="H146" i="90"/>
  <c r="I146" i="90" s="1"/>
  <c r="C146" i="90"/>
  <c r="H145" i="90"/>
  <c r="I145" i="90" s="1"/>
  <c r="C145" i="90"/>
  <c r="H144" i="90"/>
  <c r="I144" i="90" s="1"/>
  <c r="C144" i="90"/>
  <c r="I143" i="90"/>
  <c r="H143" i="90"/>
  <c r="C143" i="90"/>
  <c r="H142" i="90"/>
  <c r="I142" i="90" s="1"/>
  <c r="C142" i="90"/>
  <c r="I141" i="90"/>
  <c r="H141" i="90"/>
  <c r="C141" i="90"/>
  <c r="I140" i="90"/>
  <c r="H140" i="90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I124" i="90" s="1"/>
  <c r="H122" i="90"/>
  <c r="H121" i="90"/>
  <c r="H120" i="90"/>
  <c r="H119" i="90"/>
  <c r="I121" i="90" s="1"/>
  <c r="H118" i="90"/>
  <c r="H117" i="90"/>
  <c r="H116" i="90"/>
  <c r="H115" i="90"/>
  <c r="H114" i="90"/>
  <c r="H113" i="90"/>
  <c r="H112" i="90"/>
  <c r="H111" i="90"/>
  <c r="I118" i="90" s="1"/>
  <c r="H110" i="90"/>
  <c r="H109" i="90"/>
  <c r="H108" i="90"/>
  <c r="H107" i="90"/>
  <c r="H106" i="90"/>
  <c r="H105" i="90"/>
  <c r="I109" i="90" s="1"/>
  <c r="H104" i="90"/>
  <c r="H103" i="90"/>
  <c r="H102" i="90"/>
  <c r="H101" i="90"/>
  <c r="H100" i="90"/>
  <c r="H99" i="90"/>
  <c r="H98" i="90"/>
  <c r="H97" i="90"/>
  <c r="I104" i="90" s="1"/>
  <c r="H96" i="90"/>
  <c r="H95" i="90"/>
  <c r="H94" i="90"/>
  <c r="H93" i="90"/>
  <c r="H92" i="90"/>
  <c r="H91" i="90"/>
  <c r="H90" i="90"/>
  <c r="H89" i="90"/>
  <c r="I96" i="90" s="1"/>
  <c r="H88" i="90"/>
  <c r="H87" i="90"/>
  <c r="H86" i="90"/>
  <c r="H85" i="90"/>
  <c r="H84" i="90"/>
  <c r="H83" i="90"/>
  <c r="H82" i="90"/>
  <c r="H81" i="90"/>
  <c r="I88" i="90" s="1"/>
  <c r="H80" i="90"/>
  <c r="H79" i="90"/>
  <c r="H78" i="90"/>
  <c r="H77" i="90"/>
  <c r="H76" i="90"/>
  <c r="H75" i="90"/>
  <c r="H74" i="90"/>
  <c r="H73" i="90"/>
  <c r="H72" i="90"/>
  <c r="H71" i="90"/>
  <c r="I78" i="90" s="1"/>
  <c r="H70" i="90"/>
  <c r="H69" i="90"/>
  <c r="H68" i="90"/>
  <c r="H67" i="90"/>
  <c r="I70" i="90" s="1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I64" i="90" s="1"/>
  <c r="H43" i="90"/>
  <c r="H42" i="90"/>
  <c r="H41" i="90"/>
  <c r="H40" i="90"/>
  <c r="H39" i="90"/>
  <c r="H38" i="90"/>
  <c r="I42" i="90" s="1"/>
  <c r="H37" i="90"/>
  <c r="H36" i="90"/>
  <c r="H35" i="90"/>
  <c r="H34" i="90"/>
  <c r="H33" i="90"/>
  <c r="I37" i="90" s="1"/>
  <c r="H32" i="90"/>
  <c r="I32" i="90" s="1"/>
  <c r="I31" i="90"/>
  <c r="H31" i="90"/>
  <c r="C31" i="90"/>
  <c r="H30" i="90"/>
  <c r="I30" i="90" s="1"/>
  <c r="C30" i="90"/>
  <c r="H29" i="90"/>
  <c r="I29" i="90" s="1"/>
  <c r="C29" i="90"/>
  <c r="H28" i="90"/>
  <c r="I28" i="90" s="1"/>
  <c r="C28" i="90"/>
  <c r="H27" i="90"/>
  <c r="I27" i="90" s="1"/>
  <c r="C27" i="90"/>
  <c r="I26" i="90"/>
  <c r="H26" i="90"/>
  <c r="C26" i="90"/>
  <c r="H25" i="90"/>
  <c r="I25" i="90" s="1"/>
  <c r="C25" i="90"/>
  <c r="I24" i="90"/>
  <c r="H24" i="90"/>
  <c r="C24" i="90"/>
  <c r="I23" i="90"/>
  <c r="H23" i="90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I18" i="90"/>
  <c r="H18" i="90"/>
  <c r="C18" i="90"/>
  <c r="H17" i="90"/>
  <c r="I17" i="90" s="1"/>
  <c r="C17" i="90"/>
  <c r="I16" i="90"/>
  <c r="H16" i="90"/>
  <c r="C16" i="90"/>
  <c r="I15" i="90"/>
  <c r="H15" i="90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I246" i="89" s="1"/>
  <c r="H243" i="89"/>
  <c r="H242" i="89"/>
  <c r="H241" i="89"/>
  <c r="H240" i="89"/>
  <c r="H239" i="89"/>
  <c r="H238" i="89"/>
  <c r="H237" i="89"/>
  <c r="H236" i="89"/>
  <c r="I243" i="89" s="1"/>
  <c r="H235" i="89"/>
  <c r="H234" i="89"/>
  <c r="H233" i="89"/>
  <c r="H232" i="89"/>
  <c r="H231" i="89"/>
  <c r="H230" i="89"/>
  <c r="I234" i="89" s="1"/>
  <c r="H229" i="89"/>
  <c r="H228" i="89"/>
  <c r="H227" i="89"/>
  <c r="H226" i="89"/>
  <c r="H225" i="89"/>
  <c r="H224" i="89"/>
  <c r="H223" i="89"/>
  <c r="H222" i="89"/>
  <c r="I229" i="89" s="1"/>
  <c r="H221" i="89"/>
  <c r="H220" i="89"/>
  <c r="H219" i="89"/>
  <c r="H218" i="89"/>
  <c r="H217" i="89"/>
  <c r="H216" i="89"/>
  <c r="H215" i="89"/>
  <c r="H214" i="89"/>
  <c r="I221" i="89" s="1"/>
  <c r="H213" i="89"/>
  <c r="H212" i="89"/>
  <c r="H211" i="89"/>
  <c r="H210" i="89"/>
  <c r="H209" i="89"/>
  <c r="H208" i="89"/>
  <c r="H207" i="89"/>
  <c r="H206" i="89"/>
  <c r="H205" i="89"/>
  <c r="I213" i="89" s="1"/>
  <c r="H204" i="89"/>
  <c r="H203" i="89"/>
  <c r="H202" i="89"/>
  <c r="H201" i="89"/>
  <c r="H200" i="89"/>
  <c r="H199" i="89"/>
  <c r="H198" i="89"/>
  <c r="H197" i="89"/>
  <c r="H196" i="89"/>
  <c r="I203" i="89" s="1"/>
  <c r="H195" i="89"/>
  <c r="H194" i="89"/>
  <c r="H193" i="89"/>
  <c r="H192" i="89"/>
  <c r="H191" i="89"/>
  <c r="I195" i="89" s="1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I189" i="89" s="1"/>
  <c r="H173" i="89"/>
  <c r="H172" i="89"/>
  <c r="H171" i="89"/>
  <c r="H170" i="89"/>
  <c r="H169" i="89"/>
  <c r="H168" i="89"/>
  <c r="I167" i="89"/>
  <c r="H167" i="89"/>
  <c r="H166" i="89"/>
  <c r="H165" i="89"/>
  <c r="H164" i="89"/>
  <c r="H163" i="89"/>
  <c r="H162" i="89"/>
  <c r="H161" i="89"/>
  <c r="I162" i="89" s="1"/>
  <c r="H160" i="89"/>
  <c r="H159" i="89"/>
  <c r="H158" i="89"/>
  <c r="H157" i="89"/>
  <c r="I157" i="89" s="1"/>
  <c r="I156" i="89"/>
  <c r="H156" i="89"/>
  <c r="C156" i="89"/>
  <c r="I155" i="89"/>
  <c r="H155" i="89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I150" i="89"/>
  <c r="H150" i="89"/>
  <c r="C150" i="89"/>
  <c r="I149" i="89"/>
  <c r="H149" i="89"/>
  <c r="C149" i="89"/>
  <c r="I148" i="89"/>
  <c r="H148" i="89"/>
  <c r="C148" i="89"/>
  <c r="I147" i="89"/>
  <c r="H147" i="89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I142" i="89"/>
  <c r="H142" i="89"/>
  <c r="C142" i="89"/>
  <c r="I141" i="89"/>
  <c r="H141" i="89"/>
  <c r="C141" i="89"/>
  <c r="I140" i="89"/>
  <c r="H140" i="89"/>
  <c r="C140" i="89"/>
  <c r="I139" i="89"/>
  <c r="J9" i="62" s="1"/>
  <c r="H139" i="89"/>
  <c r="C139" i="89"/>
  <c r="H138" i="89"/>
  <c r="I138" i="89" s="1"/>
  <c r="C138" i="89"/>
  <c r="H137" i="89"/>
  <c r="I137" i="89" s="1"/>
  <c r="J7" i="62" s="1"/>
  <c r="C137" i="89"/>
  <c r="H136" i="89"/>
  <c r="I136" i="89" s="1"/>
  <c r="C136" i="89"/>
  <c r="H135" i="89"/>
  <c r="C135" i="89"/>
  <c r="I124" i="89"/>
  <c r="H124" i="89"/>
  <c r="H123" i="89"/>
  <c r="H122" i="89"/>
  <c r="H121" i="89"/>
  <c r="H120" i="89"/>
  <c r="H119" i="89"/>
  <c r="I121" i="89" s="1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I109" i="89" s="1"/>
  <c r="H104" i="89"/>
  <c r="H103" i="89"/>
  <c r="H102" i="89"/>
  <c r="H101" i="89"/>
  <c r="H100" i="89"/>
  <c r="H99" i="89"/>
  <c r="H98" i="89"/>
  <c r="H97" i="89"/>
  <c r="I104" i="89" s="1"/>
  <c r="H96" i="89"/>
  <c r="H95" i="89"/>
  <c r="H94" i="89"/>
  <c r="H93" i="89"/>
  <c r="H92" i="89"/>
  <c r="H91" i="89"/>
  <c r="H90" i="89"/>
  <c r="H89" i="89"/>
  <c r="I96" i="89" s="1"/>
  <c r="H88" i="89"/>
  <c r="H87" i="89"/>
  <c r="H86" i="89"/>
  <c r="H85" i="89"/>
  <c r="H84" i="89"/>
  <c r="H83" i="89"/>
  <c r="H82" i="89"/>
  <c r="H81" i="89"/>
  <c r="H80" i="89"/>
  <c r="H79" i="89"/>
  <c r="I88" i="89" s="1"/>
  <c r="H78" i="89"/>
  <c r="H77" i="89"/>
  <c r="H76" i="89"/>
  <c r="H75" i="89"/>
  <c r="H74" i="89"/>
  <c r="H73" i="89"/>
  <c r="H72" i="89"/>
  <c r="H71" i="89"/>
  <c r="I78" i="89" s="1"/>
  <c r="H70" i="89"/>
  <c r="H69" i="89"/>
  <c r="I70" i="89" s="1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I64" i="89" s="1"/>
  <c r="H48" i="89"/>
  <c r="H47" i="89"/>
  <c r="H46" i="89"/>
  <c r="H45" i="89"/>
  <c r="H44" i="89"/>
  <c r="H43" i="89"/>
  <c r="I42" i="89"/>
  <c r="H42" i="89"/>
  <c r="H41" i="89"/>
  <c r="H40" i="89"/>
  <c r="H39" i="89"/>
  <c r="H38" i="89"/>
  <c r="H37" i="89"/>
  <c r="H36" i="89"/>
  <c r="H35" i="89"/>
  <c r="H34" i="89"/>
  <c r="H33" i="89"/>
  <c r="I37" i="89" s="1"/>
  <c r="H32" i="89"/>
  <c r="I32" i="89" s="1"/>
  <c r="I31" i="89"/>
  <c r="H31" i="89"/>
  <c r="C31" i="89"/>
  <c r="I30" i="89"/>
  <c r="H30" i="89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I25" i="89"/>
  <c r="H25" i="89"/>
  <c r="C25" i="89"/>
  <c r="I24" i="89"/>
  <c r="H24" i="89"/>
  <c r="C24" i="89"/>
  <c r="I23" i="89"/>
  <c r="H23" i="89"/>
  <c r="C23" i="89"/>
  <c r="I22" i="89"/>
  <c r="H22" i="89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I17" i="89"/>
  <c r="H17" i="89"/>
  <c r="C17" i="89"/>
  <c r="I16" i="89"/>
  <c r="H16" i="89"/>
  <c r="C16" i="89"/>
  <c r="I15" i="89"/>
  <c r="H15" i="89"/>
  <c r="C15" i="89"/>
  <c r="I14" i="89"/>
  <c r="H14" i="89"/>
  <c r="C14" i="89"/>
  <c r="H13" i="89"/>
  <c r="I13" i="89" s="1"/>
  <c r="C13" i="89"/>
  <c r="H12" i="89"/>
  <c r="I12" i="89" s="1"/>
  <c r="C12" i="89"/>
  <c r="H11" i="89"/>
  <c r="C11" i="89"/>
  <c r="H10" i="89"/>
  <c r="H126" i="89" s="1"/>
  <c r="C10" i="89"/>
  <c r="B3" i="88"/>
  <c r="B130" i="88" s="1"/>
  <c r="B3" i="87"/>
  <c r="B130" i="87" s="1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I229" i="88" s="1"/>
  <c r="H221" i="88"/>
  <c r="H220" i="88"/>
  <c r="H219" i="88"/>
  <c r="H218" i="88"/>
  <c r="H217" i="88"/>
  <c r="H216" i="88"/>
  <c r="H215" i="88"/>
  <c r="H214" i="88"/>
  <c r="I221" i="88" s="1"/>
  <c r="H213" i="88"/>
  <c r="H212" i="88"/>
  <c r="H211" i="88"/>
  <c r="H210" i="88"/>
  <c r="H209" i="88"/>
  <c r="H208" i="88"/>
  <c r="H207" i="88"/>
  <c r="H206" i="88"/>
  <c r="H205" i="88"/>
  <c r="H204" i="88"/>
  <c r="I213" i="88" s="1"/>
  <c r="H203" i="88"/>
  <c r="H202" i="88"/>
  <c r="H201" i="88"/>
  <c r="H200" i="88"/>
  <c r="H199" i="88"/>
  <c r="H198" i="88"/>
  <c r="H197" i="88"/>
  <c r="H196" i="88"/>
  <c r="I203" i="88" s="1"/>
  <c r="H195" i="88"/>
  <c r="H194" i="88"/>
  <c r="H193" i="88"/>
  <c r="I195" i="88" s="1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I189" i="88" s="1"/>
  <c r="H169" i="88"/>
  <c r="H168" i="88"/>
  <c r="H167" i="88"/>
  <c r="H166" i="88"/>
  <c r="H165" i="88"/>
  <c r="H164" i="88"/>
  <c r="I167" i="88" s="1"/>
  <c r="H163" i="88"/>
  <c r="H162" i="88"/>
  <c r="H161" i="88"/>
  <c r="H160" i="88"/>
  <c r="H159" i="88"/>
  <c r="I162" i="88" s="1"/>
  <c r="H158" i="88"/>
  <c r="I157" i="88"/>
  <c r="H157" i="88"/>
  <c r="I156" i="88"/>
  <c r="H156" i="88"/>
  <c r="C156" i="88"/>
  <c r="H155" i="88"/>
  <c r="I155" i="88" s="1"/>
  <c r="C155" i="88"/>
  <c r="I154" i="88"/>
  <c r="H154" i="88"/>
  <c r="C154" i="88"/>
  <c r="H153" i="88"/>
  <c r="I153" i="88" s="1"/>
  <c r="C153" i="88"/>
  <c r="I152" i="88"/>
  <c r="H152" i="88"/>
  <c r="C152" i="88"/>
  <c r="H151" i="88"/>
  <c r="I151" i="88" s="1"/>
  <c r="C151" i="88"/>
  <c r="I150" i="88"/>
  <c r="H150" i="88"/>
  <c r="C150" i="88"/>
  <c r="H149" i="88"/>
  <c r="I149" i="88" s="1"/>
  <c r="C149" i="88"/>
  <c r="I148" i="88"/>
  <c r="H148" i="88"/>
  <c r="C148" i="88"/>
  <c r="H147" i="88"/>
  <c r="I147" i="88" s="1"/>
  <c r="C147" i="88"/>
  <c r="I146" i="88"/>
  <c r="H146" i="88"/>
  <c r="C146" i="88"/>
  <c r="H145" i="88"/>
  <c r="I145" i="88" s="1"/>
  <c r="C145" i="88"/>
  <c r="I144" i="88"/>
  <c r="H144" i="88"/>
  <c r="C144" i="88"/>
  <c r="H143" i="88"/>
  <c r="I143" i="88" s="1"/>
  <c r="C143" i="88"/>
  <c r="I142" i="88"/>
  <c r="H142" i="88"/>
  <c r="C142" i="88"/>
  <c r="H141" i="88"/>
  <c r="I141" i="88" s="1"/>
  <c r="C141" i="88"/>
  <c r="I140" i="88"/>
  <c r="H140" i="88"/>
  <c r="C140" i="88"/>
  <c r="H139" i="88"/>
  <c r="I139" i="88" s="1"/>
  <c r="C139" i="88"/>
  <c r="I138" i="88"/>
  <c r="H138" i="88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I118" i="88" s="1"/>
  <c r="H109" i="88"/>
  <c r="H108" i="88"/>
  <c r="H107" i="88"/>
  <c r="H106" i="88"/>
  <c r="H105" i="88"/>
  <c r="I109" i="88" s="1"/>
  <c r="H104" i="88"/>
  <c r="H103" i="88"/>
  <c r="H102" i="88"/>
  <c r="H101" i="88"/>
  <c r="H100" i="88"/>
  <c r="H99" i="88"/>
  <c r="H98" i="88"/>
  <c r="H97" i="88"/>
  <c r="I104" i="88" s="1"/>
  <c r="I96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I32" i="88"/>
  <c r="H27" i="62" s="1"/>
  <c r="H32" i="88"/>
  <c r="I31" i="88"/>
  <c r="H31" i="88"/>
  <c r="C31" i="88"/>
  <c r="H30" i="88"/>
  <c r="I30" i="88" s="1"/>
  <c r="C30" i="88"/>
  <c r="I29" i="88"/>
  <c r="H29" i="88"/>
  <c r="C29" i="88"/>
  <c r="H28" i="88"/>
  <c r="I28" i="88" s="1"/>
  <c r="C28" i="88"/>
  <c r="I27" i="88"/>
  <c r="H27" i="88"/>
  <c r="C27" i="88"/>
  <c r="H26" i="88"/>
  <c r="I26" i="88" s="1"/>
  <c r="C26" i="88"/>
  <c r="I25" i="88"/>
  <c r="H25" i="88"/>
  <c r="C25" i="88"/>
  <c r="H24" i="88"/>
  <c r="I24" i="88" s="1"/>
  <c r="C24" i="88"/>
  <c r="I23" i="88"/>
  <c r="H23" i="88"/>
  <c r="C23" i="88"/>
  <c r="H22" i="88"/>
  <c r="I22" i="88" s="1"/>
  <c r="C22" i="88"/>
  <c r="I21" i="88"/>
  <c r="H21" i="88"/>
  <c r="C21" i="88"/>
  <c r="H20" i="88"/>
  <c r="I20" i="88" s="1"/>
  <c r="C20" i="88"/>
  <c r="I19" i="88"/>
  <c r="H19" i="88"/>
  <c r="C19" i="88"/>
  <c r="H18" i="88"/>
  <c r="I18" i="88" s="1"/>
  <c r="C18" i="88"/>
  <c r="I17" i="88"/>
  <c r="H17" i="88"/>
  <c r="C17" i="88"/>
  <c r="H16" i="88"/>
  <c r="I16" i="88" s="1"/>
  <c r="C16" i="88"/>
  <c r="H15" i="88"/>
  <c r="I15" i="88" s="1"/>
  <c r="C15" i="88"/>
  <c r="H14" i="88"/>
  <c r="I14" i="88" s="1"/>
  <c r="H9" i="62" s="1"/>
  <c r="C14" i="88"/>
  <c r="I13" i="88"/>
  <c r="H8" i="62" s="1"/>
  <c r="H13" i="88"/>
  <c r="C13" i="88"/>
  <c r="H12" i="88"/>
  <c r="C12" i="88"/>
  <c r="H11" i="88"/>
  <c r="I11" i="88" s="1"/>
  <c r="C11" i="88"/>
  <c r="H10" i="88"/>
  <c r="I10" i="88" s="1"/>
  <c r="C10" i="88"/>
  <c r="I249" i="87"/>
  <c r="G39" i="62" s="1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I243" i="87" s="1"/>
  <c r="H235" i="87"/>
  <c r="H234" i="87"/>
  <c r="H233" i="87"/>
  <c r="H232" i="87"/>
  <c r="H231" i="87"/>
  <c r="H230" i="87"/>
  <c r="I234" i="87" s="1"/>
  <c r="H229" i="87"/>
  <c r="H228" i="87"/>
  <c r="H227" i="87"/>
  <c r="H226" i="87"/>
  <c r="H225" i="87"/>
  <c r="H224" i="87"/>
  <c r="H223" i="87"/>
  <c r="H222" i="87"/>
  <c r="I229" i="87" s="1"/>
  <c r="H221" i="87"/>
  <c r="H220" i="87"/>
  <c r="H219" i="87"/>
  <c r="H218" i="87"/>
  <c r="H217" i="87"/>
  <c r="H216" i="87"/>
  <c r="H215" i="87"/>
  <c r="H214" i="87"/>
  <c r="I221" i="87" s="1"/>
  <c r="H213" i="87"/>
  <c r="H212" i="87"/>
  <c r="H211" i="87"/>
  <c r="H210" i="87"/>
  <c r="H209" i="87"/>
  <c r="H208" i="87"/>
  <c r="H207" i="87"/>
  <c r="H206" i="87"/>
  <c r="I213" i="87" s="1"/>
  <c r="H205" i="87"/>
  <c r="H204" i="87"/>
  <c r="H203" i="87"/>
  <c r="H202" i="87"/>
  <c r="H201" i="87"/>
  <c r="H200" i="87"/>
  <c r="H199" i="87"/>
  <c r="H198" i="87"/>
  <c r="H197" i="87"/>
  <c r="H196" i="87"/>
  <c r="I203" i="87" s="1"/>
  <c r="H195" i="87"/>
  <c r="H194" i="87"/>
  <c r="H193" i="87"/>
  <c r="H192" i="87"/>
  <c r="I195" i="87" s="1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I189" i="87" s="1"/>
  <c r="H171" i="87"/>
  <c r="H170" i="87"/>
  <c r="H169" i="87"/>
  <c r="H168" i="87"/>
  <c r="I167" i="87"/>
  <c r="H167" i="87"/>
  <c r="H166" i="87"/>
  <c r="H165" i="87"/>
  <c r="H164" i="87"/>
  <c r="H163" i="87"/>
  <c r="H162" i="87"/>
  <c r="H161" i="87"/>
  <c r="H160" i="87"/>
  <c r="H159" i="87"/>
  <c r="H158" i="87"/>
  <c r="I162" i="87" s="1"/>
  <c r="H157" i="87"/>
  <c r="I157" i="87" s="1"/>
  <c r="I156" i="87"/>
  <c r="H156" i="87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I150" i="87"/>
  <c r="H150" i="87"/>
  <c r="C150" i="87"/>
  <c r="I149" i="87"/>
  <c r="H149" i="87"/>
  <c r="C149" i="87"/>
  <c r="I148" i="87"/>
  <c r="H148" i="87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I142" i="87"/>
  <c r="H142" i="87"/>
  <c r="C142" i="87"/>
  <c r="I141" i="87"/>
  <c r="H141" i="87"/>
  <c r="C141" i="87"/>
  <c r="I140" i="87"/>
  <c r="H140" i="87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I124" i="87"/>
  <c r="H124" i="87"/>
  <c r="H123" i="87"/>
  <c r="H122" i="87"/>
  <c r="H121" i="87"/>
  <c r="H120" i="87"/>
  <c r="H119" i="87"/>
  <c r="I121" i="87" s="1"/>
  <c r="G38" i="62" s="1"/>
  <c r="H118" i="87"/>
  <c r="H117" i="87"/>
  <c r="H116" i="87"/>
  <c r="H115" i="87"/>
  <c r="H114" i="87"/>
  <c r="H113" i="87"/>
  <c r="H112" i="87"/>
  <c r="H111" i="87"/>
  <c r="I118" i="87" s="1"/>
  <c r="H110" i="87"/>
  <c r="H109" i="87"/>
  <c r="H108" i="87"/>
  <c r="H107" i="87"/>
  <c r="H106" i="87"/>
  <c r="H105" i="87"/>
  <c r="I109" i="87" s="1"/>
  <c r="H104" i="87"/>
  <c r="H103" i="87"/>
  <c r="H102" i="87"/>
  <c r="H101" i="87"/>
  <c r="H100" i="87"/>
  <c r="H99" i="87"/>
  <c r="H98" i="87"/>
  <c r="H97" i="87"/>
  <c r="I104" i="87" s="1"/>
  <c r="H96" i="87"/>
  <c r="H95" i="87"/>
  <c r="H94" i="87"/>
  <c r="H93" i="87"/>
  <c r="H92" i="87"/>
  <c r="H91" i="87"/>
  <c r="H90" i="87"/>
  <c r="H89" i="87"/>
  <c r="I96" i="87" s="1"/>
  <c r="H88" i="87"/>
  <c r="H87" i="87"/>
  <c r="H86" i="87"/>
  <c r="H85" i="87"/>
  <c r="H84" i="87"/>
  <c r="H83" i="87"/>
  <c r="H82" i="87"/>
  <c r="H81" i="87"/>
  <c r="H80" i="87"/>
  <c r="I88" i="87" s="1"/>
  <c r="H79" i="87"/>
  <c r="H78" i="87"/>
  <c r="H77" i="87"/>
  <c r="H76" i="87"/>
  <c r="H75" i="87"/>
  <c r="H74" i="87"/>
  <c r="H73" i="87"/>
  <c r="H72" i="87"/>
  <c r="H71" i="87"/>
  <c r="I78" i="87" s="1"/>
  <c r="H70" i="87"/>
  <c r="H69" i="87"/>
  <c r="I70" i="87" s="1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I64" i="87" s="1"/>
  <c r="H45" i="87"/>
  <c r="H44" i="87"/>
  <c r="H43" i="87"/>
  <c r="H42" i="87"/>
  <c r="H41" i="87"/>
  <c r="H40" i="87"/>
  <c r="I42" i="87" s="1"/>
  <c r="H39" i="87"/>
  <c r="H38" i="87"/>
  <c r="H37" i="87"/>
  <c r="H36" i="87"/>
  <c r="H35" i="87"/>
  <c r="H34" i="87"/>
  <c r="H33" i="87"/>
  <c r="I37" i="87" s="1"/>
  <c r="H32" i="87"/>
  <c r="I32" i="87" s="1"/>
  <c r="I31" i="87"/>
  <c r="H31" i="87"/>
  <c r="C31" i="87"/>
  <c r="H30" i="87"/>
  <c r="I30" i="87" s="1"/>
  <c r="C30" i="87"/>
  <c r="H29" i="87"/>
  <c r="I29" i="87" s="1"/>
  <c r="C29" i="87"/>
  <c r="H28" i="87"/>
  <c r="I28" i="87" s="1"/>
  <c r="C28" i="87"/>
  <c r="H27" i="87"/>
  <c r="I27" i="87" s="1"/>
  <c r="C27" i="87"/>
  <c r="H26" i="87"/>
  <c r="I26" i="87" s="1"/>
  <c r="C26" i="87"/>
  <c r="I25" i="87"/>
  <c r="H25" i="87"/>
  <c r="C25" i="87"/>
  <c r="I24" i="87"/>
  <c r="H24" i="87"/>
  <c r="C24" i="87"/>
  <c r="I23" i="87"/>
  <c r="H23" i="87"/>
  <c r="C23" i="87"/>
  <c r="H22" i="87"/>
  <c r="I22" i="87" s="1"/>
  <c r="C22" i="87"/>
  <c r="H21" i="87"/>
  <c r="I21" i="87" s="1"/>
  <c r="C21" i="87"/>
  <c r="H20" i="87"/>
  <c r="I20" i="87" s="1"/>
  <c r="C20" i="87"/>
  <c r="H19" i="87"/>
  <c r="I19" i="87" s="1"/>
  <c r="C19" i="87"/>
  <c r="H18" i="87"/>
  <c r="I18" i="87" s="1"/>
  <c r="C18" i="87"/>
  <c r="I17" i="87"/>
  <c r="H17" i="87"/>
  <c r="C17" i="87"/>
  <c r="H16" i="87"/>
  <c r="I16" i="87" s="1"/>
  <c r="G11" i="62" s="1"/>
  <c r="C16" i="87"/>
  <c r="I15" i="87"/>
  <c r="H15" i="87"/>
  <c r="C15" i="87"/>
  <c r="H14" i="87"/>
  <c r="I14" i="87" s="1"/>
  <c r="G9" i="62" s="1"/>
  <c r="C14" i="87"/>
  <c r="H13" i="87"/>
  <c r="I13" i="87" s="1"/>
  <c r="C13" i="87"/>
  <c r="H12" i="87"/>
  <c r="I12" i="87" s="1"/>
  <c r="G7" i="62" s="1"/>
  <c r="C12" i="87"/>
  <c r="H11" i="87"/>
  <c r="C11" i="87"/>
  <c r="H10" i="87"/>
  <c r="I10" i="87" s="1"/>
  <c r="G5" i="62" s="1"/>
  <c r="C10" i="87"/>
  <c r="I37" i="86"/>
  <c r="I12" i="86"/>
  <c r="B3" i="86"/>
  <c r="B130" i="86" s="1"/>
  <c r="H249" i="86"/>
  <c r="I249" i="86" s="1"/>
  <c r="F39" i="62" s="1"/>
  <c r="H248" i="86"/>
  <c r="H247" i="86"/>
  <c r="H246" i="86"/>
  <c r="H245" i="86"/>
  <c r="I246" i="86" s="1"/>
  <c r="H244" i="86"/>
  <c r="H243" i="86"/>
  <c r="H242" i="86"/>
  <c r="H241" i="86"/>
  <c r="H240" i="86"/>
  <c r="H239" i="86"/>
  <c r="H238" i="86"/>
  <c r="I243" i="86" s="1"/>
  <c r="H237" i="86"/>
  <c r="H236" i="86"/>
  <c r="H235" i="86"/>
  <c r="H234" i="86"/>
  <c r="H233" i="86"/>
  <c r="H232" i="86"/>
  <c r="H231" i="86"/>
  <c r="I234" i="86" s="1"/>
  <c r="H230" i="86"/>
  <c r="H229" i="86"/>
  <c r="H228" i="86"/>
  <c r="H227" i="86"/>
  <c r="H226" i="86"/>
  <c r="H225" i="86"/>
  <c r="H224" i="86"/>
  <c r="H223" i="86"/>
  <c r="H222" i="86"/>
  <c r="I229" i="86" s="1"/>
  <c r="H221" i="86"/>
  <c r="H220" i="86"/>
  <c r="H219" i="86"/>
  <c r="H218" i="86"/>
  <c r="H217" i="86"/>
  <c r="H216" i="86"/>
  <c r="H215" i="86"/>
  <c r="H214" i="86"/>
  <c r="I221" i="86" s="1"/>
  <c r="H213" i="86"/>
  <c r="H212" i="86"/>
  <c r="H211" i="86"/>
  <c r="H210" i="86"/>
  <c r="H209" i="86"/>
  <c r="H208" i="86"/>
  <c r="H207" i="86"/>
  <c r="H206" i="86"/>
  <c r="H205" i="86"/>
  <c r="H204" i="86"/>
  <c r="I213" i="86" s="1"/>
  <c r="H203" i="86"/>
  <c r="H202" i="86"/>
  <c r="H201" i="86"/>
  <c r="H200" i="86"/>
  <c r="H199" i="86"/>
  <c r="H198" i="86"/>
  <c r="H197" i="86"/>
  <c r="H196" i="86"/>
  <c r="I203" i="86" s="1"/>
  <c r="I195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I189" i="86" s="1"/>
  <c r="H172" i="86"/>
  <c r="H171" i="86"/>
  <c r="H170" i="86"/>
  <c r="H169" i="86"/>
  <c r="H168" i="86"/>
  <c r="H167" i="86"/>
  <c r="I167" i="86" s="1"/>
  <c r="H166" i="86"/>
  <c r="H165" i="86"/>
  <c r="H164" i="86"/>
  <c r="H163" i="86"/>
  <c r="H162" i="86"/>
  <c r="H161" i="86"/>
  <c r="H160" i="86"/>
  <c r="H159" i="86"/>
  <c r="H158" i="86"/>
  <c r="I162" i="86" s="1"/>
  <c r="H157" i="86"/>
  <c r="I157" i="86" s="1"/>
  <c r="H156" i="86"/>
  <c r="I156" i="86" s="1"/>
  <c r="C156" i="86"/>
  <c r="I155" i="86"/>
  <c r="H155" i="86"/>
  <c r="C155" i="86"/>
  <c r="H154" i="86"/>
  <c r="I154" i="86" s="1"/>
  <c r="C154" i="86"/>
  <c r="H153" i="86"/>
  <c r="I153" i="86" s="1"/>
  <c r="C153" i="86"/>
  <c r="H152" i="86"/>
  <c r="I152" i="86" s="1"/>
  <c r="C152" i="86"/>
  <c r="I151" i="86"/>
  <c r="H151" i="86"/>
  <c r="C151" i="86"/>
  <c r="H150" i="86"/>
  <c r="I150" i="86" s="1"/>
  <c r="C150" i="86"/>
  <c r="I149" i="86"/>
  <c r="H149" i="86"/>
  <c r="C149" i="86"/>
  <c r="H148" i="86"/>
  <c r="I148" i="86" s="1"/>
  <c r="C148" i="86"/>
  <c r="I147" i="86"/>
  <c r="H147" i="86"/>
  <c r="C147" i="86"/>
  <c r="H146" i="86"/>
  <c r="I146" i="86" s="1"/>
  <c r="C146" i="86"/>
  <c r="H145" i="86"/>
  <c r="I145" i="86" s="1"/>
  <c r="C145" i="86"/>
  <c r="H144" i="86"/>
  <c r="I144" i="86" s="1"/>
  <c r="C144" i="86"/>
  <c r="I143" i="86"/>
  <c r="H143" i="86"/>
  <c r="C143" i="86"/>
  <c r="H142" i="86"/>
  <c r="I142" i="86" s="1"/>
  <c r="C142" i="86"/>
  <c r="I141" i="86"/>
  <c r="H141" i="86"/>
  <c r="C141" i="86"/>
  <c r="H140" i="86"/>
  <c r="I140" i="86" s="1"/>
  <c r="C140" i="86"/>
  <c r="I139" i="86"/>
  <c r="H139" i="86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I124" i="86"/>
  <c r="H124" i="86"/>
  <c r="H123" i="86"/>
  <c r="H122" i="86"/>
  <c r="H121" i="86"/>
  <c r="H120" i="86"/>
  <c r="I121" i="86" s="1"/>
  <c r="H119" i="86"/>
  <c r="H118" i="86"/>
  <c r="H117" i="86"/>
  <c r="H116" i="86"/>
  <c r="H115" i="86"/>
  <c r="H114" i="86"/>
  <c r="H113" i="86"/>
  <c r="I118" i="86" s="1"/>
  <c r="H112" i="86"/>
  <c r="H111" i="86"/>
  <c r="H110" i="86"/>
  <c r="H109" i="86"/>
  <c r="H108" i="86"/>
  <c r="H107" i="86"/>
  <c r="H106" i="86"/>
  <c r="I109" i="86" s="1"/>
  <c r="F36" i="62" s="1"/>
  <c r="H105" i="86"/>
  <c r="H104" i="86"/>
  <c r="H103" i="86"/>
  <c r="H102" i="86"/>
  <c r="H101" i="86"/>
  <c r="H100" i="86"/>
  <c r="H99" i="86"/>
  <c r="H98" i="86"/>
  <c r="H97" i="86"/>
  <c r="I104" i="86" s="1"/>
  <c r="H96" i="86"/>
  <c r="H95" i="86"/>
  <c r="H94" i="86"/>
  <c r="H93" i="86"/>
  <c r="H92" i="86"/>
  <c r="H91" i="86"/>
  <c r="H90" i="86"/>
  <c r="H89" i="86"/>
  <c r="I96" i="86" s="1"/>
  <c r="H88" i="86"/>
  <c r="H87" i="86"/>
  <c r="H86" i="86"/>
  <c r="H85" i="86"/>
  <c r="H84" i="86"/>
  <c r="H83" i="86"/>
  <c r="H82" i="86"/>
  <c r="H81" i="86"/>
  <c r="H80" i="86"/>
  <c r="H79" i="86"/>
  <c r="I88" i="86" s="1"/>
  <c r="H78" i="86"/>
  <c r="H77" i="86"/>
  <c r="H76" i="86"/>
  <c r="H75" i="86"/>
  <c r="H74" i="86"/>
  <c r="H73" i="86"/>
  <c r="H72" i="86"/>
  <c r="H71" i="86"/>
  <c r="I78" i="86" s="1"/>
  <c r="I70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I64" i="86" s="1"/>
  <c r="H47" i="86"/>
  <c r="H46" i="86"/>
  <c r="H45" i="86"/>
  <c r="H44" i="86"/>
  <c r="H43" i="86"/>
  <c r="H42" i="86"/>
  <c r="I42" i="86" s="1"/>
  <c r="H41" i="86"/>
  <c r="H40" i="86"/>
  <c r="H39" i="86"/>
  <c r="H38" i="86"/>
  <c r="H37" i="86"/>
  <c r="H36" i="86"/>
  <c r="H35" i="86"/>
  <c r="H34" i="86"/>
  <c r="H33" i="86"/>
  <c r="H32" i="86"/>
  <c r="I32" i="86" s="1"/>
  <c r="H31" i="86"/>
  <c r="I31" i="86" s="1"/>
  <c r="C31" i="86"/>
  <c r="I30" i="86"/>
  <c r="H30" i="86"/>
  <c r="C30" i="86"/>
  <c r="H29" i="86"/>
  <c r="I29" i="86" s="1"/>
  <c r="C29" i="86"/>
  <c r="H28" i="86"/>
  <c r="I28" i="86" s="1"/>
  <c r="C28" i="86"/>
  <c r="H27" i="86"/>
  <c r="I27" i="86" s="1"/>
  <c r="C27" i="86"/>
  <c r="I26" i="86"/>
  <c r="H26" i="86"/>
  <c r="C26" i="86"/>
  <c r="H25" i="86"/>
  <c r="I25" i="86" s="1"/>
  <c r="C25" i="86"/>
  <c r="I24" i="86"/>
  <c r="H24" i="86"/>
  <c r="C24" i="86"/>
  <c r="H23" i="86"/>
  <c r="I23" i="86" s="1"/>
  <c r="C23" i="86"/>
  <c r="I22" i="86"/>
  <c r="H22" i="86"/>
  <c r="C22" i="86"/>
  <c r="H21" i="86"/>
  <c r="I21" i="86" s="1"/>
  <c r="C21" i="86"/>
  <c r="H20" i="86"/>
  <c r="I20" i="86" s="1"/>
  <c r="C20" i="86"/>
  <c r="H19" i="86"/>
  <c r="I19" i="86" s="1"/>
  <c r="C19" i="86"/>
  <c r="I18" i="86"/>
  <c r="H18" i="86"/>
  <c r="C18" i="86"/>
  <c r="H17" i="86"/>
  <c r="I17" i="86" s="1"/>
  <c r="C17" i="86"/>
  <c r="I16" i="86"/>
  <c r="H16" i="86"/>
  <c r="C16" i="86"/>
  <c r="H15" i="86"/>
  <c r="I15" i="86" s="1"/>
  <c r="C15" i="86"/>
  <c r="I14" i="86"/>
  <c r="H14" i="86"/>
  <c r="C14" i="86"/>
  <c r="H13" i="86"/>
  <c r="I13" i="86" s="1"/>
  <c r="C13" i="86"/>
  <c r="H12" i="86"/>
  <c r="C12" i="86"/>
  <c r="H11" i="86"/>
  <c r="I11" i="86" s="1"/>
  <c r="C11" i="86"/>
  <c r="H10" i="86"/>
  <c r="C10" i="86"/>
  <c r="I243" i="53"/>
  <c r="H102" i="64"/>
  <c r="I102" i="64"/>
  <c r="R58" i="70"/>
  <c r="B3" i="55"/>
  <c r="B66" i="57" s="1"/>
  <c r="J9" i="69"/>
  <c r="J4" i="69"/>
  <c r="I4" i="69"/>
  <c r="H4" i="69"/>
  <c r="G4" i="69"/>
  <c r="F4" i="69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I24" i="85"/>
  <c r="J23" i="69" s="1"/>
  <c r="H24" i="85"/>
  <c r="C24" i="85"/>
  <c r="I23" i="85"/>
  <c r="J22" i="69" s="1"/>
  <c r="H23" i="85"/>
  <c r="C23" i="85"/>
  <c r="H22" i="85"/>
  <c r="I22" i="85" s="1"/>
  <c r="J21" i="69" s="1"/>
  <c r="C22" i="85"/>
  <c r="I21" i="85"/>
  <c r="J20" i="69" s="1"/>
  <c r="H21" i="85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C10" i="85"/>
  <c r="I9" i="85"/>
  <c r="J8" i="69" s="1"/>
  <c r="H9" i="85"/>
  <c r="C9" i="85"/>
  <c r="I8" i="85"/>
  <c r="J7" i="69" s="1"/>
  <c r="H8" i="85"/>
  <c r="C8" i="85"/>
  <c r="H7" i="85"/>
  <c r="I7" i="85" s="1"/>
  <c r="J6" i="69" s="1"/>
  <c r="C7" i="85"/>
  <c r="H6" i="85"/>
  <c r="C6" i="85"/>
  <c r="H138" i="84"/>
  <c r="H137" i="84"/>
  <c r="H136" i="84"/>
  <c r="H135" i="84"/>
  <c r="H134" i="84"/>
  <c r="H133" i="84"/>
  <c r="I135" i="84" s="1"/>
  <c r="I38" i="69" s="1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I33" i="84" s="1"/>
  <c r="I28" i="69" s="1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I25" i="84"/>
  <c r="I24" i="69" s="1"/>
  <c r="H25" i="84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I16" i="84"/>
  <c r="I15" i="69" s="1"/>
  <c r="H16" i="84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I135" i="82" s="1"/>
  <c r="G38" i="69" s="1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I74" i="82" s="1"/>
  <c r="G32" i="69" s="1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I38" i="82" s="1"/>
  <c r="G29" i="69" s="1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F13" i="57"/>
  <c r="G16" i="57"/>
  <c r="G13" i="57"/>
  <c r="H251" i="89" l="1"/>
  <c r="I118" i="89"/>
  <c r="J37" i="62" s="1"/>
  <c r="I249" i="89"/>
  <c r="J39" i="62" s="1"/>
  <c r="I249" i="90"/>
  <c r="I39" i="62" s="1"/>
  <c r="H251" i="90"/>
  <c r="I5" i="62"/>
  <c r="H126" i="90"/>
  <c r="I234" i="88"/>
  <c r="H36" i="62" s="1"/>
  <c r="I243" i="88"/>
  <c r="H37" i="62" s="1"/>
  <c r="I246" i="88"/>
  <c r="H38" i="62" s="1"/>
  <c r="H6" i="62"/>
  <c r="F6" i="62"/>
  <c r="H126" i="86"/>
  <c r="H251" i="86"/>
  <c r="I10" i="86"/>
  <c r="J42" i="86" s="1"/>
  <c r="I126" i="86" s="1"/>
  <c r="D67" i="57" s="1"/>
  <c r="I135" i="86"/>
  <c r="H5" i="62"/>
  <c r="I249" i="88"/>
  <c r="H251" i="88"/>
  <c r="I124" i="88"/>
  <c r="I121" i="88"/>
  <c r="I88" i="88"/>
  <c r="H33" i="62"/>
  <c r="I78" i="88"/>
  <c r="I70" i="88"/>
  <c r="I64" i="88"/>
  <c r="H30" i="62" s="1"/>
  <c r="I42" i="88"/>
  <c r="H29" i="62" s="1"/>
  <c r="I37" i="88"/>
  <c r="H28" i="62" s="1"/>
  <c r="H126" i="88"/>
  <c r="H126" i="87"/>
  <c r="J167" i="90"/>
  <c r="I11" i="90"/>
  <c r="J42" i="90" s="1"/>
  <c r="I126" i="90" s="1"/>
  <c r="D70" i="57" s="1"/>
  <c r="I136" i="90"/>
  <c r="I10" i="89"/>
  <c r="I135" i="89"/>
  <c r="J167" i="89" s="1"/>
  <c r="J167" i="88"/>
  <c r="I12" i="88"/>
  <c r="H7" i="62" s="1"/>
  <c r="I137" i="88"/>
  <c r="J167" i="87"/>
  <c r="I251" i="87" s="1"/>
  <c r="E68" i="57" s="1"/>
  <c r="I11" i="87"/>
  <c r="H251" i="87"/>
  <c r="I33" i="82"/>
  <c r="G28" i="69" s="1"/>
  <c r="I66" i="82"/>
  <c r="G31" i="69" s="1"/>
  <c r="I102" i="82"/>
  <c r="G33" i="69" s="1"/>
  <c r="I38" i="83"/>
  <c r="H29" i="69" s="1"/>
  <c r="I102" i="83"/>
  <c r="H33" i="69" s="1"/>
  <c r="I110" i="83"/>
  <c r="H34" i="69" s="1"/>
  <c r="I118" i="83"/>
  <c r="H35" i="69" s="1"/>
  <c r="I123" i="83"/>
  <c r="H36" i="69" s="1"/>
  <c r="I38" i="84"/>
  <c r="I29" i="69" s="1"/>
  <c r="I138" i="85"/>
  <c r="J39" i="69" s="1"/>
  <c r="I60" i="85"/>
  <c r="J30" i="69" s="1"/>
  <c r="I110" i="85"/>
  <c r="J34" i="69" s="1"/>
  <c r="I118" i="85"/>
  <c r="J35" i="69" s="1"/>
  <c r="I123" i="85"/>
  <c r="J36" i="69" s="1"/>
  <c r="I38" i="85"/>
  <c r="J29" i="69" s="1"/>
  <c r="I74" i="85"/>
  <c r="J32" i="69" s="1"/>
  <c r="I102" i="85"/>
  <c r="J33" i="69" s="1"/>
  <c r="I132" i="85"/>
  <c r="J37" i="69" s="1"/>
  <c r="H140" i="85"/>
  <c r="I33" i="85"/>
  <c r="J28" i="69" s="1"/>
  <c r="I66" i="85"/>
  <c r="J31" i="69" s="1"/>
  <c r="I135" i="85"/>
  <c r="J38" i="69" s="1"/>
  <c r="I74" i="84"/>
  <c r="I32" i="69" s="1"/>
  <c r="I102" i="84"/>
  <c r="I33" i="69" s="1"/>
  <c r="I132" i="84"/>
  <c r="I37" i="69" s="1"/>
  <c r="H140" i="84"/>
  <c r="I60" i="84"/>
  <c r="I30" i="69" s="1"/>
  <c r="I110" i="84"/>
  <c r="I34" i="69" s="1"/>
  <c r="I118" i="84"/>
  <c r="I35" i="69" s="1"/>
  <c r="I66" i="84"/>
  <c r="I31" i="69" s="1"/>
  <c r="I123" i="84"/>
  <c r="I36" i="69" s="1"/>
  <c r="I138" i="84"/>
  <c r="I39" i="69" s="1"/>
  <c r="H140" i="83"/>
  <c r="I138" i="83"/>
  <c r="H39" i="69" s="1"/>
  <c r="I74" i="83"/>
  <c r="H32" i="69" s="1"/>
  <c r="I33" i="83"/>
  <c r="H28" i="69" s="1"/>
  <c r="I60" i="83"/>
  <c r="H30" i="69" s="1"/>
  <c r="I132" i="83"/>
  <c r="H37" i="69" s="1"/>
  <c r="I135" i="83"/>
  <c r="H38" i="69" s="1"/>
  <c r="I66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I251" i="89" l="1"/>
  <c r="E71" i="57" s="1"/>
  <c r="J42" i="89"/>
  <c r="I126" i="89" s="1"/>
  <c r="D71" i="57" s="1"/>
  <c r="J5" i="62"/>
  <c r="I251" i="90"/>
  <c r="E70" i="57" s="1"/>
  <c r="J42" i="87"/>
  <c r="I126" i="87" s="1"/>
  <c r="D68" i="57" s="1"/>
  <c r="F68" i="57" s="1"/>
  <c r="G6" i="62"/>
  <c r="F5" i="62"/>
  <c r="J167" i="86"/>
  <c r="I251" i="86" s="1"/>
  <c r="E67" i="57" s="1"/>
  <c r="F67" i="57" s="1"/>
  <c r="H40" i="69"/>
  <c r="I251" i="88"/>
  <c r="E69" i="57" s="1"/>
  <c r="H39" i="62"/>
  <c r="H32" i="62"/>
  <c r="H31" i="62"/>
  <c r="J42" i="88"/>
  <c r="I126" i="88" s="1"/>
  <c r="D69" i="57" s="1"/>
  <c r="J38" i="85"/>
  <c r="I140" i="85" s="1"/>
  <c r="J5" i="69"/>
  <c r="J40" i="69" s="1"/>
  <c r="I40" i="69"/>
  <c r="J38" i="84"/>
  <c r="I140" i="84" s="1"/>
  <c r="J38" i="83"/>
  <c r="I140" i="83" s="1"/>
  <c r="J38" i="82"/>
  <c r="I140" i="82" s="1"/>
  <c r="G5" i="69"/>
  <c r="G40" i="69" s="1"/>
  <c r="B83" i="57" l="1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V21" i="62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C17" i="78"/>
  <c r="H16" i="78"/>
  <c r="I16" i="78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U13" i="62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H13" i="77"/>
  <c r="I13" i="77" s="1"/>
  <c r="U8" i="62" s="1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S21" i="62" s="1"/>
  <c r="C151" i="75"/>
  <c r="H150" i="75"/>
  <c r="I150" i="75" s="1"/>
  <c r="C150" i="75"/>
  <c r="H149" i="75"/>
  <c r="I149" i="75" s="1"/>
  <c r="C149" i="75"/>
  <c r="H148" i="75"/>
  <c r="I148" i="75" s="1"/>
  <c r="S18" i="62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S13" i="62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S24" i="62" s="1"/>
  <c r="C29" i="75"/>
  <c r="H28" i="75"/>
  <c r="I28" i="75" s="1"/>
  <c r="S23" i="62" s="1"/>
  <c r="C28" i="75"/>
  <c r="H27" i="75"/>
  <c r="I27" i="75" s="1"/>
  <c r="S22" i="62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C12" i="75"/>
  <c r="H11" i="75"/>
  <c r="I11" i="75" s="1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R6" i="62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H29" i="74"/>
  <c r="I29" i="74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C22" i="74"/>
  <c r="H21" i="74"/>
  <c r="I21" i="74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C18" i="74"/>
  <c r="H17" i="74"/>
  <c r="I17" i="74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C28" i="72"/>
  <c r="H27" i="72"/>
  <c r="I27" i="72" s="1"/>
  <c r="P22" i="6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P9" i="6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V5" i="62" l="1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I64" i="77"/>
  <c r="I70" i="77"/>
  <c r="U31" i="62" s="1"/>
  <c r="I96" i="77"/>
  <c r="I104" i="77"/>
  <c r="U35" i="62" s="1"/>
  <c r="I109" i="77"/>
  <c r="I121" i="77"/>
  <c r="I162" i="77"/>
  <c r="J167" i="77" s="1"/>
  <c r="I189" i="77"/>
  <c r="I195" i="77"/>
  <c r="I221" i="77"/>
  <c r="I229" i="77"/>
  <c r="I234" i="77"/>
  <c r="I246" i="77"/>
  <c r="I167" i="76"/>
  <c r="T29" i="62" s="1"/>
  <c r="I78" i="76"/>
  <c r="T32" i="62" s="1"/>
  <c r="I88" i="76"/>
  <c r="T33" i="62" s="1"/>
  <c r="T16" i="62"/>
  <c r="T20" i="62"/>
  <c r="T24" i="62"/>
  <c r="T27" i="62"/>
  <c r="I203" i="76"/>
  <c r="I124" i="76"/>
  <c r="I249" i="76"/>
  <c r="I37" i="76"/>
  <c r="J42" i="76" s="1"/>
  <c r="I64" i="76"/>
  <c r="I70" i="76"/>
  <c r="I96" i="76"/>
  <c r="I104" i="76"/>
  <c r="I109" i="76"/>
  <c r="I121" i="76"/>
  <c r="I162" i="76"/>
  <c r="J167" i="76" s="1"/>
  <c r="I189" i="76"/>
  <c r="I195" i="76"/>
  <c r="I221" i="76"/>
  <c r="I229" i="76"/>
  <c r="I234" i="76"/>
  <c r="I246" i="76"/>
  <c r="I118" i="76"/>
  <c r="I243" i="76"/>
  <c r="I243" i="75"/>
  <c r="S37" i="62" s="1"/>
  <c r="I42" i="75"/>
  <c r="S29" i="62" s="1"/>
  <c r="I78" i="75"/>
  <c r="I88" i="75"/>
  <c r="I167" i="75"/>
  <c r="I203" i="75"/>
  <c r="I213" i="75"/>
  <c r="I124" i="75"/>
  <c r="S39" i="62" s="1"/>
  <c r="I249" i="75"/>
  <c r="I37" i="75"/>
  <c r="S28" i="62" s="1"/>
  <c r="I64" i="75"/>
  <c r="I70" i="75"/>
  <c r="I96" i="75"/>
  <c r="I104" i="75"/>
  <c r="I109" i="75"/>
  <c r="S36" i="62" s="1"/>
  <c r="I121" i="75"/>
  <c r="I162" i="75"/>
  <c r="I189" i="75"/>
  <c r="I195" i="75"/>
  <c r="I221" i="75"/>
  <c r="I229" i="75"/>
  <c r="I234" i="75"/>
  <c r="I246" i="75"/>
  <c r="I243" i="74"/>
  <c r="I118" i="74"/>
  <c r="R37" i="62" s="1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R35" i="62" s="1"/>
  <c r="I109" i="74"/>
  <c r="I121" i="74"/>
  <c r="I162" i="74"/>
  <c r="J167" i="74" s="1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P35" i="62" s="1"/>
  <c r="I109" i="72"/>
  <c r="P36" i="62" s="1"/>
  <c r="I37" i="72"/>
  <c r="I42" i="72"/>
  <c r="P29" i="62" s="1"/>
  <c r="I70" i="72"/>
  <c r="I118" i="72"/>
  <c r="I124" i="72"/>
  <c r="I189" i="71"/>
  <c r="I195" i="71"/>
  <c r="I221" i="71"/>
  <c r="I229" i="71"/>
  <c r="I234" i="71"/>
  <c r="I246" i="71"/>
  <c r="O21" i="62"/>
  <c r="I37" i="7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J167" i="75"/>
  <c r="H126" i="75"/>
  <c r="H251" i="75"/>
  <c r="H126" i="74"/>
  <c r="H251" i="74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4" i="70"/>
  <c r="F145" i="70"/>
  <c r="F147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61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I38" i="33" s="1"/>
  <c r="D29" i="69" s="1"/>
  <c r="E47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I243" i="67" s="1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M13" i="62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I30" i="57" s="1"/>
  <c r="H143" i="65"/>
  <c r="I143" i="65" s="1"/>
  <c r="H144" i="65"/>
  <c r="I144" i="65" s="1"/>
  <c r="I32" i="57" s="1"/>
  <c r="H145" i="65"/>
  <c r="I145" i="65" s="1"/>
  <c r="H146" i="65"/>
  <c r="I146" i="65" s="1"/>
  <c r="H147" i="65"/>
  <c r="I147" i="65" s="1"/>
  <c r="H148" i="65"/>
  <c r="I148" i="65" s="1"/>
  <c r="I36" i="57" s="1"/>
  <c r="H149" i="65"/>
  <c r="I149" i="65" s="1"/>
  <c r="H150" i="65"/>
  <c r="I150" i="65" s="1"/>
  <c r="I38" i="57" s="1"/>
  <c r="H151" i="65"/>
  <c r="I151" i="65" s="1"/>
  <c r="H152" i="65"/>
  <c r="I152" i="65" s="1"/>
  <c r="I40" i="57" s="1"/>
  <c r="H153" i="65"/>
  <c r="I153" i="65" s="1"/>
  <c r="H154" i="65"/>
  <c r="I154" i="65" s="1"/>
  <c r="H155" i="65"/>
  <c r="I155" i="65" s="1"/>
  <c r="H156" i="65"/>
  <c r="I156" i="65"/>
  <c r="I44" i="57" s="1"/>
  <c r="H157" i="65"/>
  <c r="I157" i="65" s="1"/>
  <c r="I45" i="57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K5" i="62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32" i="57" s="1"/>
  <c r="H20" i="65"/>
  <c r="I20" i="65" s="1"/>
  <c r="H33" i="57" s="1"/>
  <c r="H21" i="65"/>
  <c r="I21" i="65" s="1"/>
  <c r="H34" i="57" s="1"/>
  <c r="H22" i="65"/>
  <c r="I22" i="65" s="1"/>
  <c r="H23" i="65"/>
  <c r="I23" i="65" s="1"/>
  <c r="H24" i="65"/>
  <c r="I24" i="65" s="1"/>
  <c r="H25" i="65"/>
  <c r="I25" i="65" s="1"/>
  <c r="H26" i="65"/>
  <c r="I26" i="65"/>
  <c r="H39" i="57" s="1"/>
  <c r="H27" i="65"/>
  <c r="I27" i="65" s="1"/>
  <c r="H40" i="57" s="1"/>
  <c r="H28" i="65"/>
  <c r="I28" i="65" s="1"/>
  <c r="H41" i="57" s="1"/>
  <c r="H29" i="65"/>
  <c r="I29" i="65" s="1"/>
  <c r="H42" i="57" s="1"/>
  <c r="H30" i="65"/>
  <c r="I30" i="65" s="1"/>
  <c r="H43" i="57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 s="1"/>
  <c r="H151" i="55"/>
  <c r="I151" i="55" s="1"/>
  <c r="H152" i="55"/>
  <c r="I152" i="55" s="1"/>
  <c r="E22" i="62" s="1"/>
  <c r="H153" i="55"/>
  <c r="I153" i="55" s="1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1" i="70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L9" i="62"/>
  <c r="I11" i="68"/>
  <c r="I135" i="68"/>
  <c r="I7" i="64"/>
  <c r="F6" i="69" s="1"/>
  <c r="D20" i="62"/>
  <c r="I136" i="65"/>
  <c r="N23" i="62"/>
  <c r="M17" i="62"/>
  <c r="O37" i="62" l="1"/>
  <c r="I124" i="55"/>
  <c r="I25" i="57"/>
  <c r="I138" i="33"/>
  <c r="D39" i="69" s="1"/>
  <c r="E57" i="57" s="1"/>
  <c r="E157" i="70"/>
  <c r="E158" i="70"/>
  <c r="E150" i="70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J42" i="71"/>
  <c r="I126" i="71" s="1"/>
  <c r="D76" i="57" s="1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26" i="57"/>
  <c r="I41" i="57"/>
  <c r="I33" i="57"/>
  <c r="M15" i="62"/>
  <c r="M8" i="62"/>
  <c r="H30" i="57"/>
  <c r="H45" i="57"/>
  <c r="I28" i="57"/>
  <c r="I43" i="57"/>
  <c r="I35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8" i="63"/>
  <c r="E35" i="69" s="1"/>
  <c r="I102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5" i="63"/>
  <c r="E38" i="69" s="1"/>
  <c r="I66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8" i="63"/>
  <c r="E39" i="69" s="1"/>
  <c r="I123" i="63"/>
  <c r="E36" i="69" s="1"/>
  <c r="K20" i="69"/>
  <c r="F38" i="57"/>
  <c r="G38" i="57" s="1"/>
  <c r="F23" i="57"/>
  <c r="K5" i="69"/>
  <c r="E23" i="57"/>
  <c r="H140" i="63"/>
  <c r="I126" i="78"/>
  <c r="D83" i="57" s="1"/>
  <c r="J167" i="78"/>
  <c r="I251" i="78" s="1"/>
  <c r="E83" i="57" s="1"/>
  <c r="V33" i="62"/>
  <c r="V40" i="62" s="1"/>
  <c r="V32" i="62"/>
  <c r="I251" i="77"/>
  <c r="E82" i="57" s="1"/>
  <c r="U39" i="62"/>
  <c r="J42" i="77"/>
  <c r="I126" i="77" s="1"/>
  <c r="D82" i="57" s="1"/>
  <c r="F82" i="57" s="1"/>
  <c r="U36" i="62"/>
  <c r="U30" i="62"/>
  <c r="U32" i="62"/>
  <c r="T30" i="62"/>
  <c r="I251" i="76"/>
  <c r="E81" i="57" s="1"/>
  <c r="I126" i="76"/>
  <c r="D81" i="57" s="1"/>
  <c r="F81" i="57" s="1"/>
  <c r="T35" i="62"/>
  <c r="T28" i="62"/>
  <c r="T34" i="62"/>
  <c r="S31" i="62"/>
  <c r="S33" i="62"/>
  <c r="I251" i="75"/>
  <c r="E80" i="57" s="1"/>
  <c r="J42" i="75"/>
  <c r="I126" i="75" s="1"/>
  <c r="D80" i="57" s="1"/>
  <c r="S34" i="62"/>
  <c r="R36" i="62"/>
  <c r="R30" i="62"/>
  <c r="R32" i="62"/>
  <c r="R38" i="62"/>
  <c r="R31" i="62"/>
  <c r="R33" i="62"/>
  <c r="I251" i="74"/>
  <c r="E79" i="57" s="1"/>
  <c r="J42" i="74"/>
  <c r="I126" i="74" s="1"/>
  <c r="D79" i="57" s="1"/>
  <c r="R34" i="62"/>
  <c r="Q33" i="62"/>
  <c r="I251" i="73"/>
  <c r="E78" i="57" s="1"/>
  <c r="Q31" i="62"/>
  <c r="Q36" i="62"/>
  <c r="I126" i="73"/>
  <c r="D78" i="57" s="1"/>
  <c r="Q29" i="62"/>
  <c r="Q39" i="62"/>
  <c r="Q28" i="62"/>
  <c r="Q32" i="62"/>
  <c r="Q37" i="62"/>
  <c r="Q35" i="62"/>
  <c r="I251" i="72"/>
  <c r="E77" i="57" s="1"/>
  <c r="P33" i="62"/>
  <c r="P32" i="62"/>
  <c r="J42" i="72"/>
  <c r="I126" i="72" s="1"/>
  <c r="D77" i="57" s="1"/>
  <c r="J167" i="71"/>
  <c r="I251" i="71" s="1"/>
  <c r="E76" i="57" s="1"/>
  <c r="O32" i="62"/>
  <c r="O29" i="62"/>
  <c r="I167" i="68"/>
  <c r="I88" i="68"/>
  <c r="N33" i="62" s="1"/>
  <c r="N25" i="62"/>
  <c r="N24" i="62"/>
  <c r="N27" i="62"/>
  <c r="I249" i="68"/>
  <c r="I234" i="68"/>
  <c r="I203" i="68"/>
  <c r="N32" i="62" s="1"/>
  <c r="I78" i="68"/>
  <c r="I70" i="68"/>
  <c r="I124" i="68"/>
  <c r="I121" i="68"/>
  <c r="N38" i="62" s="1"/>
  <c r="I96" i="68"/>
  <c r="I37" i="68"/>
  <c r="N18" i="62"/>
  <c r="N10" i="62"/>
  <c r="I104" i="67"/>
  <c r="I37" i="67"/>
  <c r="J42" i="67" s="1"/>
  <c r="I64" i="67"/>
  <c r="M39" i="62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L37" i="62" s="1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E37" i="62" s="1"/>
  <c r="I234" i="55"/>
  <c r="E15" i="62"/>
  <c r="I104" i="55"/>
  <c r="I37" i="55"/>
  <c r="E24" i="62"/>
  <c r="I203" i="55"/>
  <c r="I195" i="53"/>
  <c r="D5" i="62"/>
  <c r="D19" i="62"/>
  <c r="D14" i="62"/>
  <c r="D17" i="62"/>
  <c r="D18" i="62"/>
  <c r="D16" i="62"/>
  <c r="I132" i="33"/>
  <c r="D37" i="69" s="1"/>
  <c r="E55" i="57" s="1"/>
  <c r="I135" i="33"/>
  <c r="D38" i="69" s="1"/>
  <c r="E56" i="57" s="1"/>
  <c r="I123" i="33"/>
  <c r="D36" i="69" s="1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2" i="63"/>
  <c r="E37" i="69" s="1"/>
  <c r="I110" i="63"/>
  <c r="E34" i="69" s="1"/>
  <c r="I74" i="63"/>
  <c r="E32" i="69" s="1"/>
  <c r="I96" i="65"/>
  <c r="I88" i="65"/>
  <c r="I37" i="65"/>
  <c r="N11" i="62"/>
  <c r="I78" i="55"/>
  <c r="E32" i="62" s="1"/>
  <c r="I118" i="65"/>
  <c r="I60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I110" i="64"/>
  <c r="F34" i="69" s="1"/>
  <c r="F33" i="69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L34" i="62" s="1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50" i="57" s="1"/>
  <c r="I195" i="65"/>
  <c r="I189" i="65"/>
  <c r="I167" i="65"/>
  <c r="I162" i="65"/>
  <c r="I46" i="57" s="1"/>
  <c r="M22" i="62"/>
  <c r="I38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I203" i="53"/>
  <c r="I162" i="53"/>
  <c r="H251" i="68"/>
  <c r="I96" i="53"/>
  <c r="H140" i="33"/>
  <c r="E161" i="70"/>
  <c r="E144" i="70"/>
  <c r="E148" i="70"/>
  <c r="E152" i="70"/>
  <c r="E156" i="70"/>
  <c r="E149" i="70"/>
  <c r="E153" i="70"/>
  <c r="E160" i="70"/>
  <c r="E151" i="70"/>
  <c r="E155" i="70"/>
  <c r="E159" i="70"/>
  <c r="F28" i="69"/>
  <c r="H126" i="65"/>
  <c r="I78" i="53"/>
  <c r="I121" i="53"/>
  <c r="E8" i="62"/>
  <c r="I16" i="64"/>
  <c r="F15" i="69" s="1"/>
  <c r="F33" i="57" s="1"/>
  <c r="H140" i="64"/>
  <c r="M32" i="62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I33" i="33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N5" i="62"/>
  <c r="D10" i="62"/>
  <c r="H126" i="55"/>
  <c r="D7" i="62"/>
  <c r="D9" i="62"/>
  <c r="D27" i="62"/>
  <c r="I88" i="55"/>
  <c r="I60" i="33"/>
  <c r="L30" i="62"/>
  <c r="I189" i="53"/>
  <c r="I118" i="68"/>
  <c r="I64" i="68"/>
  <c r="I24" i="68"/>
  <c r="N19" i="62" s="1"/>
  <c r="H126" i="68"/>
  <c r="I189" i="68"/>
  <c r="I118" i="67"/>
  <c r="H126" i="53"/>
  <c r="I195" i="67"/>
  <c r="L18" i="62"/>
  <c r="O40" i="62" l="1"/>
  <c r="N39" i="62"/>
  <c r="F40" i="62"/>
  <c r="S40" i="62"/>
  <c r="Q40" i="62"/>
  <c r="F76" i="57"/>
  <c r="J167" i="68"/>
  <c r="I251" i="68" s="1"/>
  <c r="E75" i="57" s="1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J42" i="55"/>
  <c r="I126" i="55" s="1"/>
  <c r="D66" i="57" s="1"/>
  <c r="F83" i="57"/>
  <c r="F80" i="57"/>
  <c r="E36" i="62"/>
  <c r="J38" i="64"/>
  <c r="I140" i="64" s="1"/>
  <c r="K15" i="69"/>
  <c r="F51" i="57"/>
  <c r="G51" i="57" s="1"/>
  <c r="F53" i="57"/>
  <c r="G53" i="57" s="1"/>
  <c r="K33" i="69"/>
  <c r="K35" i="69"/>
  <c r="F50" i="57"/>
  <c r="G50" i="57" s="1"/>
  <c r="K32" i="69"/>
  <c r="F48" i="57"/>
  <c r="K30" i="69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J42" i="66"/>
  <c r="I126" i="66" s="1"/>
  <c r="D73" i="57" s="1"/>
  <c r="L29" i="62"/>
  <c r="J167" i="65"/>
  <c r="I251" i="65" s="1"/>
  <c r="E72" i="57" s="1"/>
  <c r="K32" i="62"/>
  <c r="W20" i="62"/>
  <c r="W14" i="62"/>
  <c r="W10" i="62"/>
  <c r="W12" i="62"/>
  <c r="W27" i="62"/>
  <c r="J40" i="57"/>
  <c r="D40" i="57" s="1"/>
  <c r="W7" i="62"/>
  <c r="W22" i="62"/>
  <c r="W15" i="62"/>
  <c r="W5" i="62"/>
  <c r="W24" i="62"/>
  <c r="W16" i="62"/>
  <c r="W23" i="62"/>
  <c r="W6" i="62"/>
  <c r="J35" i="57"/>
  <c r="D35" i="57" s="1"/>
  <c r="W26" i="62"/>
  <c r="W9" i="62"/>
  <c r="W21" i="62"/>
  <c r="W11" i="62"/>
  <c r="W25" i="62"/>
  <c r="W13" i="62"/>
  <c r="W17" i="62"/>
  <c r="J44" i="57"/>
  <c r="D44" i="57" s="1"/>
  <c r="D29" i="62"/>
  <c r="D36" i="62"/>
  <c r="J42" i="53"/>
  <c r="I126" i="53" s="1"/>
  <c r="D65" i="57" s="1"/>
  <c r="D35" i="62"/>
  <c r="D8" i="62"/>
  <c r="W8" i="62" s="1"/>
  <c r="D31" i="62"/>
  <c r="D28" i="62"/>
  <c r="D37" i="62"/>
  <c r="D33" i="62"/>
  <c r="G39" i="57"/>
  <c r="N37" i="62"/>
  <c r="J167" i="67"/>
  <c r="I251" i="67" s="1"/>
  <c r="E74" i="57" s="1"/>
  <c r="J167" i="66"/>
  <c r="I251" i="66" s="1"/>
  <c r="E73" i="57" s="1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J42" i="65"/>
  <c r="I126" i="65" s="1"/>
  <c r="D72" i="57" s="1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J38" i="33"/>
  <c r="I140" i="33" s="1"/>
  <c r="D28" i="69"/>
  <c r="E46" i="57" s="1"/>
  <c r="J38" i="63"/>
  <c r="I140" i="63" s="1"/>
  <c r="E28" i="69"/>
  <c r="W19" i="62"/>
  <c r="J36" i="57"/>
  <c r="D36" i="57" s="1"/>
  <c r="W18" i="62"/>
  <c r="D30" i="69"/>
  <c r="E48" i="57" s="1"/>
  <c r="M31" i="62"/>
  <c r="E33" i="62"/>
  <c r="J167" i="55"/>
  <c r="J167" i="53"/>
  <c r="M37" i="62"/>
  <c r="I126" i="67"/>
  <c r="D74" i="57" s="1"/>
  <c r="J42" i="68"/>
  <c r="I126" i="68" s="1"/>
  <c r="D75" i="57" s="1"/>
  <c r="O27" i="70"/>
  <c r="P26" i="70" s="1"/>
  <c r="AE26" i="70"/>
  <c r="D30" i="62"/>
  <c r="J23" i="57"/>
  <c r="F72" i="57" l="1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P27" i="70"/>
  <c r="Q26" i="70" s="1"/>
  <c r="AF26" i="70"/>
  <c r="D40" i="69"/>
  <c r="J37" i="57"/>
  <c r="D37" i="57" s="1"/>
  <c r="F58" i="57" l="1"/>
  <c r="D12" i="57" s="1"/>
  <c r="D46" i="57"/>
  <c r="G58" i="57"/>
  <c r="D48" i="57"/>
  <c r="E143" i="70"/>
  <c r="E142" i="70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3" i="70"/>
  <c r="V107" i="70" l="1"/>
  <c r="G107" i="70"/>
  <c r="W107" i="70" s="1"/>
  <c r="F142" i="70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E145" i="70" s="1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F134" i="70" s="1"/>
  <c r="AG107" i="70"/>
  <c r="V134" i="70" l="1"/>
  <c r="E146" i="70" s="1"/>
  <c r="F135" i="70"/>
  <c r="G134" i="70" s="1"/>
  <c r="E141" i="70" l="1"/>
  <c r="E140" i="70"/>
  <c r="E154" i="70"/>
  <c r="G135" i="70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l="1"/>
  <c r="F146" i="70"/>
  <c r="K135" i="70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l="1"/>
  <c r="O135" i="70" s="1"/>
  <c r="P134" i="70" s="1"/>
  <c r="AE134" i="70" l="1"/>
  <c r="P135" i="70"/>
  <c r="Q134" i="70" s="1"/>
  <c r="AF134" i="70"/>
  <c r="Q135" i="70" l="1"/>
  <c r="AG134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H251" i="55"/>
  <c r="I57" i="57" l="1"/>
  <c r="E39" i="62"/>
  <c r="I251" i="55"/>
  <c r="E66" i="57" s="1"/>
  <c r="E84" i="57" l="1"/>
  <c r="F66" i="57"/>
  <c r="F84" i="57" s="1"/>
  <c r="W39" i="62"/>
  <c r="W40" i="62" s="1"/>
  <c r="E40" i="62"/>
  <c r="J57" i="57"/>
  <c r="I58" i="57"/>
  <c r="D15" i="57" s="1"/>
  <c r="D16" i="57" l="1"/>
  <c r="J58" i="57"/>
  <c r="D57" i="57"/>
  <c r="D58" i="57" s="1"/>
  <c r="D17" i="57" l="1"/>
  <c r="E14" i="57" l="1"/>
  <c r="E12" i="57"/>
  <c r="E16" i="57"/>
  <c r="I16" i="57" s="1"/>
  <c r="E11" i="57"/>
  <c r="E13" i="57"/>
  <c r="E17" i="57"/>
  <c r="E15" i="57"/>
  <c r="H13" i="57" l="1"/>
  <c r="I13" i="57"/>
</calcChain>
</file>

<file path=xl/sharedStrings.xml><?xml version="1.0" encoding="utf-8"?>
<sst xmlns="http://schemas.openxmlformats.org/spreadsheetml/2006/main" count="1774" uniqueCount="205">
  <si>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</si>
  <si>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</si>
  <si>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</si>
  <si>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</si>
  <si>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</si>
  <si>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</si>
  <si>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</si>
  <si>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</si>
  <si>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</si>
  <si>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</si>
  <si>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</si>
  <si>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</si>
  <si>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</si>
  <si>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</si>
  <si>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</si>
  <si>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</si>
  <si>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</si>
  <si>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</si>
  <si>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</si>
  <si>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</si>
  <si>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</si>
  <si>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</si>
  <si>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</si>
  <si>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</si>
  <si>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</si>
  <si>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</si>
  <si>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</si>
  <si>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</si>
  <si>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</si>
  <si>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</si>
  <si>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</si>
  <si>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</si>
  <si>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</si>
  <si>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</si>
  <si>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</si>
  <si>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</si>
  <si>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</si>
  <si>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</si>
  <si>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</si>
  <si>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</si>
  <si>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</si>
  <si>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</si>
  <si>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</si>
  <si>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</si>
  <si>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</si>
  <si>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</si>
  <si>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</si>
  <si>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</si>
  <si>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</si>
  <si>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</si>
  <si>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</si>
  <si>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</si>
  <si>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</si>
  <si>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</si>
  <si>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</si>
  <si>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</si>
  <si>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</si>
  <si>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</si>
  <si>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</si>
  <si>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</si>
  <si>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</si>
  <si>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</si>
  <si>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</si>
  <si>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</si>
  <si>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</si>
  <si>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</si>
  <si>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</si>
  <si>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</si>
  <si>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</si>
  <si>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</si>
  <si>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</si>
  <si>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</si>
  <si>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</si>
  <si>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</si>
  <si>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</si>
  <si>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</si>
  <si>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</si>
  <si>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</si>
  <si>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</si>
  <si>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</si>
  <si>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</si>
  <si>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</si>
  <si>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</si>
  <si>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</si>
  <si>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</si>
  <si>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</si>
  <si>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</si>
  <si>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</si>
  <si>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</si>
  <si>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</si>
  <si>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</si>
  <si>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</si>
  <si>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</si>
  <si>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</si>
  <si>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</si>
  <si>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</si>
  <si>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</si>
  <si>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</si>
  <si>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</si>
  <si>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</si>
  <si>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</si>
  <si>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</si>
  <si>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</si>
  <si>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</si>
  <si>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</si>
  <si>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</si>
  <si>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</si>
  <si>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</si>
  <si>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</si>
  <si>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</si>
  <si>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</si>
  <si>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</si>
  <si>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</si>
  <si>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</si>
  <si>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</si>
  <si>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</si>
  <si>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</si>
  <si>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</si>
  <si>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</si>
  <si>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</si>
  <si>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</si>
  <si>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</si>
  <si>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</si>
  <si>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</si>
  <si>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</si>
  <si>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</si>
  <si>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</si>
  <si>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</si>
  <si>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</si>
  <si>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</si>
  <si>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</si>
  <si>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</si>
  <si>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</si>
  <si>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</si>
  <si>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</si>
  <si>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</si>
  <si>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</si>
  <si>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</si>
  <si>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</si>
  <si>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</si>
  <si>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</si>
  <si>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</si>
  <si>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</si>
  <si>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</si>
  <si>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</si>
  <si>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</si>
  <si>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</si>
  <si>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</si>
  <si>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</si>
  <si>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</si>
  <si>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</si>
  <si>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</si>
  <si>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</si>
  <si>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</si>
  <si>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</si>
  <si>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</si>
  <si>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</si>
  <si>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</si>
  <si>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</si>
  <si>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</si>
  <si>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</si>
  <si>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</si>
  <si>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</si>
  <si>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</si>
  <si>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</si>
  <si>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</si>
  <si>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</si>
  <si>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</si>
  <si>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</si>
  <si>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</si>
  <si>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</si>
  <si>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</si>
  <si>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</si>
  <si>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</si>
  <si>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</si>
  <si>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</si>
  <si>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</si>
  <si>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</si>
  <si>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</si>
  <si>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6.- Finalizada la memoria de cálculo, debe subir el documento en formato excel a la plataforma de postulación online http://convocatoria.fia.cl/.</t>
  </si>
  <si>
    <t>Color de las celdas que se calculan automáticamente y no requieren ingreso de datos por el postulante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</si>
  <si>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</si>
  <si>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</si>
  <si>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</si>
  <si>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</si>
  <si>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</si>
  <si>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</si>
  <si>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</si>
  <si>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</si>
  <si>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</si>
  <si>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</si>
  <si>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</si>
  <si>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</si>
  <si>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</si>
  <si>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</si>
  <si>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</si>
  <si>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</si>
  <si>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</si>
  <si>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</si>
  <si>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</si>
  <si>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</si>
  <si>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</si>
  <si>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1.- Leer las Bases técnicas y administrativas Convocatoria Nacional  "Proyectos de Innovación de Bienes Públicos en Sistemas Alimentarios Sostenibles  para el Agro 2023".</t>
  </si>
  <si>
    <t>2.- Ajustarse a las condiciones de financiamiento indicados en el numeral "1.7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</si>
  <si>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MEMORIA DE CÁLCULO Convocatoria Nacional  "Proyectos de Innovación de Bienes Públicos en Sistemas Alimentarios Sostenibles  para el Agro 2023".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</si>
</sst>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8" fontId="2" fillId="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8" borderId="9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center" vertical="center"/>
    </xf>
    <xf numFmtId="3" fontId="3" fillId="8" borderId="12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10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2" borderId="1" xfId="0" applyFont="1" applyFill="1" applyBorder="1" applyAlignment="1">
      <alignment horizontal="center" vertical="center" wrapText="1"/>
    </xf>
    <xf numFmtId="17" fontId="20" fillId="12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9" borderId="0" xfId="0" applyNumberFormat="1" applyFont="1" applyFill="1" applyAlignment="1">
      <alignment horizontal="center" vertical="center"/>
    </xf>
    <xf numFmtId="14" fontId="22" fillId="9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7" borderId="0" xfId="0" applyFont="1" applyFill="1" applyAlignment="1" applyProtection="1">
      <alignment vertical="center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2" borderId="1" xfId="0" applyNumberFormat="1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center" vertical="center"/>
    </xf>
    <xf numFmtId="3" fontId="12" fillId="8" borderId="12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3" fontId="14" fillId="1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3" fontId="12" fillId="8" borderId="12" xfId="0" applyNumberFormat="1" applyFont="1" applyFill="1" applyBorder="1" applyAlignment="1">
      <alignment vertical="center"/>
    </xf>
    <xf numFmtId="3" fontId="12" fillId="8" borderId="6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70" fontId="24" fillId="10" borderId="1" xfId="4" applyNumberFormat="1" applyFont="1" applyFill="1" applyBorder="1" applyAlignment="1">
      <alignment horizontal="center" vertical="center" wrapText="1"/>
    </xf>
    <xf numFmtId="170" fontId="24" fillId="10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10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2" borderId="1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justify" vertical="center" wrapText="1"/>
    </xf>
    <xf numFmtId="3" fontId="14" fillId="12" borderId="1" xfId="0" applyNumberFormat="1" applyFont="1" applyFill="1" applyBorder="1" applyAlignment="1">
      <alignment horizontal="right" vertical="center" wrapText="1"/>
    </xf>
    <xf numFmtId="3" fontId="14" fillId="12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2" borderId="0" xfId="0" applyFont="1" applyFill="1" applyAlignment="1">
      <alignment vertical="center"/>
    </xf>
    <xf numFmtId="0" fontId="14" fillId="12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2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1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5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vertical="center"/>
    </xf>
    <xf numFmtId="3" fontId="12" fillId="6" borderId="6" xfId="0" applyNumberFormat="1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3" fontId="3" fillId="8" borderId="12" xfId="0" applyNumberFormat="1" applyFont="1" applyFill="1" applyBorder="1" applyAlignment="1">
      <alignment vertical="center"/>
    </xf>
    <xf numFmtId="3" fontId="3" fillId="8" borderId="6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13" borderId="23" xfId="3" applyFont="1" applyFill="1" applyBorder="1" applyAlignment="1">
      <alignment horizontal="left" vertical="center"/>
    </xf>
    <xf numFmtId="0" fontId="12" fillId="13" borderId="24" xfId="3" applyFont="1" applyFill="1" applyBorder="1" applyAlignment="1">
      <alignment horizontal="left" vertical="center"/>
    </xf>
    <xf numFmtId="0" fontId="14" fillId="12" borderId="23" xfId="3" applyFont="1" applyFill="1" applyBorder="1" applyAlignment="1">
      <alignment horizontal="left" vertical="center"/>
    </xf>
    <xf numFmtId="0" fontId="14" fillId="12" borderId="25" xfId="3" applyFont="1" applyFill="1" applyBorder="1" applyAlignment="1">
      <alignment horizontal="left" vertical="center"/>
    </xf>
    <xf numFmtId="0" fontId="14" fillId="12" borderId="24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4" fillId="12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2" borderId="1" xfId="3" applyFont="1" applyFill="1" applyBorder="1" applyAlignment="1">
      <alignment horizontal="center" vertic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21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vertical="center"/>
    </xf>
    <xf numFmtId="0" fontId="12" fillId="10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 wrapText="1"/>
    </xf>
    <xf numFmtId="168" fontId="16" fillId="0" borderId="24" xfId="0" applyNumberFormat="1" applyFont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2" fillId="11" borderId="0" xfId="0" applyFont="1" applyFill="1" applyAlignment="1">
      <alignment vertical="center"/>
    </xf>
    <xf numFmtId="0" fontId="15" fillId="6" borderId="0" xfId="0" applyFont="1" applyFill="1" applyAlignment="1" applyProtection="1">
      <alignment vertical="center"/>
      <protection locked="0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3" fontId="4" fillId="0" borderId="15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justify" vertical="center" wrapText="1"/>
    </xf>
    <xf numFmtId="0" fontId="14" fillId="12" borderId="24" xfId="0" applyFont="1" applyFill="1" applyBorder="1" applyAlignment="1">
      <alignment horizontal="justify" vertical="center" wrapText="1"/>
    </xf>
    <xf numFmtId="0" fontId="14" fillId="12" borderId="23" xfId="0" applyFont="1" applyFill="1" applyBorder="1" applyAlignment="1">
      <alignment horizontal="left" vertical="center" wrapText="1"/>
    </xf>
    <xf numFmtId="0" fontId="14" fillId="12" borderId="24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4" fillId="12" borderId="23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4" fillId="12" borderId="7" xfId="0" applyFont="1" applyFill="1" applyBorder="1" applyAlignment="1">
      <alignment horizontal="justify" vertical="center" wrapText="1"/>
    </xf>
    <xf numFmtId="0" fontId="14" fillId="12" borderId="16" xfId="0" applyFont="1" applyFill="1" applyBorder="1" applyAlignment="1">
      <alignment horizontal="justify" vertical="center" wrapText="1"/>
    </xf>
    <xf numFmtId="0" fontId="14" fillId="12" borderId="3" xfId="0" applyFont="1" applyFill="1" applyBorder="1" applyAlignment="1">
      <alignment horizontal="justify" vertical="center" wrapText="1"/>
    </xf>
    <xf numFmtId="0" fontId="17" fillId="0" borderId="0" xfId="3" applyFont="1" applyAlignment="1">
      <alignment vertical="top"/>
    </xf>
    <xf numFmtId="0" fontId="17" fillId="0" borderId="0" xfId="3" applyFont="1" applyAlignment="1">
      <alignment horizontal="center" vertical="top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31223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56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abSelected="1" zoomScale="90" zoomScaleNormal="90" workbookViewId="0">
      <selection activeCell="P5" sqref="P5"/>
    </sheetView>
  </sheetViews>
  <sheetFormatPr baseColWidth="10" defaultColWidth="11.42578125" defaultRowHeight="15" x14ac:dyDescent="0.3"/>
  <cols>
    <col min="1" max="1" width="6.28515625" style="54" customWidth="1"/>
    <col min="2" max="2" width="26.140625" style="54" customWidth="1"/>
    <col min="3" max="3" width="8" style="54" customWidth="1"/>
    <col min="4" max="7" width="11.42578125" style="54"/>
    <col min="8" max="8" width="39.140625" style="54" customWidth="1"/>
    <col min="9" max="9" width="21" style="54" customWidth="1"/>
    <col min="10" max="10" width="11.28515625" style="54" customWidth="1"/>
    <col min="11" max="16384" width="11.42578125" style="46"/>
  </cols>
  <sheetData>
    <row r="2" spans="1:10" ht="48" customHeight="1" x14ac:dyDescent="0.3">
      <c r="B2" s="396"/>
      <c r="C2" s="397" t="s">
        <v>204</v>
      </c>
      <c r="D2" s="397"/>
      <c r="E2" s="397"/>
      <c r="F2" s="397"/>
      <c r="G2" s="397"/>
      <c r="H2" s="397"/>
      <c r="I2" s="397"/>
      <c r="J2" s="397"/>
    </row>
    <row r="3" spans="1:10" ht="14.25" customHeight="1" x14ac:dyDescent="0.2">
      <c r="A3" s="396"/>
      <c r="B3" s="396"/>
      <c r="C3" s="396"/>
      <c r="D3" s="396"/>
      <c r="E3" s="396"/>
      <c r="F3" s="396"/>
      <c r="G3" s="396"/>
      <c r="H3" s="396"/>
      <c r="I3" s="396"/>
      <c r="J3" s="396"/>
    </row>
    <row r="4" spans="1:10" ht="15" customHeight="1" x14ac:dyDescent="0.35">
      <c r="A4" s="55"/>
      <c r="B4" s="53"/>
      <c r="C4" s="53"/>
    </row>
    <row r="5" spans="1:10" ht="19.5" customHeight="1" x14ac:dyDescent="0.2">
      <c r="A5" s="296" t="s">
        <v>181</v>
      </c>
      <c r="B5" s="296"/>
      <c r="C5" s="286"/>
      <c r="D5" s="286"/>
      <c r="E5" s="286"/>
      <c r="F5" s="286"/>
      <c r="G5" s="286"/>
      <c r="H5" s="286"/>
      <c r="I5" s="286"/>
      <c r="J5" s="286"/>
    </row>
    <row r="6" spans="1:10" ht="19.5" customHeight="1" x14ac:dyDescent="0.2">
      <c r="A6" s="296" t="s">
        <v>182</v>
      </c>
      <c r="B6" s="296"/>
      <c r="C6" s="297"/>
      <c r="D6" s="298"/>
      <c r="E6" s="298"/>
      <c r="F6" s="298"/>
      <c r="G6" s="298"/>
      <c r="H6" s="298"/>
      <c r="I6" s="298"/>
      <c r="J6" s="299"/>
    </row>
    <row r="7" spans="1:10" ht="19.5" customHeight="1" x14ac:dyDescent="0.2">
      <c r="A7" s="296" t="s">
        <v>185</v>
      </c>
      <c r="B7" s="296"/>
      <c r="C7" s="276"/>
      <c r="D7" s="276"/>
      <c r="E7" s="276"/>
      <c r="F7" s="276"/>
      <c r="G7" s="276"/>
      <c r="H7" s="276"/>
      <c r="I7" s="276"/>
      <c r="J7" s="276"/>
    </row>
    <row r="8" spans="1:10" ht="19.5" customHeight="1" x14ac:dyDescent="0.3">
      <c r="A8" s="56"/>
      <c r="B8" s="57"/>
      <c r="C8" s="53"/>
      <c r="D8" s="53"/>
      <c r="E8" s="53"/>
      <c r="F8" s="53"/>
      <c r="G8" s="53"/>
      <c r="H8" s="53"/>
      <c r="I8" s="53"/>
      <c r="J8" s="53"/>
    </row>
    <row r="9" spans="1:10" ht="16.5" customHeight="1" x14ac:dyDescent="0.2">
      <c r="A9" s="287" t="s">
        <v>162</v>
      </c>
      <c r="B9" s="287"/>
      <c r="C9" s="287"/>
      <c r="D9" s="287"/>
      <c r="E9" s="287"/>
      <c r="F9" s="287"/>
      <c r="G9" s="287"/>
      <c r="H9" s="287"/>
      <c r="I9" s="287"/>
      <c r="J9" s="287"/>
    </row>
    <row r="10" spans="1:10" ht="16.5" customHeight="1" x14ac:dyDescent="0.2">
      <c r="A10" s="288" t="s">
        <v>161</v>
      </c>
      <c r="B10" s="289"/>
      <c r="C10" s="289"/>
      <c r="D10" s="289"/>
      <c r="E10" s="289"/>
      <c r="F10" s="289"/>
      <c r="G10" s="289"/>
      <c r="H10" s="289"/>
      <c r="I10" s="289"/>
      <c r="J10" s="290"/>
    </row>
    <row r="11" spans="1:10" ht="17.25" customHeight="1" x14ac:dyDescent="0.2">
      <c r="A11" s="288"/>
      <c r="B11" s="289"/>
      <c r="C11" s="289"/>
      <c r="D11" s="289"/>
      <c r="E11" s="289"/>
      <c r="F11" s="289"/>
      <c r="G11" s="289"/>
      <c r="H11" s="289"/>
      <c r="I11" s="289"/>
      <c r="J11" s="290"/>
    </row>
    <row r="12" spans="1:10" ht="15.75" customHeight="1" x14ac:dyDescent="0.2">
      <c r="A12" s="283" t="s">
        <v>160</v>
      </c>
      <c r="B12" s="284"/>
      <c r="C12" s="284"/>
      <c r="D12" s="284"/>
      <c r="E12" s="284"/>
      <c r="F12" s="284"/>
      <c r="G12" s="284"/>
      <c r="H12" s="284"/>
      <c r="I12" s="284"/>
      <c r="J12" s="285"/>
    </row>
    <row r="13" spans="1:10" s="48" customFormat="1" ht="32.25" customHeight="1" x14ac:dyDescent="0.2">
      <c r="A13" s="291" t="s">
        <v>202</v>
      </c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0" s="48" customFormat="1" ht="48" customHeight="1" x14ac:dyDescent="0.2">
      <c r="A14" s="277" t="s">
        <v>203</v>
      </c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0" s="48" customFormat="1" ht="34.5" customHeight="1" x14ac:dyDescent="0.2">
      <c r="A15" s="294" t="s">
        <v>159</v>
      </c>
      <c r="B15" s="294"/>
      <c r="C15" s="294"/>
      <c r="D15" s="294"/>
      <c r="E15" s="294"/>
      <c r="F15" s="294"/>
      <c r="G15" s="294"/>
      <c r="H15" s="294"/>
      <c r="I15" s="294"/>
      <c r="J15" s="295"/>
    </row>
    <row r="16" spans="1:10" s="47" customFormat="1" ht="22.5" customHeight="1" x14ac:dyDescent="0.2">
      <c r="A16" s="294" t="s">
        <v>177</v>
      </c>
      <c r="B16" s="294"/>
      <c r="C16" s="294"/>
      <c r="D16" s="294"/>
      <c r="E16" s="294"/>
      <c r="F16" s="294"/>
      <c r="G16" s="294"/>
      <c r="H16" s="294"/>
      <c r="I16" s="294"/>
      <c r="J16" s="295"/>
    </row>
    <row r="17" spans="1:10" x14ac:dyDescent="0.3">
      <c r="A17" s="58"/>
      <c r="B17" s="283" t="s">
        <v>158</v>
      </c>
      <c r="C17" s="285"/>
      <c r="D17" s="283" t="s">
        <v>157</v>
      </c>
      <c r="E17" s="284"/>
      <c r="F17" s="284"/>
      <c r="G17" s="284"/>
      <c r="H17" s="284"/>
      <c r="I17" s="285"/>
      <c r="J17" s="59"/>
    </row>
    <row r="18" spans="1:10" x14ac:dyDescent="0.3">
      <c r="A18" s="58"/>
      <c r="B18" s="281" t="s">
        <v>156</v>
      </c>
      <c r="C18" s="282"/>
      <c r="D18" s="278" t="s">
        <v>155</v>
      </c>
      <c r="E18" s="279"/>
      <c r="F18" s="279"/>
      <c r="G18" s="279"/>
      <c r="H18" s="279"/>
      <c r="I18" s="280"/>
      <c r="J18" s="59"/>
    </row>
    <row r="19" spans="1:10" x14ac:dyDescent="0.3">
      <c r="A19" s="58"/>
      <c r="B19" s="281" t="s">
        <v>154</v>
      </c>
      <c r="C19" s="282"/>
      <c r="D19" s="278" t="s">
        <v>153</v>
      </c>
      <c r="E19" s="279"/>
      <c r="F19" s="279"/>
      <c r="G19" s="279"/>
      <c r="H19" s="279"/>
      <c r="I19" s="280"/>
      <c r="J19" s="59"/>
    </row>
    <row r="20" spans="1:10" x14ac:dyDescent="0.3">
      <c r="A20" s="58"/>
      <c r="B20" s="281" t="s">
        <v>152</v>
      </c>
      <c r="C20" s="282"/>
      <c r="D20" s="278" t="s">
        <v>151</v>
      </c>
      <c r="E20" s="279"/>
      <c r="F20" s="279"/>
      <c r="G20" s="279"/>
      <c r="H20" s="279"/>
      <c r="I20" s="280"/>
      <c r="J20" s="59"/>
    </row>
    <row r="21" spans="1:10" ht="15.75" customHeight="1" x14ac:dyDescent="0.3">
      <c r="A21" s="58"/>
      <c r="B21" s="281" t="s">
        <v>150</v>
      </c>
      <c r="C21" s="282"/>
      <c r="D21" s="278" t="s">
        <v>149</v>
      </c>
      <c r="E21" s="279"/>
      <c r="F21" s="279"/>
      <c r="G21" s="279"/>
      <c r="H21" s="279"/>
      <c r="I21" s="280"/>
      <c r="J21" s="59"/>
    </row>
    <row r="22" spans="1:10" ht="16.5" customHeight="1" x14ac:dyDescent="0.3">
      <c r="A22" s="58"/>
      <c r="B22" s="281" t="s">
        <v>148</v>
      </c>
      <c r="C22" s="282"/>
      <c r="D22" s="278" t="s">
        <v>147</v>
      </c>
      <c r="E22" s="279"/>
      <c r="F22" s="279"/>
      <c r="G22" s="279"/>
      <c r="H22" s="279"/>
      <c r="I22" s="280"/>
      <c r="J22" s="59"/>
    </row>
    <row r="23" spans="1:10" ht="30.75" customHeight="1" x14ac:dyDescent="0.3">
      <c r="A23" s="58"/>
      <c r="B23" s="281" t="s">
        <v>146</v>
      </c>
      <c r="C23" s="282"/>
      <c r="D23" s="291" t="s">
        <v>145</v>
      </c>
      <c r="E23" s="292"/>
      <c r="F23" s="292"/>
      <c r="G23" s="292"/>
      <c r="H23" s="292"/>
      <c r="I23" s="293"/>
      <c r="J23" s="59"/>
    </row>
    <row r="24" spans="1:10" x14ac:dyDescent="0.3">
      <c r="A24" s="58"/>
      <c r="B24" s="281" t="s">
        <v>144</v>
      </c>
      <c r="C24" s="282"/>
      <c r="D24" s="278" t="s">
        <v>143</v>
      </c>
      <c r="E24" s="279"/>
      <c r="F24" s="279"/>
      <c r="G24" s="279"/>
      <c r="H24" s="279"/>
      <c r="I24" s="280"/>
      <c r="J24" s="59"/>
    </row>
    <row r="25" spans="1:10" x14ac:dyDescent="0.3">
      <c r="A25" s="58"/>
      <c r="B25" s="281" t="s">
        <v>142</v>
      </c>
      <c r="C25" s="282"/>
      <c r="D25" s="278" t="s">
        <v>141</v>
      </c>
      <c r="E25" s="279"/>
      <c r="F25" s="279"/>
      <c r="G25" s="279"/>
      <c r="H25" s="279"/>
      <c r="I25" s="280"/>
      <c r="J25" s="59"/>
    </row>
    <row r="26" spans="1:10" x14ac:dyDescent="0.3">
      <c r="A26" s="60"/>
      <c r="B26" s="61"/>
      <c r="C26" s="61"/>
      <c r="D26" s="61"/>
      <c r="E26" s="61"/>
      <c r="F26" s="61"/>
      <c r="G26" s="61"/>
      <c r="H26" s="61"/>
      <c r="I26" s="61"/>
      <c r="J26" s="62"/>
    </row>
    <row r="27" spans="1:10" x14ac:dyDescent="0.3">
      <c r="A27" s="304" t="s">
        <v>178</v>
      </c>
      <c r="B27" s="305"/>
      <c r="C27" s="305"/>
      <c r="D27" s="305"/>
      <c r="E27" s="305"/>
      <c r="F27" s="305"/>
      <c r="G27" s="305"/>
      <c r="H27" s="305"/>
      <c r="I27" s="305"/>
      <c r="J27" s="306"/>
    </row>
    <row r="28" spans="1:10" ht="10.5" customHeight="1" thickBot="1" x14ac:dyDescent="0.35">
      <c r="A28" s="63"/>
      <c r="B28" s="53"/>
      <c r="C28" s="53"/>
      <c r="D28" s="53"/>
      <c r="E28" s="53"/>
      <c r="F28" s="53"/>
      <c r="G28" s="53"/>
      <c r="H28" s="53"/>
      <c r="I28" s="53"/>
      <c r="J28" s="64"/>
    </row>
    <row r="29" spans="1:10" ht="13.5" customHeight="1" thickBot="1" x14ac:dyDescent="0.35">
      <c r="A29" s="58"/>
      <c r="B29" s="66"/>
      <c r="C29" s="301" t="s">
        <v>140</v>
      </c>
      <c r="D29" s="302"/>
      <c r="E29" s="302"/>
      <c r="F29" s="302"/>
      <c r="G29" s="302"/>
      <c r="H29" s="302"/>
      <c r="J29" s="59"/>
    </row>
    <row r="30" spans="1:10" ht="13.5" customHeight="1" thickBot="1" x14ac:dyDescent="0.35">
      <c r="A30" s="58"/>
      <c r="B30" s="226"/>
      <c r="C30" s="301"/>
      <c r="D30" s="302"/>
      <c r="E30" s="302"/>
      <c r="F30" s="302"/>
      <c r="G30" s="302"/>
      <c r="H30" s="302"/>
      <c r="J30" s="59"/>
    </row>
    <row r="31" spans="1:10" ht="11.25" customHeight="1" thickBot="1" x14ac:dyDescent="0.35">
      <c r="A31" s="58"/>
      <c r="B31" s="227"/>
      <c r="C31" s="225"/>
      <c r="D31" s="225"/>
      <c r="E31" s="225"/>
      <c r="F31" s="225"/>
      <c r="G31" s="225"/>
      <c r="H31" s="225"/>
      <c r="J31" s="59"/>
    </row>
    <row r="32" spans="1:10" ht="14.25" customHeight="1" thickBot="1" x14ac:dyDescent="0.35">
      <c r="A32" s="58"/>
      <c r="B32" s="65"/>
      <c r="C32" s="54" t="s">
        <v>180</v>
      </c>
      <c r="J32" s="59"/>
    </row>
    <row r="33" spans="1:10" x14ac:dyDescent="0.3">
      <c r="A33" s="60"/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12.75" x14ac:dyDescent="0.2">
      <c r="A34" s="303" t="s">
        <v>179</v>
      </c>
      <c r="B34" s="303"/>
      <c r="C34" s="303"/>
      <c r="D34" s="303"/>
      <c r="E34" s="303"/>
      <c r="F34" s="303"/>
      <c r="G34" s="303"/>
      <c r="H34" s="303"/>
      <c r="I34" s="303"/>
      <c r="J34" s="303"/>
    </row>
    <row r="35" spans="1:10" ht="12.75" x14ac:dyDescent="0.2">
      <c r="A35" s="303"/>
      <c r="B35" s="303"/>
      <c r="C35" s="303"/>
      <c r="D35" s="303"/>
      <c r="E35" s="303"/>
      <c r="F35" s="303"/>
      <c r="G35" s="303"/>
      <c r="H35" s="303"/>
      <c r="I35" s="303"/>
      <c r="J35" s="303"/>
    </row>
    <row r="36" spans="1:10" ht="12.75" x14ac:dyDescent="0.2">
      <c r="A36" s="300" t="s">
        <v>183</v>
      </c>
      <c r="B36" s="300"/>
      <c r="C36" s="300"/>
      <c r="D36" s="300"/>
      <c r="E36" s="300"/>
      <c r="F36" s="300"/>
      <c r="G36" s="300"/>
      <c r="H36" s="300"/>
      <c r="I36" s="300"/>
      <c r="J36" s="300"/>
    </row>
    <row r="37" spans="1:10" ht="34.5" customHeight="1" x14ac:dyDescent="0.2">
      <c r="A37" s="300"/>
      <c r="B37" s="300"/>
      <c r="C37" s="300"/>
      <c r="D37" s="300"/>
      <c r="E37" s="300"/>
      <c r="F37" s="300"/>
      <c r="G37" s="300"/>
      <c r="H37" s="300"/>
      <c r="I37" s="300"/>
      <c r="J37" s="300"/>
    </row>
  </sheetData>
  <sheetProtection algorithmName="SHA-512" hashValue="I2H1BdFwVRQpcMylQ2xeIvYBzT8ljHhJtbanCxtNAupzln6536Kx+QtY4KCPEpzCbycP6k3Cq8IpfR57KgDGxg==" saltValue="CMeuW0f6UWm9nj2XTx6hZw==" spinCount="100000" sheet="1" objects="1" scenarios="1"/>
  <protectedRanges>
    <protectedRange sqref="C7:J7" name="Rango1"/>
  </protectedRanges>
  <mergeCells count="36">
    <mergeCell ref="C2:J2"/>
    <mergeCell ref="B20:C20"/>
    <mergeCell ref="D20:I20"/>
    <mergeCell ref="A6:B6"/>
    <mergeCell ref="C6:J6"/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Q21" sqref="Q21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x14ac:dyDescent="0.2">
      <c r="B2" s="149" t="s">
        <v>59</v>
      </c>
    </row>
    <row r="3" spans="2:13" ht="18" x14ac:dyDescent="0.2">
      <c r="B3" s="361" t="str">
        <f>'Memoria Aporte FIA al Ejecutor'!B3</f>
        <v/>
      </c>
      <c r="C3" s="362"/>
      <c r="D3" s="96" t="s">
        <v>56</v>
      </c>
    </row>
    <row r="4" spans="2:13" x14ac:dyDescent="0.2">
      <c r="B4" s="149"/>
    </row>
    <row r="5" spans="2:13" ht="35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x14ac:dyDescent="0.2">
      <c r="B8" s="149"/>
    </row>
    <row r="9" spans="2:13" ht="30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7.9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16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>H17</f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>H18</f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>H19</f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>H20</f>
        <v>0</v>
      </c>
      <c r="J20" s="105"/>
      <c r="K20" s="114"/>
      <c r="L20" s="106"/>
      <c r="M20" s="163"/>
    </row>
    <row r="21" spans="2:13" ht="30" customHeight="1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ref="I21:I30" si="3">H21</f>
        <v>0</v>
      </c>
      <c r="J21" s="105"/>
      <c r="K21" s="114"/>
      <c r="L21" s="106"/>
      <c r="M21" s="163"/>
    </row>
    <row r="22" spans="2:13" ht="30" customHeight="1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K22" s="114"/>
      <c r="L22" s="106"/>
      <c r="M22" s="163"/>
    </row>
    <row r="23" spans="2:13" ht="30" customHeight="1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K23" s="114"/>
      <c r="L23" s="106"/>
      <c r="M23" s="163"/>
    </row>
    <row r="24" spans="2:13" ht="30" customHeight="1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K24" s="114"/>
      <c r="L24" s="106"/>
      <c r="M24" s="163"/>
    </row>
    <row r="25" spans="2:13" ht="30" customHeight="1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K25" s="114"/>
      <c r="L25" s="106"/>
      <c r="M25" s="163"/>
    </row>
    <row r="26" spans="2:13" ht="30" customHeight="1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K26" s="114"/>
      <c r="L26" s="106"/>
      <c r="M26" s="163"/>
    </row>
    <row r="27" spans="2:13" ht="30" customHeight="1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3"/>
        <v>0</v>
      </c>
      <c r="J27" s="105"/>
      <c r="K27" s="114"/>
      <c r="L27" s="106"/>
      <c r="M27" s="163"/>
    </row>
    <row r="28" spans="2:13" ht="30" customHeight="1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3"/>
        <v>0</v>
      </c>
      <c r="J28" s="105"/>
      <c r="K28" s="114"/>
      <c r="L28" s="106"/>
      <c r="M28" s="163"/>
    </row>
    <row r="29" spans="2:13" ht="30" customHeight="1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3"/>
        <v>0</v>
      </c>
      <c r="J29" s="105"/>
      <c r="K29" s="114"/>
      <c r="L29" s="106"/>
      <c r="M29" s="163"/>
    </row>
    <row r="30" spans="2:13" ht="30" customHeight="1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3"/>
        <v>0</v>
      </c>
      <c r="J30" s="105"/>
      <c r="K30" s="114"/>
      <c r="L30" s="106"/>
      <c r="M30" s="163"/>
    </row>
    <row r="31" spans="2:13" ht="30" customHeight="1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>H31</f>
        <v>0</v>
      </c>
      <c r="J31" s="105"/>
      <c r="K31" s="114"/>
      <c r="L31" s="106"/>
      <c r="M31" s="163"/>
    </row>
    <row r="32" spans="2:13" ht="30" customHeight="1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>H32</f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>F34*G34</f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>F35*G35</f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>F39*G39</f>
        <v>0</v>
      </c>
      <c r="I39" s="113"/>
      <c r="J39" s="105"/>
      <c r="K39" s="114"/>
      <c r="L39" s="106"/>
      <c r="M39" s="163"/>
    </row>
    <row r="40" spans="2:13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ref="H44:H56" si="4">F44*G44</f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4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4"/>
        <v>0</v>
      </c>
      <c r="I46" s="113"/>
      <c r="J46" s="105"/>
      <c r="K46" s="114"/>
      <c r="L46" s="106"/>
      <c r="M46" s="163"/>
    </row>
    <row r="47" spans="2:13" x14ac:dyDescent="0.2">
      <c r="B47" s="338"/>
      <c r="C47" s="339"/>
      <c r="D47" s="162"/>
      <c r="E47" s="175"/>
      <c r="F47" s="176"/>
      <c r="G47" s="176"/>
      <c r="H47" s="104">
        <f t="shared" si="4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4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4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4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4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>F52*G52</f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>F53*G53</f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4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4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4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ht="15.6" customHeight="1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>F67*G67</f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>F68*G68</f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123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>F74*G74</f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>F90*G90</f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>F91*G91</f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>F92*G92</f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>F99*G99</f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>F100*G100</f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>F101*G101</f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x14ac:dyDescent="0.2">
      <c r="B107" s="344"/>
      <c r="C107" s="345"/>
      <c r="D107" s="162"/>
      <c r="E107" s="175"/>
      <c r="F107" s="176"/>
      <c r="G107" s="176"/>
      <c r="H107" s="104">
        <f>F107*G107</f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>F114*G114</f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>F115*G115</f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>F116*G116</f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34"/>
      <c r="E122" s="185"/>
      <c r="F122" s="165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4.25" customHeight="1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5.75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59</v>
      </c>
      <c r="F129" s="114"/>
      <c r="H129" s="113"/>
      <c r="I129" s="113"/>
      <c r="J129" s="114"/>
    </row>
    <row r="130" spans="2:13" ht="18" x14ac:dyDescent="0.2">
      <c r="B130" s="149" t="str">
        <f>B3</f>
        <v/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61" si="5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5"/>
        <v>0</v>
      </c>
      <c r="I136" s="104">
        <f t="shared" ref="I136:I141" si="6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5"/>
        <v>0</v>
      </c>
      <c r="I137" s="104">
        <f t="shared" si="6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5"/>
        <v>0</v>
      </c>
      <c r="I138" s="104">
        <f t="shared" si="6"/>
        <v>0</v>
      </c>
      <c r="J138" s="105"/>
      <c r="L138" s="106"/>
      <c r="M138" s="163"/>
    </row>
    <row r="139" spans="2:13" ht="30" customHeight="1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5"/>
        <v>0</v>
      </c>
      <c r="I139" s="104">
        <f t="shared" si="6"/>
        <v>0</v>
      </c>
      <c r="J139" s="105"/>
      <c r="L139" s="106"/>
      <c r="M139" s="163"/>
    </row>
    <row r="140" spans="2:13" ht="30" customHeight="1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5"/>
        <v>0</v>
      </c>
      <c r="I140" s="104">
        <f t="shared" si="6"/>
        <v>0</v>
      </c>
      <c r="J140" s="105"/>
      <c r="L140" s="106"/>
      <c r="M140" s="163"/>
    </row>
    <row r="141" spans="2:13" ht="30" customHeight="1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5"/>
        <v>0</v>
      </c>
      <c r="I141" s="104">
        <f t="shared" si="6"/>
        <v>0</v>
      </c>
      <c r="J141" s="105"/>
      <c r="L141" s="106"/>
      <c r="M141" s="163"/>
    </row>
    <row r="142" spans="2:13" ht="30" customHeight="1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5"/>
        <v>0</v>
      </c>
      <c r="I142" s="104">
        <f>H142</f>
        <v>0</v>
      </c>
      <c r="J142" s="105"/>
      <c r="L142" s="106"/>
      <c r="M142" s="163"/>
    </row>
    <row r="143" spans="2:13" ht="30" customHeight="1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5"/>
        <v>0</v>
      </c>
      <c r="I143" s="104">
        <f>H143</f>
        <v>0</v>
      </c>
      <c r="J143" s="105"/>
      <c r="L143" s="106"/>
      <c r="M143" s="163"/>
    </row>
    <row r="144" spans="2:13" ht="30" customHeight="1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5"/>
        <v>0</v>
      </c>
      <c r="I144" s="104">
        <f>H144</f>
        <v>0</v>
      </c>
      <c r="J144" s="105"/>
      <c r="L144" s="106"/>
      <c r="M144" s="163"/>
    </row>
    <row r="145" spans="2:13" ht="30" customHeight="1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5"/>
        <v>0</v>
      </c>
      <c r="I145" s="104">
        <f>H145</f>
        <v>0</v>
      </c>
      <c r="J145" s="105"/>
      <c r="L145" s="106"/>
      <c r="M145" s="163"/>
    </row>
    <row r="146" spans="2:13" ht="30" customHeight="1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ref="H146:H155" si="7">F146*G146</f>
        <v>0</v>
      </c>
      <c r="I146" s="104">
        <f t="shared" ref="I146:I155" si="8">H146</f>
        <v>0</v>
      </c>
      <c r="J146" s="105"/>
      <c r="L146" s="106"/>
      <c r="M146" s="163"/>
    </row>
    <row r="147" spans="2:13" ht="30" customHeight="1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7"/>
        <v>0</v>
      </c>
      <c r="I147" s="104">
        <f t="shared" si="8"/>
        <v>0</v>
      </c>
      <c r="J147" s="105"/>
      <c r="L147" s="106"/>
      <c r="M147" s="163"/>
    </row>
    <row r="148" spans="2:13" ht="30" customHeight="1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7"/>
        <v>0</v>
      </c>
      <c r="I148" s="104">
        <f t="shared" si="8"/>
        <v>0</v>
      </c>
      <c r="J148" s="105"/>
      <c r="L148" s="106"/>
      <c r="M148" s="163"/>
    </row>
    <row r="149" spans="2:13" ht="30" customHeight="1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7"/>
        <v>0</v>
      </c>
      <c r="I149" s="104">
        <f t="shared" si="8"/>
        <v>0</v>
      </c>
      <c r="J149" s="105"/>
      <c r="L149" s="106"/>
      <c r="M149" s="163"/>
    </row>
    <row r="150" spans="2:13" ht="30" customHeight="1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7"/>
        <v>0</v>
      </c>
      <c r="I150" s="104">
        <f t="shared" si="8"/>
        <v>0</v>
      </c>
      <c r="J150" s="105"/>
      <c r="L150" s="106"/>
      <c r="M150" s="163"/>
    </row>
    <row r="151" spans="2:13" ht="30" customHeight="1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7"/>
        <v>0</v>
      </c>
      <c r="I151" s="104">
        <f t="shared" si="8"/>
        <v>0</v>
      </c>
      <c r="J151" s="105"/>
      <c r="L151" s="106"/>
      <c r="M151" s="163"/>
    </row>
    <row r="152" spans="2:13" ht="30" customHeight="1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7"/>
        <v>0</v>
      </c>
      <c r="I152" s="104">
        <f t="shared" si="8"/>
        <v>0</v>
      </c>
      <c r="J152" s="105"/>
      <c r="L152" s="106"/>
      <c r="M152" s="163"/>
    </row>
    <row r="153" spans="2:13" ht="30" customHeight="1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7"/>
        <v>0</v>
      </c>
      <c r="I153" s="104">
        <f t="shared" si="8"/>
        <v>0</v>
      </c>
      <c r="J153" s="105"/>
      <c r="L153" s="106"/>
      <c r="M153" s="163"/>
    </row>
    <row r="154" spans="2:13" ht="30" customHeight="1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7"/>
        <v>0</v>
      </c>
      <c r="I154" s="104">
        <f t="shared" si="8"/>
        <v>0</v>
      </c>
      <c r="J154" s="105"/>
      <c r="L154" s="106"/>
      <c r="M154" s="163"/>
    </row>
    <row r="155" spans="2:13" ht="30" customHeight="1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7"/>
        <v>0</v>
      </c>
      <c r="I155" s="104">
        <f t="shared" si="8"/>
        <v>0</v>
      </c>
      <c r="J155" s="105"/>
      <c r="L155" s="106"/>
      <c r="M155" s="163"/>
    </row>
    <row r="156" spans="2:13" ht="30" customHeight="1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5"/>
        <v>0</v>
      </c>
      <c r="I156" s="104">
        <f>H156</f>
        <v>0</v>
      </c>
      <c r="J156" s="105"/>
      <c r="L156" s="106"/>
      <c r="M156" s="163"/>
    </row>
    <row r="157" spans="2:13" ht="30" customHeight="1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>H157</f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5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>F159*G159</f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>F160*G160</f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5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ref="H162:H247" si="9">F162*G162</f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9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>F164*G164</f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>F165*G165</f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9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9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9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ref="H169:H181" si="10">F169*G169</f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10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10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10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10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10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10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>F176*G176</f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10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10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10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10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10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9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9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9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9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9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9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9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9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34"/>
      <c r="E190" s="270"/>
      <c r="F190" s="275"/>
      <c r="G190" s="270"/>
      <c r="H190" s="126">
        <f t="shared" si="9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>F191*G191</f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>F192*G192</f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9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9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9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9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ref="H197:H202" si="11">F197*G197</f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11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si="11"/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11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11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11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9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34"/>
      <c r="E204" s="270"/>
      <c r="F204" s="275"/>
      <c r="G204" s="270"/>
      <c r="H204" s="126">
        <f t="shared" si="9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ref="H205:H211" si="12">F205*G205</f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12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12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12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12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12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12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9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9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9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9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>F216*G216</f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>F217*G217</f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>F218*G218</f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9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9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9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34"/>
      <c r="E222" s="270"/>
      <c r="F222" s="275"/>
      <c r="G222" s="270"/>
      <c r="H222" s="126">
        <f t="shared" si="9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>F223*G223</f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>F224*G224</f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>F225*G225</f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>F226*G226</f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>F227*G227</f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9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9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9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9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>F232*G232</f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9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9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34"/>
      <c r="E235" s="270"/>
      <c r="F235" s="275"/>
      <c r="G235" s="270"/>
      <c r="H235" s="104">
        <f t="shared" si="9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9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9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9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9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9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9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9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9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9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9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34"/>
      <c r="E247" s="270"/>
      <c r="F247" s="275"/>
      <c r="G247" s="270"/>
      <c r="H247" s="126">
        <f t="shared" si="9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r1xjL5AAOd/mKtUBo+9oH9T9p3iGDJTcQiU518fCD/Ste1atGQB+oOO2lFkEVg0s0NegFQR3B6xXMTbyxgDZmQ==" saltValue="wX5FFG1BT82iFYN+7PwLkQ==" spinCount="100000" sheet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P20" sqref="P2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57</v>
      </c>
    </row>
    <row r="3" spans="2:13" ht="18" x14ac:dyDescent="0.2">
      <c r="B3" s="363" t="str">
        <f>'Memoria Aporte FIA a Asociado 1'!B3</f>
        <v>INDICAR AQUÍ NOMBRE ASOCIADO 1</v>
      </c>
      <c r="C3" s="364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57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ref="H203:H247" si="6">F203*G203</f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6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6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6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6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6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6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6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6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6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6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6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6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6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6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h+JBZQNc1j6I7km2jM4YY2Vb+URJTsS8lBanY+bc0EOymC13j/kX82N413fgJgd9THsqL8NTf9rjL3rGvNICwQ==" saltValue="n8bx5aiRHP5VLRzOeUkYVw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O16" sqref="O1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186</v>
      </c>
    </row>
    <row r="3" spans="2:13" ht="18" x14ac:dyDescent="0.2">
      <c r="B3" s="363" t="str">
        <f>'Memoria Aporte FIA a Asociado 2'!B3</f>
        <v>INDICAR AQUÍ NOMBRE ASOCIADO 2</v>
      </c>
      <c r="C3" s="364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186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Z9ixukK05k3ejCWs9Wc3bPUiA9ZuMNVZ+bNAtzSGK7tVJ8OXIlYGv5+lGNJy0q8zp1RXs/4yX+Wcg+u2RnoLCA==" saltValue="Wy/J2QajeTixkClgFfR7E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G10" sqref="G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187</v>
      </c>
    </row>
    <row r="3" spans="2:13" ht="18" x14ac:dyDescent="0.2">
      <c r="B3" s="363" t="str">
        <f>'Memoria Aporte FIA a Asociado 3'!B3</f>
        <v>INDICAR AQUÍ NOMBRE ASOCIADO 3</v>
      </c>
      <c r="C3" s="364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3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LLOIqUF9SaNQpRCWTQaveoSnRRp+ZWqI0DB+0J2TOwF1JhFYqwbd53w3kA/mjHIf69C6JQuW/4gkw7yppGVU5w==" saltValue="PfObEh0RWlc6Vq1oD9EPS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219" activePane="bottomLeft" state="frozenSplit"/>
      <selection pane="bottomLeft" activeCell="N137" sqref="N137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188</v>
      </c>
    </row>
    <row r="3" spans="2:13" ht="18" x14ac:dyDescent="0.2">
      <c r="B3" s="363" t="str">
        <f>'Memoria Aporte FIA a Asociado 4'!B3</f>
        <v>INDICAR AQUÍ NOMBRE ASOCIADO 4</v>
      </c>
      <c r="C3" s="364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188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4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+wwy+M4XdPrFrQYZWVImtebPWXB/7DPBadLN7kU5iz1jZEOFzhsgsyv30ftvBQpZWbrRrSCOSyBzwpRLGDoG/g==" saltValue="Cri8UaIuzd1lX+xePw958A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13" activePane="bottomLeft" state="frozenSplit"/>
      <selection activeCell="J19" sqref="J19"/>
      <selection pane="bottomLeft" activeCell="O16" sqref="O1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189</v>
      </c>
    </row>
    <row r="3" spans="2:13" ht="18" x14ac:dyDescent="0.2">
      <c r="B3" s="363" t="str">
        <f>'Memoria Aporte FIA a Asociado 5'!B3</f>
        <v>INDICAR AQUÍ NOMBRE ASOCIADO 5</v>
      </c>
      <c r="C3" s="364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189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5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1DihrA8LVk5FG/cJ78Nsufh7pjePnlqFzm+pPXGCQRLhOr8sl623mAjTlkYTRbXsElPm2EWc35hBzI46IaUN/g==" saltValue="RMMsvo2meu7KAEaitQrWY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 activeCell="D12" sqref="D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190</v>
      </c>
    </row>
    <row r="3" spans="2:13" ht="18" x14ac:dyDescent="0.2">
      <c r="B3" s="363" t="str">
        <f>'Memoria Aporte FIA a Asociado 6'!B3</f>
        <v>INDICAR AQUÍ NOMBRE ASOCIADO 6</v>
      </c>
      <c r="C3" s="364"/>
      <c r="D3" s="96" t="s">
        <v>56</v>
      </c>
    </row>
    <row r="4" spans="2:13" x14ac:dyDescent="0.2">
      <c r="B4" s="149"/>
    </row>
    <row r="5" spans="2:13" ht="30.7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ref="I13:I32" si="1">H13</f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6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0"/>
      <c r="C158" s="332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269"/>
      <c r="F189" s="274"/>
      <c r="G189" s="26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268"/>
      <c r="F195" s="273"/>
      <c r="G195" s="268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x14ac:dyDescent="0.2">
      <c r="B196" s="336" t="s">
        <v>7</v>
      </c>
      <c r="C196" s="337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269"/>
      <c r="F203" s="274"/>
      <c r="G203" s="26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x14ac:dyDescent="0.2">
      <c r="B204" s="336" t="s">
        <v>8</v>
      </c>
      <c r="C204" s="337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268"/>
      <c r="F213" s="273"/>
      <c r="G213" s="26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269"/>
      <c r="F221" s="274"/>
      <c r="G221" s="26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268"/>
      <c r="F229" s="273"/>
      <c r="G229" s="26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269"/>
      <c r="F234" s="274"/>
      <c r="G234" s="26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268"/>
      <c r="F243" s="273"/>
      <c r="G243" s="26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269"/>
      <c r="F246" s="274"/>
      <c r="G246" s="26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268"/>
      <c r="F249" s="273"/>
      <c r="G249" s="26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D7qL2N3kChKuU0X+MjUmKGm8ocgKmaxsLOlfvOsXbIInJCA4g3beAKe5fZpoZBvPfWnSGud/2vFSSsXeLUFiyA==" saltValue="E15einAEVRYWLU9mEbdRk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5" sqref="C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60</v>
      </c>
    </row>
    <row r="3" spans="2:13" ht="18" x14ac:dyDescent="0.2">
      <c r="B3" s="365" t="s">
        <v>126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62"/>
      <c r="F135" s="162"/>
      <c r="G135" s="162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62"/>
      <c r="F136" s="162"/>
      <c r="G136" s="162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62"/>
      <c r="F137" s="162"/>
      <c r="G137" s="162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62"/>
      <c r="F138" s="162"/>
      <c r="G138" s="162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62"/>
      <c r="F139" s="162"/>
      <c r="G139" s="162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62"/>
      <c r="F140" s="162"/>
      <c r="G140" s="162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62"/>
      <c r="F141" s="162"/>
      <c r="G141" s="162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62"/>
      <c r="F142" s="162"/>
      <c r="G142" s="162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62"/>
      <c r="F143" s="162"/>
      <c r="G143" s="162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62"/>
      <c r="F144" s="162"/>
      <c r="G144" s="162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62"/>
      <c r="F145" s="162"/>
      <c r="G145" s="162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62"/>
      <c r="F146" s="162"/>
      <c r="G146" s="162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62"/>
      <c r="F147" s="162"/>
      <c r="G147" s="162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62"/>
      <c r="F148" s="162"/>
      <c r="G148" s="162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62"/>
      <c r="F149" s="162"/>
      <c r="G149" s="162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62"/>
      <c r="F150" s="162"/>
      <c r="G150" s="162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62"/>
      <c r="F151" s="162"/>
      <c r="G151" s="162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62"/>
      <c r="F152" s="162"/>
      <c r="G152" s="162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62"/>
      <c r="F153" s="162"/>
      <c r="G153" s="162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62"/>
      <c r="F154" s="162"/>
      <c r="G154" s="162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62"/>
      <c r="F155" s="162"/>
      <c r="G155" s="162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62"/>
      <c r="F156" s="162"/>
      <c r="G156" s="162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162"/>
      <c r="F157" s="162"/>
      <c r="G157" s="162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8" customHeight="1" x14ac:dyDescent="0.2">
      <c r="B158" s="330"/>
      <c r="C158" s="332" t="s">
        <v>3</v>
      </c>
      <c r="D158" s="164"/>
      <c r="E158" s="164"/>
      <c r="F158" s="164"/>
      <c r="G158" s="164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4"/>
      <c r="E159" s="164"/>
      <c r="F159" s="164"/>
      <c r="G159" s="164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4"/>
      <c r="E160" s="164"/>
      <c r="F160" s="164"/>
      <c r="G160" s="164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4"/>
      <c r="E161" s="164"/>
      <c r="F161" s="164"/>
      <c r="G161" s="164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4"/>
      <c r="E162" s="164"/>
      <c r="F162" s="164"/>
      <c r="G162" s="164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4"/>
      <c r="E163" s="164"/>
      <c r="F163" s="164"/>
      <c r="G163" s="164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4"/>
      <c r="E164" s="164"/>
      <c r="F164" s="164"/>
      <c r="G164" s="164"/>
      <c r="H164" s="104">
        <f t="shared" si="3"/>
        <v>0</v>
      </c>
      <c r="I164" s="113"/>
      <c r="J164" s="105"/>
      <c r="L164" s="106"/>
      <c r="M164" s="163"/>
    </row>
    <row r="165" spans="2:13" ht="12.6" customHeight="1" x14ac:dyDescent="0.2">
      <c r="B165" s="330"/>
      <c r="C165" s="333"/>
      <c r="D165" s="164"/>
      <c r="E165" s="164"/>
      <c r="F165" s="164"/>
      <c r="G165" s="164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4"/>
      <c r="E166" s="164"/>
      <c r="F166" s="164"/>
      <c r="G166" s="164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87"/>
      <c r="E167" s="187"/>
      <c r="F167" s="187"/>
      <c r="G167" s="187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6" t="s">
        <v>5</v>
      </c>
      <c r="C168" s="337"/>
      <c r="D168" s="172"/>
      <c r="E168" s="172"/>
      <c r="F168" s="172"/>
      <c r="G168" s="172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62"/>
      <c r="F169" s="162"/>
      <c r="G169" s="162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62"/>
      <c r="F170" s="162"/>
      <c r="G170" s="162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62"/>
      <c r="F171" s="162"/>
      <c r="G171" s="162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62"/>
      <c r="F172" s="162"/>
      <c r="G172" s="162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62"/>
      <c r="F173" s="162"/>
      <c r="G173" s="162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62"/>
      <c r="F174" s="162"/>
      <c r="G174" s="162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62"/>
      <c r="F175" s="162"/>
      <c r="G175" s="162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62"/>
      <c r="F176" s="162"/>
      <c r="G176" s="162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62"/>
      <c r="F177" s="162"/>
      <c r="G177" s="162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62"/>
      <c r="F178" s="162"/>
      <c r="G178" s="162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62"/>
      <c r="F179" s="162"/>
      <c r="G179" s="162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62"/>
      <c r="F180" s="162"/>
      <c r="G180" s="162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62"/>
      <c r="F181" s="162"/>
      <c r="G181" s="162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62"/>
      <c r="F182" s="162"/>
      <c r="G182" s="162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62"/>
      <c r="F183" s="162"/>
      <c r="G183" s="162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62"/>
      <c r="F184" s="162"/>
      <c r="G184" s="162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62"/>
      <c r="F185" s="162"/>
      <c r="G185" s="162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62"/>
      <c r="F186" s="162"/>
      <c r="G186" s="162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62"/>
      <c r="F187" s="162"/>
      <c r="G187" s="162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62"/>
      <c r="F188" s="162"/>
      <c r="G188" s="162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7"/>
      <c r="F189" s="177"/>
      <c r="G189" s="177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27"/>
      <c r="E190" s="127"/>
      <c r="F190" s="127"/>
      <c r="G190" s="127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4"/>
      <c r="E191" s="164"/>
      <c r="F191" s="164"/>
      <c r="G191" s="164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4"/>
      <c r="E192" s="164"/>
      <c r="F192" s="164"/>
      <c r="G192" s="164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4"/>
      <c r="E193" s="164"/>
      <c r="F193" s="164"/>
      <c r="G193" s="164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4"/>
      <c r="E194" s="164"/>
      <c r="F194" s="164"/>
      <c r="G194" s="164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87"/>
      <c r="E195" s="187"/>
      <c r="F195" s="187"/>
      <c r="G195" s="187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5" customHeight="1" x14ac:dyDescent="0.2">
      <c r="B196" s="336" t="s">
        <v>7</v>
      </c>
      <c r="C196" s="337"/>
      <c r="D196" s="172"/>
      <c r="E196" s="172"/>
      <c r="F196" s="172"/>
      <c r="G196" s="172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62"/>
      <c r="F197" s="162"/>
      <c r="G197" s="162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62"/>
      <c r="F198" s="162"/>
      <c r="G198" s="162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62"/>
      <c r="F199" s="162"/>
      <c r="G199" s="162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62"/>
      <c r="F200" s="162"/>
      <c r="G200" s="162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62"/>
      <c r="F201" s="162"/>
      <c r="G201" s="162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62"/>
      <c r="F202" s="162"/>
      <c r="G202" s="162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7"/>
      <c r="F203" s="177"/>
      <c r="G203" s="177"/>
      <c r="H203" s="118">
        <f t="shared" ref="H203:H247" si="6">F203*G203</f>
        <v>0</v>
      </c>
      <c r="I203" s="327">
        <f>SUM(H196:H203)</f>
        <v>0</v>
      </c>
      <c r="J203" s="359"/>
      <c r="L203" s="106"/>
      <c r="M203" s="163"/>
    </row>
    <row r="204" spans="2:13" ht="15" customHeight="1" x14ac:dyDescent="0.2">
      <c r="B204" s="336" t="s">
        <v>8</v>
      </c>
      <c r="C204" s="337"/>
      <c r="D204" s="127"/>
      <c r="E204" s="127"/>
      <c r="F204" s="127"/>
      <c r="G204" s="127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64"/>
      <c r="F205" s="164"/>
      <c r="G205" s="164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64"/>
      <c r="F206" s="164"/>
      <c r="G206" s="164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64"/>
      <c r="F207" s="164"/>
      <c r="G207" s="164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64"/>
      <c r="F208" s="164"/>
      <c r="G208" s="164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64"/>
      <c r="F209" s="164"/>
      <c r="G209" s="164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64"/>
      <c r="F210" s="164"/>
      <c r="G210" s="164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64"/>
      <c r="F211" s="164"/>
      <c r="G211" s="164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64"/>
      <c r="F212" s="164"/>
      <c r="G212" s="164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87"/>
      <c r="F213" s="187"/>
      <c r="G213" s="187"/>
      <c r="H213" s="118">
        <f t="shared" si="6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72"/>
      <c r="F214" s="172"/>
      <c r="G214" s="172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62"/>
      <c r="F215" s="162"/>
      <c r="G215" s="162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62"/>
      <c r="F216" s="162"/>
      <c r="G216" s="162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62"/>
      <c r="F217" s="162"/>
      <c r="G217" s="162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62"/>
      <c r="F218" s="162"/>
      <c r="G218" s="162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62"/>
      <c r="F219" s="162"/>
      <c r="G219" s="162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62"/>
      <c r="F220" s="162"/>
      <c r="G220" s="162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7"/>
      <c r="F221" s="177"/>
      <c r="G221" s="177"/>
      <c r="H221" s="133">
        <f t="shared" si="6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27"/>
      <c r="F222" s="127"/>
      <c r="G222" s="127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64"/>
      <c r="E223" s="164"/>
      <c r="F223" s="164"/>
      <c r="G223" s="164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64"/>
      <c r="E224" s="164"/>
      <c r="F224" s="164"/>
      <c r="G224" s="164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64"/>
      <c r="E225" s="164"/>
      <c r="F225" s="164"/>
      <c r="G225" s="164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64"/>
      <c r="E226" s="164"/>
      <c r="F226" s="164"/>
      <c r="G226" s="164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64"/>
      <c r="F227" s="164"/>
      <c r="G227" s="164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64"/>
      <c r="F228" s="164"/>
      <c r="G228" s="164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87"/>
      <c r="F229" s="187"/>
      <c r="G229" s="187"/>
      <c r="H229" s="133">
        <f t="shared" si="6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72"/>
      <c r="F230" s="172"/>
      <c r="G230" s="172"/>
      <c r="H230" s="126">
        <f t="shared" si="6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62"/>
      <c r="F231" s="162"/>
      <c r="G231" s="162"/>
      <c r="H231" s="104">
        <f t="shared" si="6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62"/>
      <c r="F232" s="162"/>
      <c r="G232" s="162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62"/>
      <c r="F233" s="162"/>
      <c r="G233" s="162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7"/>
      <c r="F234" s="177"/>
      <c r="G234" s="177"/>
      <c r="H234" s="133">
        <f t="shared" si="6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27"/>
      <c r="F235" s="127"/>
      <c r="G235" s="127"/>
      <c r="H235" s="104">
        <f t="shared" si="6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64"/>
      <c r="F236" s="164"/>
      <c r="G236" s="164"/>
      <c r="H236" s="104">
        <f t="shared" si="6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64"/>
      <c r="F237" s="164"/>
      <c r="G237" s="164"/>
      <c r="H237" s="104">
        <f t="shared" si="6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64"/>
      <c r="F238" s="164"/>
      <c r="G238" s="164"/>
      <c r="H238" s="104">
        <f t="shared" si="6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64"/>
      <c r="F239" s="164"/>
      <c r="G239" s="164"/>
      <c r="H239" s="200">
        <f t="shared" si="6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64"/>
      <c r="F240" s="164"/>
      <c r="G240" s="164"/>
      <c r="H240" s="200">
        <f t="shared" si="6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64"/>
      <c r="F241" s="164"/>
      <c r="G241" s="164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64"/>
      <c r="F242" s="164"/>
      <c r="G242" s="164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87"/>
      <c r="F243" s="187"/>
      <c r="G243" s="187"/>
      <c r="H243" s="133">
        <f t="shared" si="6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72"/>
      <c r="F244" s="172"/>
      <c r="G244" s="172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62"/>
      <c r="F245" s="162"/>
      <c r="G245" s="162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7"/>
      <c r="F246" s="177"/>
      <c r="G246" s="177"/>
      <c r="H246" s="133">
        <f t="shared" si="6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27"/>
      <c r="F247" s="127"/>
      <c r="G247" s="127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64"/>
      <c r="F248" s="164"/>
      <c r="G248" s="164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87"/>
      <c r="F249" s="187"/>
      <c r="G249" s="187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Rxt0r3RHmuQ8CIQXWUc5IG1p96WMbGdfBo8BLyZJb5m+QGiIdws+TOx1vU1aBwUvFnhiKL0I5ZiuRTkOI83Q0g==" saltValue="JKKU5ptA2mhA3WF/s1DARQ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3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61</v>
      </c>
    </row>
    <row r="3" spans="2:13" ht="18" x14ac:dyDescent="0.2">
      <c r="B3" s="365" t="s">
        <v>127</v>
      </c>
      <c r="C3" s="358"/>
      <c r="D3" s="96" t="s">
        <v>56</v>
      </c>
    </row>
    <row r="4" spans="2:13" x14ac:dyDescent="0.2">
      <c r="B4" s="149"/>
    </row>
    <row r="5" spans="2:13" ht="36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240" t="s">
        <v>92</v>
      </c>
      <c r="C132" s="241"/>
      <c r="D132" s="242"/>
      <c r="E132" s="243"/>
      <c r="F132" s="244"/>
      <c r="G132" s="244"/>
      <c r="H132" s="245"/>
      <c r="I132" s="245"/>
      <c r="J132" s="246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ref="H203:H247" si="6">F203*G203</f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6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4"/>
      <c r="C215" s="345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2.75" hidden="1" customHeight="1" x14ac:dyDescent="0.2">
      <c r="B216" s="344"/>
      <c r="C216" s="345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2.75" hidden="1" customHeight="1" x14ac:dyDescent="0.2">
      <c r="B217" s="344"/>
      <c r="C217" s="345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2.75" hidden="1" customHeight="1" x14ac:dyDescent="0.2">
      <c r="B218" s="344"/>
      <c r="C218" s="345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2.75" hidden="1" customHeight="1" x14ac:dyDescent="0.2">
      <c r="B219" s="344"/>
      <c r="C219" s="345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4"/>
      <c r="C220" s="345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6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4"/>
      <c r="C223" s="345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2.75" hidden="1" customHeight="1" x14ac:dyDescent="0.2">
      <c r="B224" s="344"/>
      <c r="C224" s="345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2.75" hidden="1" customHeight="1" x14ac:dyDescent="0.2">
      <c r="B225" s="344"/>
      <c r="C225" s="345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2.75" hidden="1" customHeight="1" x14ac:dyDescent="0.2">
      <c r="B226" s="344"/>
      <c r="C226" s="345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2.75" hidden="1" customHeight="1" x14ac:dyDescent="0.2">
      <c r="B227" s="344"/>
      <c r="C227" s="345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4"/>
      <c r="C228" s="345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6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4"/>
      <c r="C231" s="345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4"/>
      <c r="C232" s="345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4"/>
      <c r="C233" s="345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6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4"/>
      <c r="C236" s="345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4"/>
      <c r="C237" s="345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4"/>
      <c r="C238" s="345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4"/>
      <c r="C239" s="345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4"/>
      <c r="C240" s="345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4"/>
      <c r="C241" s="345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6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6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EZw0RenBRDw/0ihe8S951wrAuFUWF86o7uoRxbCXw1rXKr2IXB724jg3LmAJt1LlKVpE7YxJJ/tBf2Dh+Dzs2g==" saltValue="I4RpRkimnPSazhuCGwlw0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220" activePane="bottomLeft" state="frozenSplit"/>
      <selection activeCell="L12" sqref="L12"/>
      <selection pane="bottomLeft" activeCell="G257" sqref="G257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62</v>
      </c>
    </row>
    <row r="3" spans="2:13" ht="18" x14ac:dyDescent="0.2">
      <c r="B3" s="365" t="s">
        <v>128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62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9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ref="H203:H247" si="6">F203*G203</f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6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6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6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4"/>
      <c r="C231" s="345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4"/>
      <c r="C232" s="345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4"/>
      <c r="C233" s="345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6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4"/>
      <c r="C236" s="345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4"/>
      <c r="C237" s="345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4"/>
      <c r="C238" s="345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4"/>
      <c r="C239" s="345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4"/>
      <c r="C240" s="345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4"/>
      <c r="C241" s="345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6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6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01dEEgIXczbRJd5c0afqCe2MN445Z0rJW83HVqYXOdt9FMiHMZp7WF6iRZCv079QnwNnDinZnlOPzTXfa0mHqA==" saltValue="p5HsWJ7OI38LEzo/6BXmi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62"/>
  <sheetViews>
    <sheetView showGridLines="0" workbookViewId="0">
      <selection activeCell="B4" sqref="B4:C4"/>
    </sheetView>
  </sheetViews>
  <sheetFormatPr baseColWidth="10" defaultColWidth="9.28515625" defaultRowHeight="12.75" outlineLevelRow="1" outlineLevelCol="1" x14ac:dyDescent="0.2"/>
  <cols>
    <col min="1" max="1" width="3.42578125" style="21" customWidth="1"/>
    <col min="2" max="2" width="8" style="68" customWidth="1"/>
    <col min="3" max="3" width="29.42578125" style="68" customWidth="1"/>
    <col min="4" max="4" width="18.140625" style="68" customWidth="1"/>
    <col min="5" max="5" width="17.28515625" style="69" customWidth="1"/>
    <col min="6" max="7" width="7.42578125" style="70" customWidth="1"/>
    <col min="8" max="8" width="8.5703125" style="70" customWidth="1"/>
    <col min="9" max="9" width="8.42578125" style="70" customWidth="1"/>
    <col min="10" max="10" width="8" style="70" customWidth="1"/>
    <col min="11" max="11" width="7.140625" style="70" customWidth="1"/>
    <col min="12" max="12" width="8.140625" style="70" customWidth="1"/>
    <col min="13" max="17" width="7.42578125" style="70" customWidth="1"/>
    <col min="18" max="18" width="12" style="68" customWidth="1"/>
    <col min="19" max="19" width="6.42578125" style="21" customWidth="1"/>
    <col min="20" max="20" width="6.42578125" style="21" hidden="1" customWidth="1"/>
    <col min="21" max="21" width="6.7109375" style="22" hidden="1" customWidth="1" outlineLevel="1"/>
    <col min="22" max="29" width="9.42578125" style="22" hidden="1" customWidth="1" outlineLevel="1"/>
    <col min="30" max="30" width="3.140625" style="22" hidden="1" customWidth="1" outlineLevel="1"/>
    <col min="31" max="31" width="4" style="22" hidden="1" customWidth="1" outlineLevel="1"/>
    <col min="32" max="32" width="3.5703125" style="22" hidden="1" customWidth="1" outlineLevel="1"/>
    <col min="33" max="33" width="4.5703125" style="22" hidden="1" customWidth="1" outlineLevel="1"/>
    <col min="34" max="34" width="13" style="21" hidden="1" customWidth="1" collapsed="1"/>
    <col min="35" max="16384" width="9.28515625" style="21"/>
  </cols>
  <sheetData>
    <row r="1" spans="2:55" x14ac:dyDescent="0.2">
      <c r="R1" s="70"/>
    </row>
    <row r="2" spans="2:55" x14ac:dyDescent="0.2">
      <c r="B2" s="67" t="s">
        <v>184</v>
      </c>
      <c r="C2" s="67"/>
      <c r="R2" s="70"/>
    </row>
    <row r="3" spans="2:55" x14ac:dyDescent="0.2">
      <c r="B3" s="71" t="s">
        <v>68</v>
      </c>
      <c r="C3" s="72">
        <v>2024</v>
      </c>
      <c r="D3" s="71" t="s">
        <v>69</v>
      </c>
      <c r="E3" s="73" t="s">
        <v>70</v>
      </c>
      <c r="F3" s="74" t="s">
        <v>71</v>
      </c>
      <c r="G3" s="74" t="s">
        <v>72</v>
      </c>
      <c r="H3" s="74" t="s">
        <v>73</v>
      </c>
      <c r="I3" s="74" t="s">
        <v>74</v>
      </c>
      <c r="J3" s="74" t="s">
        <v>75</v>
      </c>
      <c r="K3" s="74" t="s">
        <v>76</v>
      </c>
      <c r="L3" s="74" t="s">
        <v>77</v>
      </c>
      <c r="M3" s="74" t="s">
        <v>78</v>
      </c>
      <c r="N3" s="74" t="s">
        <v>79</v>
      </c>
      <c r="O3" s="74" t="s">
        <v>80</v>
      </c>
      <c r="P3" s="74" t="s">
        <v>81</v>
      </c>
      <c r="Q3" s="74" t="s">
        <v>82</v>
      </c>
      <c r="R3" s="71" t="s">
        <v>83</v>
      </c>
      <c r="BA3" s="23"/>
      <c r="BB3" s="23"/>
      <c r="BC3" s="23"/>
    </row>
    <row r="4" spans="2:55" x14ac:dyDescent="0.2">
      <c r="B4" s="307" t="str">
        <f>'Memoria Aporte FIA al Ejecutor'!C6</f>
        <v>Coordinador Principal: indicar nombre aquí</v>
      </c>
      <c r="C4" s="309"/>
      <c r="D4" s="75"/>
      <c r="E4" s="76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>
        <f>SUM(F4:Q4)</f>
        <v>0</v>
      </c>
      <c r="T4" s="21" t="s">
        <v>201</v>
      </c>
      <c r="U4" s="24">
        <v>24</v>
      </c>
      <c r="V4" s="25">
        <f t="shared" ref="V4:AG19" si="0">IF(ISBLANK(F4)=TRUE,0,1)</f>
        <v>0</v>
      </c>
      <c r="W4" s="25">
        <f t="shared" si="0"/>
        <v>0</v>
      </c>
      <c r="X4" s="25">
        <f t="shared" si="0"/>
        <v>0</v>
      </c>
      <c r="Y4" s="25">
        <f t="shared" si="0"/>
        <v>0</v>
      </c>
      <c r="Z4" s="25">
        <f t="shared" si="0"/>
        <v>0</v>
      </c>
      <c r="AA4" s="25">
        <f t="shared" si="0"/>
        <v>0</v>
      </c>
      <c r="AB4" s="25">
        <f t="shared" si="0"/>
        <v>0</v>
      </c>
      <c r="AC4" s="25">
        <f t="shared" si="0"/>
        <v>0</v>
      </c>
      <c r="AD4" s="25">
        <f t="shared" si="0"/>
        <v>0</v>
      </c>
      <c r="AE4" s="25">
        <f t="shared" si="0"/>
        <v>0</v>
      </c>
      <c r="AF4" s="25">
        <f t="shared" si="0"/>
        <v>0</v>
      </c>
      <c r="AG4" s="25">
        <f t="shared" si="0"/>
        <v>0</v>
      </c>
    </row>
    <row r="5" spans="2:55" x14ac:dyDescent="0.2">
      <c r="B5" s="307" t="str">
        <f>'Memoria Aporte FIA al Ejecutor'!C7</f>
        <v>Coordinador Alterno: indicar nombre aquí</v>
      </c>
      <c r="C5" s="309"/>
      <c r="D5" s="75"/>
      <c r="E5" s="76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1">
        <f t="shared" ref="R5:R25" si="1">SUM(F5:Q5)</f>
        <v>0</v>
      </c>
      <c r="U5" s="24">
        <v>23</v>
      </c>
      <c r="V5" s="25">
        <f t="shared" si="0"/>
        <v>0</v>
      </c>
      <c r="W5" s="25">
        <f t="shared" si="0"/>
        <v>0</v>
      </c>
      <c r="X5" s="25">
        <f t="shared" si="0"/>
        <v>0</v>
      </c>
      <c r="Y5" s="25">
        <f t="shared" si="0"/>
        <v>0</v>
      </c>
      <c r="Z5" s="25">
        <f t="shared" si="0"/>
        <v>0</v>
      </c>
      <c r="AA5" s="25">
        <f t="shared" si="0"/>
        <v>0</v>
      </c>
      <c r="AB5" s="25">
        <f t="shared" si="0"/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</row>
    <row r="6" spans="2:55" x14ac:dyDescent="0.2">
      <c r="B6" s="307" t="str">
        <f>'Memoria Aporte FIA al Ejecutor'!C8</f>
        <v>Equipo Técnico 1: indicar nombre aquí</v>
      </c>
      <c r="C6" s="309"/>
      <c r="D6" s="75"/>
      <c r="E6" s="76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>
        <f t="shared" si="1"/>
        <v>0</v>
      </c>
      <c r="U6" s="24">
        <v>22</v>
      </c>
      <c r="V6" s="25">
        <f t="shared" si="0"/>
        <v>0</v>
      </c>
      <c r="W6" s="25">
        <f t="shared" si="0"/>
        <v>0</v>
      </c>
      <c r="X6" s="25">
        <f t="shared" si="0"/>
        <v>0</v>
      </c>
      <c r="Y6" s="25">
        <f t="shared" si="0"/>
        <v>0</v>
      </c>
      <c r="Z6" s="25">
        <f t="shared" si="0"/>
        <v>0</v>
      </c>
      <c r="AA6" s="25">
        <f t="shared" si="0"/>
        <v>0</v>
      </c>
      <c r="AB6" s="25">
        <f t="shared" si="0"/>
        <v>0</v>
      </c>
      <c r="AC6" s="25">
        <f t="shared" si="0"/>
        <v>0</v>
      </c>
      <c r="AD6" s="25">
        <f t="shared" si="0"/>
        <v>0</v>
      </c>
      <c r="AE6" s="25">
        <f t="shared" si="0"/>
        <v>0</v>
      </c>
      <c r="AF6" s="25">
        <f t="shared" si="0"/>
        <v>0</v>
      </c>
      <c r="AG6" s="25">
        <f t="shared" si="0"/>
        <v>0</v>
      </c>
    </row>
    <row r="7" spans="2:55" x14ac:dyDescent="0.2">
      <c r="B7" s="307" t="str">
        <f>'Memoria Aporte FIA al Ejecutor'!C9</f>
        <v>Equipo Técnico 2: indicar nombre aquí</v>
      </c>
      <c r="C7" s="309"/>
      <c r="D7" s="75"/>
      <c r="E7" s="76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1">
        <f t="shared" si="1"/>
        <v>0</v>
      </c>
      <c r="U7" s="24">
        <v>21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</row>
    <row r="8" spans="2:55" x14ac:dyDescent="0.2">
      <c r="B8" s="307" t="str">
        <f>'Memoria Aporte FIA al Ejecutor'!C10</f>
        <v>Equipo Técnico 3: indicar nombre aquí</v>
      </c>
      <c r="C8" s="309"/>
      <c r="D8" s="75"/>
      <c r="E8" s="76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1">
        <f t="shared" si="1"/>
        <v>0</v>
      </c>
      <c r="U8" s="24">
        <v>20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25">
        <f t="shared" si="0"/>
        <v>0</v>
      </c>
      <c r="AE8" s="25">
        <f t="shared" si="0"/>
        <v>0</v>
      </c>
      <c r="AF8" s="25">
        <f t="shared" si="0"/>
        <v>0</v>
      </c>
      <c r="AG8" s="25">
        <f t="shared" si="0"/>
        <v>0</v>
      </c>
      <c r="BA8" s="21" t="s">
        <v>84</v>
      </c>
      <c r="BB8" s="21" t="s">
        <v>84</v>
      </c>
    </row>
    <row r="9" spans="2:55" x14ac:dyDescent="0.2">
      <c r="B9" s="307" t="str">
        <f>'Memoria Aporte FIA al Ejecutor'!C11</f>
        <v>Equipo Técnico 4: indicar nombre aquí</v>
      </c>
      <c r="C9" s="309"/>
      <c r="D9" s="75"/>
      <c r="E9" s="76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1">
        <f t="shared" si="1"/>
        <v>0</v>
      </c>
      <c r="U9" s="24">
        <v>19</v>
      </c>
      <c r="V9" s="25">
        <f t="shared" si="0"/>
        <v>0</v>
      </c>
      <c r="W9" s="25">
        <f t="shared" si="0"/>
        <v>0</v>
      </c>
      <c r="X9" s="25">
        <f t="shared" si="0"/>
        <v>0</v>
      </c>
      <c r="Y9" s="25">
        <f t="shared" si="0"/>
        <v>0</v>
      </c>
      <c r="Z9" s="25">
        <f t="shared" si="0"/>
        <v>0</v>
      </c>
      <c r="AA9" s="25">
        <f t="shared" si="0"/>
        <v>0</v>
      </c>
      <c r="AB9" s="25">
        <f t="shared" si="0"/>
        <v>0</v>
      </c>
      <c r="AC9" s="25">
        <f t="shared" si="0"/>
        <v>0</v>
      </c>
      <c r="AD9" s="25">
        <f t="shared" si="0"/>
        <v>0</v>
      </c>
      <c r="AE9" s="25">
        <f t="shared" si="0"/>
        <v>0</v>
      </c>
      <c r="AF9" s="25">
        <f t="shared" si="0"/>
        <v>0</v>
      </c>
      <c r="AG9" s="25">
        <f t="shared" si="0"/>
        <v>0</v>
      </c>
    </row>
    <row r="10" spans="2:55" x14ac:dyDescent="0.2">
      <c r="B10" s="307" t="str">
        <f>'Memoria Aporte FIA al Ejecutor'!C12</f>
        <v>Equipo Técnico 5: indicar nombre aquí</v>
      </c>
      <c r="C10" s="309"/>
      <c r="D10" s="75"/>
      <c r="E10" s="76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>
        <f t="shared" si="1"/>
        <v>0</v>
      </c>
      <c r="U10" s="24">
        <v>18</v>
      </c>
      <c r="V10" s="25">
        <f t="shared" si="0"/>
        <v>0</v>
      </c>
      <c r="W10" s="25">
        <f t="shared" si="0"/>
        <v>0</v>
      </c>
      <c r="X10" s="25">
        <f t="shared" si="0"/>
        <v>0</v>
      </c>
      <c r="Y10" s="25">
        <f t="shared" si="0"/>
        <v>0</v>
      </c>
      <c r="Z10" s="25">
        <f t="shared" si="0"/>
        <v>0</v>
      </c>
      <c r="AA10" s="25">
        <f t="shared" si="0"/>
        <v>0</v>
      </c>
      <c r="AB10" s="25">
        <f t="shared" si="0"/>
        <v>0</v>
      </c>
      <c r="AC10" s="25">
        <f t="shared" si="0"/>
        <v>0</v>
      </c>
      <c r="AD10" s="25">
        <f t="shared" si="0"/>
        <v>0</v>
      </c>
      <c r="AE10" s="25">
        <f t="shared" si="0"/>
        <v>0</v>
      </c>
      <c r="AF10" s="25">
        <f t="shared" si="0"/>
        <v>0</v>
      </c>
      <c r="AG10" s="25">
        <f t="shared" si="0"/>
        <v>0</v>
      </c>
    </row>
    <row r="11" spans="2:55" x14ac:dyDescent="0.2">
      <c r="B11" s="307" t="str">
        <f>'Memoria Aporte FIA al Ejecutor'!C13</f>
        <v>Equipo Técnico 6: indicar nombre aquí</v>
      </c>
      <c r="C11" s="309"/>
      <c r="D11" s="75"/>
      <c r="E11" s="76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>
        <f t="shared" si="1"/>
        <v>0</v>
      </c>
      <c r="U11" s="24">
        <v>17</v>
      </c>
      <c r="V11" s="25">
        <f t="shared" si="0"/>
        <v>0</v>
      </c>
      <c r="W11" s="25">
        <f t="shared" si="0"/>
        <v>0</v>
      </c>
      <c r="X11" s="25">
        <f t="shared" si="0"/>
        <v>0</v>
      </c>
      <c r="Y11" s="25">
        <f t="shared" si="0"/>
        <v>0</v>
      </c>
      <c r="Z11" s="25">
        <f t="shared" si="0"/>
        <v>0</v>
      </c>
      <c r="AA11" s="25">
        <f t="shared" si="0"/>
        <v>0</v>
      </c>
      <c r="AB11" s="25">
        <f t="shared" si="0"/>
        <v>0</v>
      </c>
      <c r="AC11" s="25">
        <f t="shared" si="0"/>
        <v>0</v>
      </c>
      <c r="AD11" s="25">
        <f t="shared" si="0"/>
        <v>0</v>
      </c>
      <c r="AE11" s="25">
        <f t="shared" si="0"/>
        <v>0</v>
      </c>
      <c r="AF11" s="25">
        <f t="shared" si="0"/>
        <v>0</v>
      </c>
      <c r="AG11" s="25">
        <f t="shared" si="0"/>
        <v>0</v>
      </c>
    </row>
    <row r="12" spans="2:55" x14ac:dyDescent="0.2">
      <c r="B12" s="307" t="str">
        <f>'Memoria Aporte FIA al Ejecutor'!C14</f>
        <v>Equipo Técnico 7: indicar nombre aquí</v>
      </c>
      <c r="C12" s="309"/>
      <c r="D12" s="75"/>
      <c r="E12" s="76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>
        <f t="shared" si="1"/>
        <v>0</v>
      </c>
      <c r="U12" s="24">
        <v>16</v>
      </c>
      <c r="V12" s="25">
        <f t="shared" si="0"/>
        <v>0</v>
      </c>
      <c r="W12" s="25">
        <f t="shared" si="0"/>
        <v>0</v>
      </c>
      <c r="X12" s="25">
        <f t="shared" si="0"/>
        <v>0</v>
      </c>
      <c r="Y12" s="25">
        <f t="shared" si="0"/>
        <v>0</v>
      </c>
      <c r="Z12" s="25">
        <f t="shared" si="0"/>
        <v>0</v>
      </c>
      <c r="AA12" s="25">
        <f t="shared" si="0"/>
        <v>0</v>
      </c>
      <c r="AB12" s="25">
        <f t="shared" si="0"/>
        <v>0</v>
      </c>
      <c r="AC12" s="25">
        <f t="shared" si="0"/>
        <v>0</v>
      </c>
      <c r="AD12" s="25">
        <f t="shared" si="0"/>
        <v>0</v>
      </c>
      <c r="AE12" s="25">
        <f t="shared" si="0"/>
        <v>0</v>
      </c>
      <c r="AF12" s="25">
        <f t="shared" si="0"/>
        <v>0</v>
      </c>
      <c r="AG12" s="25">
        <f t="shared" si="0"/>
        <v>0</v>
      </c>
    </row>
    <row r="13" spans="2:55" x14ac:dyDescent="0.2">
      <c r="B13" s="307" t="str">
        <f>'Memoria Aporte FIA al Ejecutor'!C15</f>
        <v>Equipo Técnico 8: indicar nombre aquí</v>
      </c>
      <c r="C13" s="309"/>
      <c r="D13" s="75"/>
      <c r="E13" s="76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>
        <f t="shared" si="1"/>
        <v>0</v>
      </c>
      <c r="U13" s="24">
        <v>15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5">
        <f t="shared" si="0"/>
        <v>0</v>
      </c>
    </row>
    <row r="14" spans="2:55" x14ac:dyDescent="0.2">
      <c r="B14" s="307" t="str">
        <f>'Memoria Aporte FIA al Ejecutor'!C16</f>
        <v>Equipo Técnico 9: indicar nombre aquí</v>
      </c>
      <c r="C14" s="309"/>
      <c r="D14" s="75"/>
      <c r="E14" s="76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>
        <f t="shared" si="1"/>
        <v>0</v>
      </c>
      <c r="U14" s="24">
        <v>14</v>
      </c>
      <c r="V14" s="25">
        <f t="shared" si="0"/>
        <v>0</v>
      </c>
      <c r="W14" s="25">
        <f t="shared" si="0"/>
        <v>0</v>
      </c>
      <c r="X14" s="25">
        <f t="shared" si="0"/>
        <v>0</v>
      </c>
      <c r="Y14" s="25">
        <f t="shared" si="0"/>
        <v>0</v>
      </c>
      <c r="Z14" s="25">
        <f t="shared" si="0"/>
        <v>0</v>
      </c>
      <c r="AA14" s="25">
        <f t="shared" si="0"/>
        <v>0</v>
      </c>
      <c r="AB14" s="25">
        <f t="shared" si="0"/>
        <v>0</v>
      </c>
      <c r="AC14" s="25">
        <f t="shared" si="0"/>
        <v>0</v>
      </c>
      <c r="AD14" s="25">
        <f t="shared" si="0"/>
        <v>0</v>
      </c>
      <c r="AE14" s="25">
        <f t="shared" si="0"/>
        <v>0</v>
      </c>
      <c r="AF14" s="25">
        <f t="shared" si="0"/>
        <v>0</v>
      </c>
      <c r="AG14" s="25">
        <f t="shared" si="0"/>
        <v>0</v>
      </c>
    </row>
    <row r="15" spans="2:55" x14ac:dyDescent="0.2">
      <c r="B15" s="307" t="str">
        <f>'Memoria Aporte FIA al Ejecutor'!C17</f>
        <v>Equipo Técnico 10: indicar nombre aquí</v>
      </c>
      <c r="C15" s="309"/>
      <c r="D15" s="75"/>
      <c r="E15" s="76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>
        <f t="shared" si="1"/>
        <v>0</v>
      </c>
      <c r="U15" s="24">
        <v>13</v>
      </c>
      <c r="V15" s="25">
        <f t="shared" si="0"/>
        <v>0</v>
      </c>
      <c r="W15" s="25">
        <f t="shared" si="0"/>
        <v>0</v>
      </c>
      <c r="X15" s="25">
        <f t="shared" si="0"/>
        <v>0</v>
      </c>
      <c r="Y15" s="25">
        <f t="shared" si="0"/>
        <v>0</v>
      </c>
      <c r="Z15" s="25">
        <f t="shared" si="0"/>
        <v>0</v>
      </c>
      <c r="AA15" s="25">
        <f t="shared" si="0"/>
        <v>0</v>
      </c>
      <c r="AB15" s="25">
        <f t="shared" si="0"/>
        <v>0</v>
      </c>
      <c r="AC15" s="25">
        <f t="shared" si="0"/>
        <v>0</v>
      </c>
      <c r="AD15" s="25">
        <f t="shared" si="0"/>
        <v>0</v>
      </c>
      <c r="AE15" s="25">
        <f t="shared" si="0"/>
        <v>0</v>
      </c>
      <c r="AF15" s="25">
        <f t="shared" si="0"/>
        <v>0</v>
      </c>
      <c r="AG15" s="25">
        <f t="shared" si="0"/>
        <v>0</v>
      </c>
    </row>
    <row r="16" spans="2:55" x14ac:dyDescent="0.2">
      <c r="B16" s="307" t="str">
        <f>'Memoria Aporte FIA al Ejecutor'!C18</f>
        <v>Equipo Técnico 11: indicar nombre aquí</v>
      </c>
      <c r="C16" s="309"/>
      <c r="D16" s="75"/>
      <c r="E16" s="76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1">
        <f t="shared" si="1"/>
        <v>0</v>
      </c>
      <c r="U16" s="24">
        <v>12</v>
      </c>
      <c r="V16" s="25">
        <f t="shared" si="0"/>
        <v>0</v>
      </c>
      <c r="W16" s="25">
        <f t="shared" si="0"/>
        <v>0</v>
      </c>
      <c r="X16" s="25">
        <f t="shared" si="0"/>
        <v>0</v>
      </c>
      <c r="Y16" s="25">
        <f t="shared" si="0"/>
        <v>0</v>
      </c>
      <c r="Z16" s="25">
        <f t="shared" si="0"/>
        <v>0</v>
      </c>
      <c r="AA16" s="25">
        <f t="shared" si="0"/>
        <v>0</v>
      </c>
      <c r="AB16" s="25">
        <f t="shared" si="0"/>
        <v>0</v>
      </c>
      <c r="AC16" s="25">
        <f t="shared" si="0"/>
        <v>0</v>
      </c>
      <c r="AD16" s="25">
        <f t="shared" si="0"/>
        <v>0</v>
      </c>
      <c r="AE16" s="25">
        <f t="shared" si="0"/>
        <v>0</v>
      </c>
      <c r="AF16" s="25">
        <f t="shared" si="0"/>
        <v>0</v>
      </c>
      <c r="AG16" s="25">
        <f t="shared" si="0"/>
        <v>0</v>
      </c>
    </row>
    <row r="17" spans="2:33" x14ac:dyDescent="0.2">
      <c r="B17" s="307" t="str">
        <f>'Memoria Aporte FIA al Ejecutor'!C19</f>
        <v>Equipo Técnico 12: indicar nombre aquí</v>
      </c>
      <c r="C17" s="309"/>
      <c r="D17" s="75"/>
      <c r="E17" s="76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1">
        <f t="shared" si="1"/>
        <v>0</v>
      </c>
      <c r="U17" s="24">
        <v>11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  <c r="AD17" s="25">
        <f t="shared" si="0"/>
        <v>0</v>
      </c>
      <c r="AE17" s="25">
        <f t="shared" si="0"/>
        <v>0</v>
      </c>
      <c r="AF17" s="25">
        <f t="shared" si="0"/>
        <v>0</v>
      </c>
      <c r="AG17" s="25">
        <f t="shared" si="0"/>
        <v>0</v>
      </c>
    </row>
    <row r="18" spans="2:33" x14ac:dyDescent="0.2">
      <c r="B18" s="307" t="str">
        <f>'Memoria Aporte FIA al Ejecutor'!C20</f>
        <v>Equipo Técnico 13: indicar nombre aquí</v>
      </c>
      <c r="C18" s="309"/>
      <c r="D18" s="75"/>
      <c r="E18" s="76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1">
        <f t="shared" si="1"/>
        <v>0</v>
      </c>
      <c r="U18" s="24">
        <v>10</v>
      </c>
      <c r="V18" s="25">
        <f t="shared" si="0"/>
        <v>0</v>
      </c>
      <c r="W18" s="25">
        <f t="shared" si="0"/>
        <v>0</v>
      </c>
      <c r="X18" s="25">
        <f t="shared" si="0"/>
        <v>0</v>
      </c>
      <c r="Y18" s="25">
        <f t="shared" si="0"/>
        <v>0</v>
      </c>
      <c r="Z18" s="25">
        <f t="shared" si="0"/>
        <v>0</v>
      </c>
      <c r="AA18" s="25">
        <f t="shared" si="0"/>
        <v>0</v>
      </c>
      <c r="AB18" s="25">
        <f t="shared" si="0"/>
        <v>0</v>
      </c>
      <c r="AC18" s="25">
        <f t="shared" si="0"/>
        <v>0</v>
      </c>
      <c r="AD18" s="25">
        <f t="shared" si="0"/>
        <v>0</v>
      </c>
      <c r="AE18" s="25">
        <f t="shared" si="0"/>
        <v>0</v>
      </c>
      <c r="AF18" s="25">
        <f t="shared" si="0"/>
        <v>0</v>
      </c>
      <c r="AG18" s="25">
        <f t="shared" si="0"/>
        <v>0</v>
      </c>
    </row>
    <row r="19" spans="2:33" x14ac:dyDescent="0.2">
      <c r="B19" s="307" t="str">
        <f>'Memoria Aporte FIA al Ejecutor'!C21</f>
        <v>Equipo Técnico 14: indicar nombre aquí</v>
      </c>
      <c r="C19" s="309"/>
      <c r="D19" s="75"/>
      <c r="E19" s="76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1">
        <f t="shared" si="1"/>
        <v>0</v>
      </c>
      <c r="U19" s="24">
        <v>9</v>
      </c>
      <c r="V19" s="25">
        <f t="shared" si="0"/>
        <v>0</v>
      </c>
      <c r="W19" s="25">
        <f t="shared" si="0"/>
        <v>0</v>
      </c>
      <c r="X19" s="25">
        <f t="shared" si="0"/>
        <v>0</v>
      </c>
      <c r="Y19" s="25">
        <f t="shared" si="0"/>
        <v>0</v>
      </c>
      <c r="Z19" s="25">
        <f t="shared" si="0"/>
        <v>0</v>
      </c>
      <c r="AA19" s="25">
        <f t="shared" si="0"/>
        <v>0</v>
      </c>
      <c r="AB19" s="25">
        <f t="shared" si="0"/>
        <v>0</v>
      </c>
      <c r="AC19" s="25">
        <f t="shared" si="0"/>
        <v>0</v>
      </c>
      <c r="AD19" s="25">
        <f t="shared" si="0"/>
        <v>0</v>
      </c>
      <c r="AE19" s="25">
        <f t="shared" si="0"/>
        <v>0</v>
      </c>
      <c r="AF19" s="25">
        <f t="shared" si="0"/>
        <v>0</v>
      </c>
      <c r="AG19" s="25">
        <f t="shared" si="0"/>
        <v>0</v>
      </c>
    </row>
    <row r="20" spans="2:33" x14ac:dyDescent="0.2">
      <c r="B20" s="307" t="str">
        <f>'Memoria Aporte FIA al Ejecutor'!C22</f>
        <v>Equipo Técnico 15: indicar nombre aquí</v>
      </c>
      <c r="C20" s="309"/>
      <c r="D20" s="75"/>
      <c r="E20" s="76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1">
        <f t="shared" si="1"/>
        <v>0</v>
      </c>
      <c r="U20" s="24">
        <v>8</v>
      </c>
      <c r="V20" s="25">
        <f t="shared" ref="V20:AG25" si="2">IF(ISBLANK(F20)=TRUE,0,1)</f>
        <v>0</v>
      </c>
      <c r="W20" s="25">
        <f t="shared" si="2"/>
        <v>0</v>
      </c>
      <c r="X20" s="25">
        <f t="shared" si="2"/>
        <v>0</v>
      </c>
      <c r="Y20" s="25">
        <f t="shared" si="2"/>
        <v>0</v>
      </c>
      <c r="Z20" s="25">
        <f t="shared" si="2"/>
        <v>0</v>
      </c>
      <c r="AA20" s="25">
        <f t="shared" si="2"/>
        <v>0</v>
      </c>
      <c r="AB20" s="25">
        <f t="shared" si="2"/>
        <v>0</v>
      </c>
      <c r="AC20" s="25">
        <f t="shared" si="2"/>
        <v>0</v>
      </c>
      <c r="AD20" s="25">
        <f t="shared" si="2"/>
        <v>0</v>
      </c>
      <c r="AE20" s="25">
        <f t="shared" si="2"/>
        <v>0</v>
      </c>
      <c r="AF20" s="25">
        <f t="shared" si="2"/>
        <v>0</v>
      </c>
      <c r="AG20" s="25">
        <f t="shared" si="2"/>
        <v>0</v>
      </c>
    </row>
    <row r="21" spans="2:33" x14ac:dyDescent="0.2">
      <c r="B21" s="307" t="str">
        <f>'Memoria Aporte FIA al Ejecutor'!C23</f>
        <v>Equipo Técnico 16: indicar nombre aquí</v>
      </c>
      <c r="C21" s="309"/>
      <c r="D21" s="75"/>
      <c r="E21" s="76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1">
        <f t="shared" si="1"/>
        <v>0</v>
      </c>
      <c r="U21" s="24">
        <v>7</v>
      </c>
      <c r="V21" s="25">
        <f t="shared" si="2"/>
        <v>0</v>
      </c>
      <c r="W21" s="25">
        <f t="shared" si="2"/>
        <v>0</v>
      </c>
      <c r="X21" s="25">
        <f t="shared" si="2"/>
        <v>0</v>
      </c>
      <c r="Y21" s="25">
        <f t="shared" si="2"/>
        <v>0</v>
      </c>
      <c r="Z21" s="25">
        <f t="shared" si="2"/>
        <v>0</v>
      </c>
      <c r="AA21" s="25">
        <f t="shared" si="2"/>
        <v>0</v>
      </c>
      <c r="AB21" s="25">
        <f t="shared" si="2"/>
        <v>0</v>
      </c>
      <c r="AC21" s="25">
        <f t="shared" si="2"/>
        <v>0</v>
      </c>
      <c r="AD21" s="25">
        <f t="shared" si="2"/>
        <v>0</v>
      </c>
      <c r="AE21" s="25">
        <f t="shared" si="2"/>
        <v>0</v>
      </c>
      <c r="AF21" s="25">
        <f t="shared" si="2"/>
        <v>0</v>
      </c>
      <c r="AG21" s="25">
        <f t="shared" si="2"/>
        <v>0</v>
      </c>
    </row>
    <row r="22" spans="2:33" x14ac:dyDescent="0.2">
      <c r="B22" s="307" t="str">
        <f>'Memoria Aporte FIA al Ejecutor'!C24</f>
        <v>Equipo Técnico 17: indicar nombre aquí</v>
      </c>
      <c r="C22" s="309"/>
      <c r="D22" s="75"/>
      <c r="E22" s="76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1">
        <f t="shared" si="1"/>
        <v>0</v>
      </c>
      <c r="U22" s="24">
        <v>6</v>
      </c>
      <c r="V22" s="25">
        <f t="shared" si="2"/>
        <v>0</v>
      </c>
      <c r="W22" s="25">
        <f t="shared" si="2"/>
        <v>0</v>
      </c>
      <c r="X22" s="25">
        <f t="shared" si="2"/>
        <v>0</v>
      </c>
      <c r="Y22" s="25">
        <f t="shared" si="2"/>
        <v>0</v>
      </c>
      <c r="Z22" s="25">
        <f t="shared" si="2"/>
        <v>0</v>
      </c>
      <c r="AA22" s="25">
        <f t="shared" si="2"/>
        <v>0</v>
      </c>
      <c r="AB22" s="25">
        <f t="shared" si="2"/>
        <v>0</v>
      </c>
      <c r="AC22" s="25">
        <f t="shared" si="2"/>
        <v>0</v>
      </c>
      <c r="AD22" s="25">
        <f t="shared" si="2"/>
        <v>0</v>
      </c>
      <c r="AE22" s="25">
        <f t="shared" si="2"/>
        <v>0</v>
      </c>
      <c r="AF22" s="25">
        <f t="shared" si="2"/>
        <v>0</v>
      </c>
      <c r="AG22" s="25">
        <f t="shared" si="2"/>
        <v>0</v>
      </c>
    </row>
    <row r="23" spans="2:33" x14ac:dyDescent="0.2">
      <c r="B23" s="307" t="str">
        <f>'Memoria Aporte FIA al Ejecutor'!C25</f>
        <v>Equipo Técnico 18: indicar nombre aquí</v>
      </c>
      <c r="C23" s="309"/>
      <c r="D23" s="75"/>
      <c r="E23" s="76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1">
        <f t="shared" si="1"/>
        <v>0</v>
      </c>
      <c r="U23" s="24">
        <v>5</v>
      </c>
      <c r="V23" s="25">
        <f t="shared" si="2"/>
        <v>0</v>
      </c>
      <c r="W23" s="25">
        <f t="shared" si="2"/>
        <v>0</v>
      </c>
      <c r="X23" s="25">
        <f t="shared" si="2"/>
        <v>0</v>
      </c>
      <c r="Y23" s="25">
        <f t="shared" si="2"/>
        <v>0</v>
      </c>
      <c r="Z23" s="25">
        <f t="shared" si="2"/>
        <v>0</v>
      </c>
      <c r="AA23" s="25">
        <f t="shared" si="2"/>
        <v>0</v>
      </c>
      <c r="AB23" s="25">
        <f t="shared" si="2"/>
        <v>0</v>
      </c>
      <c r="AC23" s="25">
        <f t="shared" si="2"/>
        <v>0</v>
      </c>
      <c r="AD23" s="25">
        <f t="shared" si="2"/>
        <v>0</v>
      </c>
      <c r="AE23" s="25">
        <f t="shared" si="2"/>
        <v>0</v>
      </c>
      <c r="AF23" s="25">
        <f t="shared" si="2"/>
        <v>0</v>
      </c>
      <c r="AG23" s="25">
        <f t="shared" si="2"/>
        <v>0</v>
      </c>
    </row>
    <row r="24" spans="2:33" x14ac:dyDescent="0.2">
      <c r="B24" s="307" t="str">
        <f>'Memoria Aporte FIA al Ejecutor'!C26</f>
        <v>Equipo Técnico 19: indicar nombre aquí</v>
      </c>
      <c r="C24" s="309"/>
      <c r="D24" s="75"/>
      <c r="E24" s="76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1">
        <f t="shared" si="1"/>
        <v>0</v>
      </c>
      <c r="U24" s="24">
        <v>4</v>
      </c>
      <c r="V24" s="25">
        <f t="shared" si="2"/>
        <v>0</v>
      </c>
      <c r="W24" s="25">
        <f t="shared" si="2"/>
        <v>0</v>
      </c>
      <c r="X24" s="25">
        <f t="shared" si="2"/>
        <v>0</v>
      </c>
      <c r="Y24" s="25">
        <f t="shared" si="2"/>
        <v>0</v>
      </c>
      <c r="Z24" s="25">
        <f t="shared" si="2"/>
        <v>0</v>
      </c>
      <c r="AA24" s="25">
        <f t="shared" si="2"/>
        <v>0</v>
      </c>
      <c r="AB24" s="25">
        <f t="shared" si="2"/>
        <v>0</v>
      </c>
      <c r="AC24" s="25">
        <f t="shared" si="2"/>
        <v>0</v>
      </c>
      <c r="AD24" s="25">
        <f t="shared" si="2"/>
        <v>0</v>
      </c>
      <c r="AE24" s="25">
        <f t="shared" si="2"/>
        <v>0</v>
      </c>
      <c r="AF24" s="25">
        <f t="shared" si="2"/>
        <v>0</v>
      </c>
      <c r="AG24" s="25">
        <f t="shared" si="2"/>
        <v>0</v>
      </c>
    </row>
    <row r="25" spans="2:33" x14ac:dyDescent="0.2">
      <c r="B25" s="307" t="str">
        <f>'Memoria Aporte FIA al Ejecutor'!C27</f>
        <v>Equipo Técnico 20: indicar nombre aquí</v>
      </c>
      <c r="C25" s="309"/>
      <c r="D25" s="75"/>
      <c r="E25" s="76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1">
        <f t="shared" si="1"/>
        <v>0</v>
      </c>
      <c r="U25" s="24">
        <v>3</v>
      </c>
      <c r="V25" s="25">
        <f t="shared" si="2"/>
        <v>0</v>
      </c>
      <c r="W25" s="25">
        <f t="shared" si="2"/>
        <v>0</v>
      </c>
      <c r="X25" s="25">
        <f t="shared" si="2"/>
        <v>0</v>
      </c>
      <c r="Y25" s="25">
        <f t="shared" si="2"/>
        <v>0</v>
      </c>
      <c r="Z25" s="25">
        <f t="shared" si="2"/>
        <v>0</v>
      </c>
      <c r="AA25" s="25">
        <f t="shared" si="2"/>
        <v>0</v>
      </c>
      <c r="AB25" s="25">
        <f t="shared" si="2"/>
        <v>0</v>
      </c>
      <c r="AC25" s="25">
        <f t="shared" si="2"/>
        <v>0</v>
      </c>
      <c r="AD25" s="25">
        <f t="shared" si="2"/>
        <v>0</v>
      </c>
      <c r="AE25" s="25">
        <f t="shared" si="2"/>
        <v>0</v>
      </c>
      <c r="AF25" s="25">
        <f t="shared" si="2"/>
        <v>0</v>
      </c>
      <c r="AG25" s="25">
        <f t="shared" si="2"/>
        <v>0</v>
      </c>
    </row>
    <row r="26" spans="2:33" hidden="1" outlineLevel="1" x14ac:dyDescent="0.2">
      <c r="C26" s="77"/>
      <c r="D26" s="78"/>
      <c r="F26" s="79">
        <f>DATE(C3,1,1)</f>
        <v>45292</v>
      </c>
      <c r="G26" s="80">
        <f>F27+1</f>
        <v>45323</v>
      </c>
      <c r="H26" s="80">
        <f t="shared" ref="H26:Q26" si="3">G27+1</f>
        <v>45352</v>
      </c>
      <c r="I26" s="80">
        <f t="shared" si="3"/>
        <v>45383</v>
      </c>
      <c r="J26" s="80">
        <f t="shared" si="3"/>
        <v>45413</v>
      </c>
      <c r="K26" s="80">
        <f t="shared" si="3"/>
        <v>45444</v>
      </c>
      <c r="L26" s="80">
        <f t="shared" si="3"/>
        <v>45474</v>
      </c>
      <c r="M26" s="80">
        <f t="shared" si="3"/>
        <v>45505</v>
      </c>
      <c r="N26" s="80">
        <f t="shared" si="3"/>
        <v>45536</v>
      </c>
      <c r="O26" s="80">
        <f t="shared" si="3"/>
        <v>45566</v>
      </c>
      <c r="P26" s="80">
        <f t="shared" si="3"/>
        <v>45597</v>
      </c>
      <c r="Q26" s="80">
        <f t="shared" si="3"/>
        <v>45627</v>
      </c>
      <c r="R26" s="70"/>
      <c r="U26" s="22">
        <v>2</v>
      </c>
      <c r="V26" s="26">
        <f>F26</f>
        <v>45292</v>
      </c>
      <c r="W26" s="26">
        <f t="shared" ref="W26:AG26" si="4">G26</f>
        <v>45323</v>
      </c>
      <c r="X26" s="26">
        <f t="shared" si="4"/>
        <v>45352</v>
      </c>
      <c r="Y26" s="26">
        <f t="shared" si="4"/>
        <v>45383</v>
      </c>
      <c r="Z26" s="26">
        <f t="shared" si="4"/>
        <v>45413</v>
      </c>
      <c r="AA26" s="26">
        <f t="shared" si="4"/>
        <v>45444</v>
      </c>
      <c r="AB26" s="26">
        <f t="shared" si="4"/>
        <v>45474</v>
      </c>
      <c r="AC26" s="26">
        <f t="shared" si="4"/>
        <v>45505</v>
      </c>
      <c r="AD26" s="26">
        <f t="shared" si="4"/>
        <v>45536</v>
      </c>
      <c r="AE26" s="26">
        <f t="shared" si="4"/>
        <v>45566</v>
      </c>
      <c r="AF26" s="26">
        <f t="shared" si="4"/>
        <v>45597</v>
      </c>
      <c r="AG26" s="26">
        <f t="shared" si="4"/>
        <v>45627</v>
      </c>
    </row>
    <row r="27" spans="2:33" hidden="1" outlineLevel="1" x14ac:dyDescent="0.2">
      <c r="C27" s="81"/>
      <c r="F27" s="79">
        <f>EDATE(F26,1)-1</f>
        <v>45322</v>
      </c>
      <c r="G27" s="79">
        <f t="shared" ref="G27:Q27" si="5">EDATE(G26,1)-1</f>
        <v>45351</v>
      </c>
      <c r="H27" s="79">
        <f t="shared" si="5"/>
        <v>45382</v>
      </c>
      <c r="I27" s="79">
        <f t="shared" si="5"/>
        <v>45412</v>
      </c>
      <c r="J27" s="79">
        <f t="shared" si="5"/>
        <v>45443</v>
      </c>
      <c r="K27" s="79">
        <f t="shared" si="5"/>
        <v>45473</v>
      </c>
      <c r="L27" s="79">
        <f t="shared" si="5"/>
        <v>45504</v>
      </c>
      <c r="M27" s="79">
        <f t="shared" si="5"/>
        <v>45535</v>
      </c>
      <c r="N27" s="79">
        <f t="shared" si="5"/>
        <v>45565</v>
      </c>
      <c r="O27" s="79">
        <f t="shared" si="5"/>
        <v>45596</v>
      </c>
      <c r="P27" s="79">
        <f t="shared" si="5"/>
        <v>45626</v>
      </c>
      <c r="Q27" s="79">
        <f t="shared" si="5"/>
        <v>45657</v>
      </c>
      <c r="R27" s="70"/>
    </row>
    <row r="28" spans="2:33" collapsed="1" x14ac:dyDescent="0.2">
      <c r="C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70"/>
    </row>
    <row r="29" spans="2:33" x14ac:dyDescent="0.2">
      <c r="B29" s="67" t="s">
        <v>67</v>
      </c>
      <c r="C29" s="67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70"/>
    </row>
    <row r="30" spans="2:33" x14ac:dyDescent="0.2">
      <c r="B30" s="71" t="s">
        <v>68</v>
      </c>
      <c r="C30" s="71">
        <f>C3+1</f>
        <v>2025</v>
      </c>
      <c r="D30" s="71" t="s">
        <v>69</v>
      </c>
      <c r="E30" s="73" t="s">
        <v>70</v>
      </c>
      <c r="F30" s="74" t="s">
        <v>71</v>
      </c>
      <c r="G30" s="74" t="s">
        <v>72</v>
      </c>
      <c r="H30" s="74" t="s">
        <v>73</v>
      </c>
      <c r="I30" s="74" t="s">
        <v>74</v>
      </c>
      <c r="J30" s="74" t="s">
        <v>75</v>
      </c>
      <c r="K30" s="74" t="s">
        <v>76</v>
      </c>
      <c r="L30" s="74" t="s">
        <v>77</v>
      </c>
      <c r="M30" s="74" t="s">
        <v>78</v>
      </c>
      <c r="N30" s="74" t="s">
        <v>79</v>
      </c>
      <c r="O30" s="74" t="s">
        <v>80</v>
      </c>
      <c r="P30" s="74" t="s">
        <v>81</v>
      </c>
      <c r="Q30" s="74" t="s">
        <v>82</v>
      </c>
      <c r="R30" s="71" t="s">
        <v>83</v>
      </c>
    </row>
    <row r="31" spans="2:33" ht="15" x14ac:dyDescent="0.2">
      <c r="B31" s="307" t="str">
        <f>'Memoria Aporte FIA al Ejecutor'!C6</f>
        <v>Coordinador Principal: indicar nombre aquí</v>
      </c>
      <c r="C31" s="308"/>
      <c r="D31" s="75"/>
      <c r="E31" s="76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1">
        <f>SUM(F31:Q31)</f>
        <v>0</v>
      </c>
      <c r="U31" s="24">
        <v>24</v>
      </c>
      <c r="V31" s="25">
        <f t="shared" ref="V31:AG46" si="6">IF(ISBLANK(F31)=TRUE,0,1)</f>
        <v>0</v>
      </c>
      <c r="W31" s="25">
        <f t="shared" si="6"/>
        <v>0</v>
      </c>
      <c r="X31" s="25">
        <f t="shared" si="6"/>
        <v>0</v>
      </c>
      <c r="Y31" s="25">
        <f t="shared" si="6"/>
        <v>0</v>
      </c>
      <c r="Z31" s="25">
        <f t="shared" si="6"/>
        <v>0</v>
      </c>
      <c r="AA31" s="25">
        <f t="shared" si="6"/>
        <v>0</v>
      </c>
      <c r="AB31" s="25">
        <f t="shared" si="6"/>
        <v>0</v>
      </c>
      <c r="AC31" s="25">
        <f t="shared" si="6"/>
        <v>0</v>
      </c>
      <c r="AD31" s="25">
        <f t="shared" si="6"/>
        <v>0</v>
      </c>
      <c r="AE31" s="25">
        <f t="shared" si="6"/>
        <v>0</v>
      </c>
      <c r="AF31" s="25">
        <f t="shared" si="6"/>
        <v>0</v>
      </c>
      <c r="AG31" s="25">
        <f t="shared" si="6"/>
        <v>0</v>
      </c>
    </row>
    <row r="32" spans="2:33" ht="15" x14ac:dyDescent="0.2">
      <c r="B32" s="307" t="str">
        <f>'Memoria Aporte FIA al Ejecutor'!C7</f>
        <v>Coordinador Alterno: indicar nombre aquí</v>
      </c>
      <c r="C32" s="308"/>
      <c r="D32" s="75"/>
      <c r="E32" s="76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>
        <f t="shared" ref="R32:R52" si="7">SUM(F32:Q32)</f>
        <v>0</v>
      </c>
      <c r="U32" s="24">
        <v>23</v>
      </c>
      <c r="V32" s="25">
        <f t="shared" si="6"/>
        <v>0</v>
      </c>
      <c r="W32" s="25">
        <f t="shared" si="6"/>
        <v>0</v>
      </c>
      <c r="X32" s="25">
        <f t="shared" si="6"/>
        <v>0</v>
      </c>
      <c r="Y32" s="25">
        <f t="shared" si="6"/>
        <v>0</v>
      </c>
      <c r="Z32" s="25">
        <f t="shared" si="6"/>
        <v>0</v>
      </c>
      <c r="AA32" s="25">
        <f t="shared" si="6"/>
        <v>0</v>
      </c>
      <c r="AB32" s="25">
        <f t="shared" si="6"/>
        <v>0</v>
      </c>
      <c r="AC32" s="25">
        <f t="shared" si="6"/>
        <v>0</v>
      </c>
      <c r="AD32" s="25">
        <f t="shared" si="6"/>
        <v>0</v>
      </c>
      <c r="AE32" s="25">
        <f t="shared" si="6"/>
        <v>0</v>
      </c>
      <c r="AF32" s="25">
        <f t="shared" si="6"/>
        <v>0</v>
      </c>
      <c r="AG32" s="25">
        <f t="shared" si="6"/>
        <v>0</v>
      </c>
    </row>
    <row r="33" spans="2:33" ht="15" x14ac:dyDescent="0.2">
      <c r="B33" s="307" t="str">
        <f>'Memoria Aporte FIA al Ejecutor'!C8</f>
        <v>Equipo Técnico 1: indicar nombre aquí</v>
      </c>
      <c r="C33" s="308"/>
      <c r="D33" s="75"/>
      <c r="E33" s="76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1">
        <f t="shared" si="7"/>
        <v>0</v>
      </c>
      <c r="U33" s="24">
        <v>22</v>
      </c>
      <c r="V33" s="25">
        <f t="shared" si="6"/>
        <v>0</v>
      </c>
      <c r="W33" s="25">
        <f t="shared" si="6"/>
        <v>0</v>
      </c>
      <c r="X33" s="25">
        <f t="shared" si="6"/>
        <v>0</v>
      </c>
      <c r="Y33" s="25">
        <f t="shared" si="6"/>
        <v>0</v>
      </c>
      <c r="Z33" s="25">
        <f t="shared" si="6"/>
        <v>0</v>
      </c>
      <c r="AA33" s="25">
        <f t="shared" si="6"/>
        <v>0</v>
      </c>
      <c r="AB33" s="25">
        <f t="shared" si="6"/>
        <v>0</v>
      </c>
      <c r="AC33" s="25">
        <f t="shared" si="6"/>
        <v>0</v>
      </c>
      <c r="AD33" s="25">
        <f t="shared" si="6"/>
        <v>0</v>
      </c>
      <c r="AE33" s="25">
        <f t="shared" si="6"/>
        <v>0</v>
      </c>
      <c r="AF33" s="25">
        <f t="shared" si="6"/>
        <v>0</v>
      </c>
      <c r="AG33" s="25">
        <f t="shared" si="6"/>
        <v>0</v>
      </c>
    </row>
    <row r="34" spans="2:33" ht="15" x14ac:dyDescent="0.2">
      <c r="B34" s="307" t="str">
        <f>'Memoria Aporte FIA al Ejecutor'!C9</f>
        <v>Equipo Técnico 2: indicar nombre aquí</v>
      </c>
      <c r="C34" s="308"/>
      <c r="D34" s="75"/>
      <c r="E34" s="76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>
        <f t="shared" si="7"/>
        <v>0</v>
      </c>
      <c r="U34" s="24">
        <v>21</v>
      </c>
      <c r="V34" s="25">
        <f t="shared" si="6"/>
        <v>0</v>
      </c>
      <c r="W34" s="25">
        <f t="shared" si="6"/>
        <v>0</v>
      </c>
      <c r="X34" s="25">
        <f t="shared" si="6"/>
        <v>0</v>
      </c>
      <c r="Y34" s="25">
        <f t="shared" si="6"/>
        <v>0</v>
      </c>
      <c r="Z34" s="25">
        <f t="shared" si="6"/>
        <v>0</v>
      </c>
      <c r="AA34" s="25">
        <f t="shared" si="6"/>
        <v>0</v>
      </c>
      <c r="AB34" s="25">
        <f t="shared" si="6"/>
        <v>0</v>
      </c>
      <c r="AC34" s="25">
        <f t="shared" si="6"/>
        <v>0</v>
      </c>
      <c r="AD34" s="25">
        <f t="shared" si="6"/>
        <v>0</v>
      </c>
      <c r="AE34" s="25">
        <f t="shared" si="6"/>
        <v>0</v>
      </c>
      <c r="AF34" s="25">
        <f t="shared" si="6"/>
        <v>0</v>
      </c>
      <c r="AG34" s="25">
        <f t="shared" si="6"/>
        <v>0</v>
      </c>
    </row>
    <row r="35" spans="2:33" ht="15" x14ac:dyDescent="0.2">
      <c r="B35" s="307" t="str">
        <f>'Memoria Aporte FIA al Ejecutor'!C10</f>
        <v>Equipo Técnico 3: indicar nombre aquí</v>
      </c>
      <c r="C35" s="308"/>
      <c r="D35" s="75"/>
      <c r="E35" s="76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1">
        <f t="shared" si="7"/>
        <v>0</v>
      </c>
      <c r="U35" s="24">
        <v>20</v>
      </c>
      <c r="V35" s="25">
        <f t="shared" si="6"/>
        <v>0</v>
      </c>
      <c r="W35" s="25">
        <f t="shared" si="6"/>
        <v>0</v>
      </c>
      <c r="X35" s="25">
        <f t="shared" si="6"/>
        <v>0</v>
      </c>
      <c r="Y35" s="25">
        <f t="shared" si="6"/>
        <v>0</v>
      </c>
      <c r="Z35" s="25">
        <f t="shared" si="6"/>
        <v>0</v>
      </c>
      <c r="AA35" s="25">
        <f t="shared" si="6"/>
        <v>0</v>
      </c>
      <c r="AB35" s="25">
        <f t="shared" si="6"/>
        <v>0</v>
      </c>
      <c r="AC35" s="25">
        <f t="shared" si="6"/>
        <v>0</v>
      </c>
      <c r="AD35" s="25">
        <f t="shared" si="6"/>
        <v>0</v>
      </c>
      <c r="AE35" s="25">
        <f t="shared" si="6"/>
        <v>0</v>
      </c>
      <c r="AF35" s="25">
        <f t="shared" si="6"/>
        <v>0</v>
      </c>
      <c r="AG35" s="25">
        <f t="shared" si="6"/>
        <v>0</v>
      </c>
    </row>
    <row r="36" spans="2:33" ht="15" x14ac:dyDescent="0.2">
      <c r="B36" s="307" t="str">
        <f>'Memoria Aporte FIA al Ejecutor'!C11</f>
        <v>Equipo Técnico 4: indicar nombre aquí</v>
      </c>
      <c r="C36" s="308"/>
      <c r="D36" s="75"/>
      <c r="E36" s="76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>
        <f t="shared" si="7"/>
        <v>0</v>
      </c>
      <c r="U36" s="24">
        <v>19</v>
      </c>
      <c r="V36" s="25">
        <f t="shared" si="6"/>
        <v>0</v>
      </c>
      <c r="W36" s="25">
        <f t="shared" si="6"/>
        <v>0</v>
      </c>
      <c r="X36" s="25">
        <f t="shared" si="6"/>
        <v>0</v>
      </c>
      <c r="Y36" s="25">
        <f t="shared" si="6"/>
        <v>0</v>
      </c>
      <c r="Z36" s="25">
        <f t="shared" si="6"/>
        <v>0</v>
      </c>
      <c r="AA36" s="25">
        <f t="shared" si="6"/>
        <v>0</v>
      </c>
      <c r="AB36" s="25">
        <f t="shared" si="6"/>
        <v>0</v>
      </c>
      <c r="AC36" s="25">
        <f t="shared" si="6"/>
        <v>0</v>
      </c>
      <c r="AD36" s="25">
        <f t="shared" si="6"/>
        <v>0</v>
      </c>
      <c r="AE36" s="25">
        <f t="shared" si="6"/>
        <v>0</v>
      </c>
      <c r="AF36" s="25">
        <f t="shared" si="6"/>
        <v>0</v>
      </c>
      <c r="AG36" s="25">
        <f t="shared" si="6"/>
        <v>0</v>
      </c>
    </row>
    <row r="37" spans="2:33" ht="15" x14ac:dyDescent="0.2">
      <c r="B37" s="307" t="str">
        <f>'Memoria Aporte FIA al Ejecutor'!C12</f>
        <v>Equipo Técnico 5: indicar nombre aquí</v>
      </c>
      <c r="C37" s="308"/>
      <c r="D37" s="75"/>
      <c r="E37" s="76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1">
        <f t="shared" si="7"/>
        <v>0</v>
      </c>
      <c r="U37" s="24">
        <v>18</v>
      </c>
      <c r="V37" s="25">
        <f t="shared" si="6"/>
        <v>0</v>
      </c>
      <c r="W37" s="25">
        <f t="shared" si="6"/>
        <v>0</v>
      </c>
      <c r="X37" s="25">
        <f t="shared" si="6"/>
        <v>0</v>
      </c>
      <c r="Y37" s="25">
        <f t="shared" si="6"/>
        <v>0</v>
      </c>
      <c r="Z37" s="25">
        <f t="shared" si="6"/>
        <v>0</v>
      </c>
      <c r="AA37" s="25">
        <f t="shared" si="6"/>
        <v>0</v>
      </c>
      <c r="AB37" s="25">
        <f t="shared" si="6"/>
        <v>0</v>
      </c>
      <c r="AC37" s="25">
        <f t="shared" si="6"/>
        <v>0</v>
      </c>
      <c r="AD37" s="25">
        <f t="shared" si="6"/>
        <v>0</v>
      </c>
      <c r="AE37" s="25">
        <f t="shared" si="6"/>
        <v>0</v>
      </c>
      <c r="AF37" s="25">
        <f t="shared" si="6"/>
        <v>0</v>
      </c>
      <c r="AG37" s="25">
        <f t="shared" si="6"/>
        <v>0</v>
      </c>
    </row>
    <row r="38" spans="2:33" ht="15" x14ac:dyDescent="0.2">
      <c r="B38" s="307" t="str">
        <f>'Memoria Aporte FIA al Ejecutor'!C13</f>
        <v>Equipo Técnico 6: indicar nombre aquí</v>
      </c>
      <c r="C38" s="308"/>
      <c r="D38" s="75"/>
      <c r="E38" s="76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>
        <f t="shared" si="7"/>
        <v>0</v>
      </c>
      <c r="U38" s="24">
        <v>17</v>
      </c>
      <c r="V38" s="25">
        <f t="shared" si="6"/>
        <v>0</v>
      </c>
      <c r="W38" s="25">
        <f t="shared" si="6"/>
        <v>0</v>
      </c>
      <c r="X38" s="25">
        <f t="shared" si="6"/>
        <v>0</v>
      </c>
      <c r="Y38" s="25">
        <f t="shared" si="6"/>
        <v>0</v>
      </c>
      <c r="Z38" s="25">
        <f t="shared" si="6"/>
        <v>0</v>
      </c>
      <c r="AA38" s="25">
        <f t="shared" si="6"/>
        <v>0</v>
      </c>
      <c r="AB38" s="25">
        <f t="shared" si="6"/>
        <v>0</v>
      </c>
      <c r="AC38" s="25">
        <f t="shared" si="6"/>
        <v>0</v>
      </c>
      <c r="AD38" s="25">
        <f t="shared" si="6"/>
        <v>0</v>
      </c>
      <c r="AE38" s="25">
        <f t="shared" si="6"/>
        <v>0</v>
      </c>
      <c r="AF38" s="25">
        <f t="shared" si="6"/>
        <v>0</v>
      </c>
      <c r="AG38" s="25">
        <f t="shared" si="6"/>
        <v>0</v>
      </c>
    </row>
    <row r="39" spans="2:33" ht="15" x14ac:dyDescent="0.2">
      <c r="B39" s="307" t="str">
        <f>'Memoria Aporte FIA al Ejecutor'!C14</f>
        <v>Equipo Técnico 7: indicar nombre aquí</v>
      </c>
      <c r="C39" s="308"/>
      <c r="D39" s="75"/>
      <c r="E39" s="76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1">
        <f t="shared" si="7"/>
        <v>0</v>
      </c>
      <c r="U39" s="24">
        <v>16</v>
      </c>
      <c r="V39" s="25">
        <f t="shared" si="6"/>
        <v>0</v>
      </c>
      <c r="W39" s="25">
        <f t="shared" si="6"/>
        <v>0</v>
      </c>
      <c r="X39" s="25">
        <f t="shared" si="6"/>
        <v>0</v>
      </c>
      <c r="Y39" s="25">
        <f t="shared" si="6"/>
        <v>0</v>
      </c>
      <c r="Z39" s="25">
        <f t="shared" si="6"/>
        <v>0</v>
      </c>
      <c r="AA39" s="25">
        <f t="shared" si="6"/>
        <v>0</v>
      </c>
      <c r="AB39" s="25">
        <f t="shared" si="6"/>
        <v>0</v>
      </c>
      <c r="AC39" s="25">
        <f t="shared" si="6"/>
        <v>0</v>
      </c>
      <c r="AD39" s="25">
        <f t="shared" si="6"/>
        <v>0</v>
      </c>
      <c r="AE39" s="25">
        <f t="shared" si="6"/>
        <v>0</v>
      </c>
      <c r="AF39" s="25">
        <f t="shared" si="6"/>
        <v>0</v>
      </c>
      <c r="AG39" s="25">
        <f t="shared" si="6"/>
        <v>0</v>
      </c>
    </row>
    <row r="40" spans="2:33" ht="15" x14ac:dyDescent="0.2">
      <c r="B40" s="307" t="str">
        <f>'Memoria Aporte FIA al Ejecutor'!C15</f>
        <v>Equipo Técnico 8: indicar nombre aquí</v>
      </c>
      <c r="C40" s="308"/>
      <c r="D40" s="75"/>
      <c r="E40" s="76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1">
        <f t="shared" si="7"/>
        <v>0</v>
      </c>
      <c r="U40" s="24">
        <v>15</v>
      </c>
      <c r="V40" s="25">
        <f t="shared" si="6"/>
        <v>0</v>
      </c>
      <c r="W40" s="25">
        <f t="shared" si="6"/>
        <v>0</v>
      </c>
      <c r="X40" s="25">
        <f t="shared" si="6"/>
        <v>0</v>
      </c>
      <c r="Y40" s="25">
        <f t="shared" si="6"/>
        <v>0</v>
      </c>
      <c r="Z40" s="25">
        <f t="shared" si="6"/>
        <v>0</v>
      </c>
      <c r="AA40" s="25">
        <f t="shared" si="6"/>
        <v>0</v>
      </c>
      <c r="AB40" s="25">
        <f t="shared" si="6"/>
        <v>0</v>
      </c>
      <c r="AC40" s="25">
        <f t="shared" si="6"/>
        <v>0</v>
      </c>
      <c r="AD40" s="25">
        <f t="shared" si="6"/>
        <v>0</v>
      </c>
      <c r="AE40" s="25">
        <f t="shared" si="6"/>
        <v>0</v>
      </c>
      <c r="AF40" s="25">
        <f t="shared" si="6"/>
        <v>0</v>
      </c>
      <c r="AG40" s="25">
        <f t="shared" si="6"/>
        <v>0</v>
      </c>
    </row>
    <row r="41" spans="2:33" ht="15" x14ac:dyDescent="0.2">
      <c r="B41" s="307" t="str">
        <f>'Memoria Aporte FIA al Ejecutor'!C16</f>
        <v>Equipo Técnico 9: indicar nombre aquí</v>
      </c>
      <c r="C41" s="308"/>
      <c r="D41" s="75"/>
      <c r="E41" s="76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1">
        <f t="shared" si="7"/>
        <v>0</v>
      </c>
      <c r="U41" s="24">
        <v>14</v>
      </c>
      <c r="V41" s="25">
        <f t="shared" si="6"/>
        <v>0</v>
      </c>
      <c r="W41" s="25">
        <f t="shared" si="6"/>
        <v>0</v>
      </c>
      <c r="X41" s="25">
        <f t="shared" si="6"/>
        <v>0</v>
      </c>
      <c r="Y41" s="25">
        <f t="shared" si="6"/>
        <v>0</v>
      </c>
      <c r="Z41" s="25">
        <f t="shared" si="6"/>
        <v>0</v>
      </c>
      <c r="AA41" s="25">
        <f t="shared" si="6"/>
        <v>0</v>
      </c>
      <c r="AB41" s="25">
        <f t="shared" si="6"/>
        <v>0</v>
      </c>
      <c r="AC41" s="25">
        <f t="shared" si="6"/>
        <v>0</v>
      </c>
      <c r="AD41" s="25">
        <f t="shared" si="6"/>
        <v>0</v>
      </c>
      <c r="AE41" s="25">
        <f t="shared" si="6"/>
        <v>0</v>
      </c>
      <c r="AF41" s="25">
        <f t="shared" si="6"/>
        <v>0</v>
      </c>
      <c r="AG41" s="25">
        <f t="shared" si="6"/>
        <v>0</v>
      </c>
    </row>
    <row r="42" spans="2:33" ht="15" x14ac:dyDescent="0.2">
      <c r="B42" s="307" t="str">
        <f>'Memoria Aporte FIA al Ejecutor'!C17</f>
        <v>Equipo Técnico 10: indicar nombre aquí</v>
      </c>
      <c r="C42" s="308"/>
      <c r="D42" s="75"/>
      <c r="E42" s="76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1">
        <f t="shared" si="7"/>
        <v>0</v>
      </c>
      <c r="U42" s="24">
        <v>13</v>
      </c>
      <c r="V42" s="25">
        <f t="shared" si="6"/>
        <v>0</v>
      </c>
      <c r="W42" s="25">
        <f t="shared" si="6"/>
        <v>0</v>
      </c>
      <c r="X42" s="25">
        <f t="shared" si="6"/>
        <v>0</v>
      </c>
      <c r="Y42" s="25">
        <f t="shared" si="6"/>
        <v>0</v>
      </c>
      <c r="Z42" s="25">
        <f t="shared" si="6"/>
        <v>0</v>
      </c>
      <c r="AA42" s="25">
        <f t="shared" si="6"/>
        <v>0</v>
      </c>
      <c r="AB42" s="25">
        <f t="shared" si="6"/>
        <v>0</v>
      </c>
      <c r="AC42" s="25">
        <f t="shared" si="6"/>
        <v>0</v>
      </c>
      <c r="AD42" s="25">
        <f t="shared" si="6"/>
        <v>0</v>
      </c>
      <c r="AE42" s="25">
        <f t="shared" si="6"/>
        <v>0</v>
      </c>
      <c r="AF42" s="25">
        <f t="shared" si="6"/>
        <v>0</v>
      </c>
      <c r="AG42" s="25">
        <f t="shared" si="6"/>
        <v>0</v>
      </c>
    </row>
    <row r="43" spans="2:33" ht="15" x14ac:dyDescent="0.2">
      <c r="B43" s="307" t="str">
        <f>'Memoria Aporte FIA al Ejecutor'!C18</f>
        <v>Equipo Técnico 11: indicar nombre aquí</v>
      </c>
      <c r="C43" s="308"/>
      <c r="D43" s="75"/>
      <c r="E43" s="76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1">
        <f t="shared" si="7"/>
        <v>0</v>
      </c>
      <c r="U43" s="24">
        <v>12</v>
      </c>
      <c r="V43" s="25">
        <f t="shared" si="6"/>
        <v>0</v>
      </c>
      <c r="W43" s="25">
        <f t="shared" si="6"/>
        <v>0</v>
      </c>
      <c r="X43" s="25">
        <f t="shared" si="6"/>
        <v>0</v>
      </c>
      <c r="Y43" s="25">
        <f t="shared" si="6"/>
        <v>0</v>
      </c>
      <c r="Z43" s="25">
        <f t="shared" si="6"/>
        <v>0</v>
      </c>
      <c r="AA43" s="25">
        <f t="shared" si="6"/>
        <v>0</v>
      </c>
      <c r="AB43" s="25">
        <f t="shared" si="6"/>
        <v>0</v>
      </c>
      <c r="AC43" s="25">
        <f t="shared" si="6"/>
        <v>0</v>
      </c>
      <c r="AD43" s="25">
        <f t="shared" si="6"/>
        <v>0</v>
      </c>
      <c r="AE43" s="25">
        <f t="shared" si="6"/>
        <v>0</v>
      </c>
      <c r="AF43" s="25">
        <f t="shared" si="6"/>
        <v>0</v>
      </c>
      <c r="AG43" s="25">
        <f t="shared" si="6"/>
        <v>0</v>
      </c>
    </row>
    <row r="44" spans="2:33" ht="15" x14ac:dyDescent="0.2">
      <c r="B44" s="307" t="str">
        <f>'Memoria Aporte FIA al Ejecutor'!C19</f>
        <v>Equipo Técnico 12: indicar nombre aquí</v>
      </c>
      <c r="C44" s="308"/>
      <c r="D44" s="75"/>
      <c r="E44" s="76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1">
        <f t="shared" si="7"/>
        <v>0</v>
      </c>
      <c r="U44" s="24">
        <v>11</v>
      </c>
      <c r="V44" s="25">
        <f t="shared" si="6"/>
        <v>0</v>
      </c>
      <c r="W44" s="25">
        <f t="shared" si="6"/>
        <v>0</v>
      </c>
      <c r="X44" s="25">
        <f t="shared" si="6"/>
        <v>0</v>
      </c>
      <c r="Y44" s="25">
        <f t="shared" si="6"/>
        <v>0</v>
      </c>
      <c r="Z44" s="25">
        <f t="shared" si="6"/>
        <v>0</v>
      </c>
      <c r="AA44" s="25">
        <f t="shared" si="6"/>
        <v>0</v>
      </c>
      <c r="AB44" s="25">
        <f t="shared" si="6"/>
        <v>0</v>
      </c>
      <c r="AC44" s="25">
        <f t="shared" si="6"/>
        <v>0</v>
      </c>
      <c r="AD44" s="25">
        <f t="shared" si="6"/>
        <v>0</v>
      </c>
      <c r="AE44" s="25">
        <f t="shared" si="6"/>
        <v>0</v>
      </c>
      <c r="AF44" s="25">
        <f t="shared" si="6"/>
        <v>0</v>
      </c>
      <c r="AG44" s="25">
        <f t="shared" si="6"/>
        <v>0</v>
      </c>
    </row>
    <row r="45" spans="2:33" ht="15" x14ac:dyDescent="0.2">
      <c r="B45" s="307" t="str">
        <f>'Memoria Aporte FIA al Ejecutor'!C20</f>
        <v>Equipo Técnico 13: indicar nombre aquí</v>
      </c>
      <c r="C45" s="308"/>
      <c r="D45" s="75"/>
      <c r="E45" s="76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1">
        <f t="shared" si="7"/>
        <v>0</v>
      </c>
      <c r="U45" s="24">
        <v>10</v>
      </c>
      <c r="V45" s="25">
        <f t="shared" si="6"/>
        <v>0</v>
      </c>
      <c r="W45" s="25">
        <f t="shared" si="6"/>
        <v>0</v>
      </c>
      <c r="X45" s="25">
        <f t="shared" si="6"/>
        <v>0</v>
      </c>
      <c r="Y45" s="25">
        <f t="shared" si="6"/>
        <v>0</v>
      </c>
      <c r="Z45" s="25">
        <f t="shared" si="6"/>
        <v>0</v>
      </c>
      <c r="AA45" s="25">
        <f t="shared" si="6"/>
        <v>0</v>
      </c>
      <c r="AB45" s="25">
        <f t="shared" si="6"/>
        <v>0</v>
      </c>
      <c r="AC45" s="25">
        <f t="shared" si="6"/>
        <v>0</v>
      </c>
      <c r="AD45" s="25">
        <f t="shared" si="6"/>
        <v>0</v>
      </c>
      <c r="AE45" s="25">
        <f t="shared" si="6"/>
        <v>0</v>
      </c>
      <c r="AF45" s="25">
        <f t="shared" si="6"/>
        <v>0</v>
      </c>
      <c r="AG45" s="25">
        <f t="shared" si="6"/>
        <v>0</v>
      </c>
    </row>
    <row r="46" spans="2:33" ht="15" x14ac:dyDescent="0.2">
      <c r="B46" s="307" t="str">
        <f>'Memoria Aporte FIA al Ejecutor'!C21</f>
        <v>Equipo Técnico 14: indicar nombre aquí</v>
      </c>
      <c r="C46" s="308"/>
      <c r="D46" s="75"/>
      <c r="E46" s="76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1">
        <f t="shared" si="7"/>
        <v>0</v>
      </c>
      <c r="U46" s="24">
        <v>9</v>
      </c>
      <c r="V46" s="25">
        <f t="shared" si="6"/>
        <v>0</v>
      </c>
      <c r="W46" s="25">
        <f t="shared" si="6"/>
        <v>0</v>
      </c>
      <c r="X46" s="25">
        <f t="shared" si="6"/>
        <v>0</v>
      </c>
      <c r="Y46" s="25">
        <f t="shared" si="6"/>
        <v>0</v>
      </c>
      <c r="Z46" s="25">
        <f t="shared" si="6"/>
        <v>0</v>
      </c>
      <c r="AA46" s="25">
        <f t="shared" si="6"/>
        <v>0</v>
      </c>
      <c r="AB46" s="25">
        <f t="shared" si="6"/>
        <v>0</v>
      </c>
      <c r="AC46" s="25">
        <f t="shared" si="6"/>
        <v>0</v>
      </c>
      <c r="AD46" s="25">
        <f t="shared" si="6"/>
        <v>0</v>
      </c>
      <c r="AE46" s="25">
        <f t="shared" si="6"/>
        <v>0</v>
      </c>
      <c r="AF46" s="25">
        <f t="shared" si="6"/>
        <v>0</v>
      </c>
      <c r="AG46" s="25">
        <f t="shared" si="6"/>
        <v>0</v>
      </c>
    </row>
    <row r="47" spans="2:33" ht="15" x14ac:dyDescent="0.2">
      <c r="B47" s="307" t="str">
        <f>'Memoria Aporte FIA al Ejecutor'!C22</f>
        <v>Equipo Técnico 15: indicar nombre aquí</v>
      </c>
      <c r="C47" s="308"/>
      <c r="D47" s="75"/>
      <c r="E47" s="76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1">
        <f t="shared" si="7"/>
        <v>0</v>
      </c>
      <c r="U47" s="24">
        <v>8</v>
      </c>
      <c r="V47" s="25">
        <f t="shared" ref="V47:AG52" si="8">IF(ISBLANK(F47)=TRUE,0,1)</f>
        <v>0</v>
      </c>
      <c r="W47" s="25">
        <f t="shared" si="8"/>
        <v>0</v>
      </c>
      <c r="X47" s="25">
        <f t="shared" si="8"/>
        <v>0</v>
      </c>
      <c r="Y47" s="25">
        <f t="shared" si="8"/>
        <v>0</v>
      </c>
      <c r="Z47" s="25">
        <f t="shared" si="8"/>
        <v>0</v>
      </c>
      <c r="AA47" s="25">
        <f t="shared" si="8"/>
        <v>0</v>
      </c>
      <c r="AB47" s="25">
        <f t="shared" si="8"/>
        <v>0</v>
      </c>
      <c r="AC47" s="25">
        <f t="shared" si="8"/>
        <v>0</v>
      </c>
      <c r="AD47" s="25">
        <f t="shared" si="8"/>
        <v>0</v>
      </c>
      <c r="AE47" s="25">
        <f t="shared" si="8"/>
        <v>0</v>
      </c>
      <c r="AF47" s="25">
        <f t="shared" si="8"/>
        <v>0</v>
      </c>
      <c r="AG47" s="25">
        <f t="shared" si="8"/>
        <v>0</v>
      </c>
    </row>
    <row r="48" spans="2:33" ht="15" x14ac:dyDescent="0.2">
      <c r="B48" s="307" t="str">
        <f>'Memoria Aporte FIA al Ejecutor'!C23</f>
        <v>Equipo Técnico 16: indicar nombre aquí</v>
      </c>
      <c r="C48" s="308"/>
      <c r="D48" s="75"/>
      <c r="E48" s="76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1">
        <f t="shared" si="7"/>
        <v>0</v>
      </c>
      <c r="U48" s="24">
        <v>7</v>
      </c>
      <c r="V48" s="25">
        <f t="shared" si="8"/>
        <v>0</v>
      </c>
      <c r="W48" s="25">
        <f t="shared" si="8"/>
        <v>0</v>
      </c>
      <c r="X48" s="25">
        <f t="shared" si="8"/>
        <v>0</v>
      </c>
      <c r="Y48" s="25">
        <f t="shared" si="8"/>
        <v>0</v>
      </c>
      <c r="Z48" s="25">
        <f t="shared" si="8"/>
        <v>0</v>
      </c>
      <c r="AA48" s="25">
        <f t="shared" si="8"/>
        <v>0</v>
      </c>
      <c r="AB48" s="25">
        <f t="shared" si="8"/>
        <v>0</v>
      </c>
      <c r="AC48" s="25">
        <f t="shared" si="8"/>
        <v>0</v>
      </c>
      <c r="AD48" s="25">
        <f t="shared" si="8"/>
        <v>0</v>
      </c>
      <c r="AE48" s="25">
        <f t="shared" si="8"/>
        <v>0</v>
      </c>
      <c r="AF48" s="25">
        <f t="shared" si="8"/>
        <v>0</v>
      </c>
      <c r="AG48" s="25">
        <f t="shared" si="8"/>
        <v>0</v>
      </c>
    </row>
    <row r="49" spans="2:33" ht="15" x14ac:dyDescent="0.2">
      <c r="B49" s="307" t="str">
        <f>'Memoria Aporte FIA al Ejecutor'!C24</f>
        <v>Equipo Técnico 17: indicar nombre aquí</v>
      </c>
      <c r="C49" s="308"/>
      <c r="D49" s="75"/>
      <c r="E49" s="76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1">
        <f t="shared" si="7"/>
        <v>0</v>
      </c>
      <c r="U49" s="24">
        <v>6</v>
      </c>
      <c r="V49" s="25">
        <f t="shared" si="8"/>
        <v>0</v>
      </c>
      <c r="W49" s="25">
        <f t="shared" si="8"/>
        <v>0</v>
      </c>
      <c r="X49" s="25">
        <f t="shared" si="8"/>
        <v>0</v>
      </c>
      <c r="Y49" s="25">
        <f t="shared" si="8"/>
        <v>0</v>
      </c>
      <c r="Z49" s="25">
        <f t="shared" si="8"/>
        <v>0</v>
      </c>
      <c r="AA49" s="25">
        <f t="shared" si="8"/>
        <v>0</v>
      </c>
      <c r="AB49" s="25">
        <f t="shared" si="8"/>
        <v>0</v>
      </c>
      <c r="AC49" s="25">
        <f t="shared" si="8"/>
        <v>0</v>
      </c>
      <c r="AD49" s="25">
        <f t="shared" si="8"/>
        <v>0</v>
      </c>
      <c r="AE49" s="25">
        <f t="shared" si="8"/>
        <v>0</v>
      </c>
      <c r="AF49" s="25">
        <f t="shared" si="8"/>
        <v>0</v>
      </c>
      <c r="AG49" s="25">
        <f t="shared" si="8"/>
        <v>0</v>
      </c>
    </row>
    <row r="50" spans="2:33" ht="15" x14ac:dyDescent="0.2">
      <c r="B50" s="307" t="str">
        <f>'Memoria Aporte FIA al Ejecutor'!C25</f>
        <v>Equipo Técnico 18: indicar nombre aquí</v>
      </c>
      <c r="C50" s="308"/>
      <c r="D50" s="75"/>
      <c r="E50" s="76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1">
        <f t="shared" si="7"/>
        <v>0</v>
      </c>
      <c r="U50" s="24">
        <v>5</v>
      </c>
      <c r="V50" s="25">
        <f t="shared" si="8"/>
        <v>0</v>
      </c>
      <c r="W50" s="25">
        <f t="shared" si="8"/>
        <v>0</v>
      </c>
      <c r="X50" s="25">
        <f t="shared" si="8"/>
        <v>0</v>
      </c>
      <c r="Y50" s="25">
        <f t="shared" si="8"/>
        <v>0</v>
      </c>
      <c r="Z50" s="25">
        <f t="shared" si="8"/>
        <v>0</v>
      </c>
      <c r="AA50" s="25">
        <f t="shared" si="8"/>
        <v>0</v>
      </c>
      <c r="AB50" s="25">
        <f t="shared" si="8"/>
        <v>0</v>
      </c>
      <c r="AC50" s="25">
        <f t="shared" si="8"/>
        <v>0</v>
      </c>
      <c r="AD50" s="25">
        <f t="shared" si="8"/>
        <v>0</v>
      </c>
      <c r="AE50" s="25">
        <f t="shared" si="8"/>
        <v>0</v>
      </c>
      <c r="AF50" s="25">
        <f t="shared" si="8"/>
        <v>0</v>
      </c>
      <c r="AG50" s="25">
        <f t="shared" si="8"/>
        <v>0</v>
      </c>
    </row>
    <row r="51" spans="2:33" ht="15" x14ac:dyDescent="0.2">
      <c r="B51" s="307" t="str">
        <f>'Memoria Aporte FIA al Ejecutor'!C26</f>
        <v>Equipo Técnico 19: indicar nombre aquí</v>
      </c>
      <c r="C51" s="308"/>
      <c r="D51" s="75"/>
      <c r="E51" s="76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1">
        <f t="shared" si="7"/>
        <v>0</v>
      </c>
      <c r="U51" s="24">
        <v>4</v>
      </c>
      <c r="V51" s="25">
        <f t="shared" si="8"/>
        <v>0</v>
      </c>
      <c r="W51" s="25">
        <f t="shared" si="8"/>
        <v>0</v>
      </c>
      <c r="X51" s="25">
        <f t="shared" si="8"/>
        <v>0</v>
      </c>
      <c r="Y51" s="25">
        <f t="shared" si="8"/>
        <v>0</v>
      </c>
      <c r="Z51" s="25">
        <f t="shared" si="8"/>
        <v>0</v>
      </c>
      <c r="AA51" s="25">
        <f t="shared" si="8"/>
        <v>0</v>
      </c>
      <c r="AB51" s="25">
        <f t="shared" si="8"/>
        <v>0</v>
      </c>
      <c r="AC51" s="25">
        <f t="shared" si="8"/>
        <v>0</v>
      </c>
      <c r="AD51" s="25">
        <f t="shared" si="8"/>
        <v>0</v>
      </c>
      <c r="AE51" s="25">
        <f t="shared" si="8"/>
        <v>0</v>
      </c>
      <c r="AF51" s="25">
        <f t="shared" si="8"/>
        <v>0</v>
      </c>
      <c r="AG51" s="25">
        <f t="shared" si="8"/>
        <v>0</v>
      </c>
    </row>
    <row r="52" spans="2:33" ht="15" x14ac:dyDescent="0.2">
      <c r="B52" s="307" t="str">
        <f>'Memoria Aporte FIA al Ejecutor'!C27</f>
        <v>Equipo Técnico 20: indicar nombre aquí</v>
      </c>
      <c r="C52" s="308"/>
      <c r="D52" s="75"/>
      <c r="E52" s="76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1">
        <f t="shared" si="7"/>
        <v>0</v>
      </c>
      <c r="U52" s="24">
        <v>3</v>
      </c>
      <c r="V52" s="25">
        <f t="shared" si="8"/>
        <v>0</v>
      </c>
      <c r="W52" s="25">
        <f t="shared" si="8"/>
        <v>0</v>
      </c>
      <c r="X52" s="25">
        <f t="shared" si="8"/>
        <v>0</v>
      </c>
      <c r="Y52" s="25">
        <f t="shared" si="8"/>
        <v>0</v>
      </c>
      <c r="Z52" s="25">
        <f t="shared" si="8"/>
        <v>0</v>
      </c>
      <c r="AA52" s="25">
        <f t="shared" si="8"/>
        <v>0</v>
      </c>
      <c r="AB52" s="25">
        <f t="shared" si="8"/>
        <v>0</v>
      </c>
      <c r="AC52" s="25">
        <f t="shared" si="8"/>
        <v>0</v>
      </c>
      <c r="AD52" s="25">
        <f t="shared" si="8"/>
        <v>0</v>
      </c>
      <c r="AE52" s="25">
        <f t="shared" si="8"/>
        <v>0</v>
      </c>
      <c r="AF52" s="25">
        <f t="shared" si="8"/>
        <v>0</v>
      </c>
      <c r="AG52" s="25">
        <f t="shared" si="8"/>
        <v>0</v>
      </c>
    </row>
    <row r="53" spans="2:33" hidden="1" outlineLevel="1" x14ac:dyDescent="0.2">
      <c r="F53" s="79">
        <f>Q27+1</f>
        <v>45658</v>
      </c>
      <c r="G53" s="80">
        <f>F54+1</f>
        <v>45689</v>
      </c>
      <c r="H53" s="80">
        <f t="shared" ref="H53:Q53" si="9">G54+1</f>
        <v>45717</v>
      </c>
      <c r="I53" s="80">
        <f t="shared" si="9"/>
        <v>45748</v>
      </c>
      <c r="J53" s="80">
        <f t="shared" si="9"/>
        <v>45778</v>
      </c>
      <c r="K53" s="80">
        <f t="shared" si="9"/>
        <v>45809</v>
      </c>
      <c r="L53" s="80">
        <f t="shared" si="9"/>
        <v>45839</v>
      </c>
      <c r="M53" s="80">
        <f t="shared" si="9"/>
        <v>45870</v>
      </c>
      <c r="N53" s="80">
        <f t="shared" si="9"/>
        <v>45901</v>
      </c>
      <c r="O53" s="80">
        <f t="shared" si="9"/>
        <v>45931</v>
      </c>
      <c r="P53" s="80">
        <f t="shared" si="9"/>
        <v>45962</v>
      </c>
      <c r="Q53" s="80">
        <f t="shared" si="9"/>
        <v>45992</v>
      </c>
      <c r="R53" s="70"/>
      <c r="U53" s="22">
        <v>2</v>
      </c>
      <c r="V53" s="26">
        <f>F53</f>
        <v>45658</v>
      </c>
      <c r="W53" s="26">
        <f t="shared" ref="W53:AG53" si="10">G53</f>
        <v>45689</v>
      </c>
      <c r="X53" s="26">
        <f t="shared" si="10"/>
        <v>45717</v>
      </c>
      <c r="Y53" s="26">
        <f t="shared" si="10"/>
        <v>45748</v>
      </c>
      <c r="Z53" s="26">
        <f t="shared" si="10"/>
        <v>45778</v>
      </c>
      <c r="AA53" s="26">
        <f t="shared" si="10"/>
        <v>45809</v>
      </c>
      <c r="AB53" s="26">
        <f t="shared" si="10"/>
        <v>45839</v>
      </c>
      <c r="AC53" s="26">
        <f t="shared" si="10"/>
        <v>45870</v>
      </c>
      <c r="AD53" s="26">
        <f t="shared" si="10"/>
        <v>45901</v>
      </c>
      <c r="AE53" s="26">
        <f t="shared" si="10"/>
        <v>45931</v>
      </c>
      <c r="AF53" s="26">
        <f t="shared" si="10"/>
        <v>45962</v>
      </c>
      <c r="AG53" s="26">
        <f t="shared" si="10"/>
        <v>45992</v>
      </c>
    </row>
    <row r="54" spans="2:33" hidden="1" outlineLevel="1" x14ac:dyDescent="0.2">
      <c r="C54" s="67"/>
      <c r="F54" s="79">
        <f>EDATE(F53,1)-1</f>
        <v>45688</v>
      </c>
      <c r="G54" s="79">
        <f>EDATE(G53,1)-1</f>
        <v>45716</v>
      </c>
      <c r="H54" s="79">
        <f t="shared" ref="H54:Q54" si="11">EDATE(H53,1)-1</f>
        <v>45747</v>
      </c>
      <c r="I54" s="79">
        <f t="shared" si="11"/>
        <v>45777</v>
      </c>
      <c r="J54" s="79">
        <f t="shared" si="11"/>
        <v>45808</v>
      </c>
      <c r="K54" s="79">
        <f t="shared" si="11"/>
        <v>45838</v>
      </c>
      <c r="L54" s="79">
        <f t="shared" si="11"/>
        <v>45869</v>
      </c>
      <c r="M54" s="79">
        <f t="shared" si="11"/>
        <v>45900</v>
      </c>
      <c r="N54" s="79">
        <f t="shared" si="11"/>
        <v>45930</v>
      </c>
      <c r="O54" s="79">
        <f t="shared" si="11"/>
        <v>45961</v>
      </c>
      <c r="P54" s="79">
        <f t="shared" si="11"/>
        <v>45991</v>
      </c>
      <c r="Q54" s="79">
        <f t="shared" si="11"/>
        <v>46022</v>
      </c>
      <c r="R54" s="70"/>
    </row>
    <row r="55" spans="2:33" collapsed="1" x14ac:dyDescent="0.2">
      <c r="C55" s="67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70"/>
    </row>
    <row r="56" spans="2:33" x14ac:dyDescent="0.2">
      <c r="B56" s="67" t="s">
        <v>67</v>
      </c>
      <c r="C56" s="67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70"/>
    </row>
    <row r="57" spans="2:33" x14ac:dyDescent="0.2">
      <c r="B57" s="71" t="s">
        <v>68</v>
      </c>
      <c r="C57" s="71">
        <f>C30+1</f>
        <v>2026</v>
      </c>
      <c r="D57" s="71" t="s">
        <v>69</v>
      </c>
      <c r="E57" s="73" t="s">
        <v>70</v>
      </c>
      <c r="F57" s="74" t="s">
        <v>71</v>
      </c>
      <c r="G57" s="74" t="s">
        <v>72</v>
      </c>
      <c r="H57" s="74" t="s">
        <v>73</v>
      </c>
      <c r="I57" s="74" t="s">
        <v>74</v>
      </c>
      <c r="J57" s="74" t="s">
        <v>75</v>
      </c>
      <c r="K57" s="74" t="s">
        <v>76</v>
      </c>
      <c r="L57" s="74" t="s">
        <v>77</v>
      </c>
      <c r="M57" s="74" t="s">
        <v>78</v>
      </c>
      <c r="N57" s="74" t="s">
        <v>79</v>
      </c>
      <c r="O57" s="74" t="s">
        <v>80</v>
      </c>
      <c r="P57" s="74" t="s">
        <v>81</v>
      </c>
      <c r="Q57" s="74" t="s">
        <v>82</v>
      </c>
      <c r="R57" s="71" t="s">
        <v>83</v>
      </c>
    </row>
    <row r="58" spans="2:33" ht="15" x14ac:dyDescent="0.2">
      <c r="B58" s="307" t="str">
        <f>'Memoria Aporte FIA al Ejecutor'!C6</f>
        <v>Coordinador Principal: indicar nombre aquí</v>
      </c>
      <c r="C58" s="308"/>
      <c r="D58" s="75"/>
      <c r="E58" s="76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1">
        <f>SUM(F58:Q58)</f>
        <v>0</v>
      </c>
      <c r="U58" s="24">
        <v>24</v>
      </c>
      <c r="V58" s="25">
        <f t="shared" ref="V58:AG73" si="12">IF(ISBLANK(F58)=TRUE,0,1)</f>
        <v>0</v>
      </c>
      <c r="W58" s="25">
        <f t="shared" si="12"/>
        <v>0</v>
      </c>
      <c r="X58" s="25">
        <f t="shared" si="12"/>
        <v>0</v>
      </c>
      <c r="Y58" s="25">
        <f t="shared" si="12"/>
        <v>0</v>
      </c>
      <c r="Z58" s="25">
        <f t="shared" si="12"/>
        <v>0</v>
      </c>
      <c r="AA58" s="25">
        <f t="shared" si="12"/>
        <v>0</v>
      </c>
      <c r="AB58" s="25">
        <f t="shared" si="12"/>
        <v>0</v>
      </c>
      <c r="AC58" s="25">
        <f t="shared" si="12"/>
        <v>0</v>
      </c>
      <c r="AD58" s="25">
        <f t="shared" si="12"/>
        <v>0</v>
      </c>
      <c r="AE58" s="25">
        <f t="shared" si="12"/>
        <v>0</v>
      </c>
      <c r="AF58" s="25">
        <f t="shared" si="12"/>
        <v>0</v>
      </c>
      <c r="AG58" s="25">
        <f t="shared" si="12"/>
        <v>0</v>
      </c>
    </row>
    <row r="59" spans="2:33" ht="15" x14ac:dyDescent="0.2">
      <c r="B59" s="307" t="str">
        <f>'Memoria Aporte FIA al Ejecutor'!C7</f>
        <v>Coordinador Alterno: indicar nombre aquí</v>
      </c>
      <c r="C59" s="308"/>
      <c r="D59" s="75"/>
      <c r="E59" s="76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1">
        <f t="shared" ref="R59:R79" si="13">SUM(F59:Q59)</f>
        <v>0</v>
      </c>
      <c r="U59" s="24">
        <v>23</v>
      </c>
      <c r="V59" s="25">
        <f t="shared" si="12"/>
        <v>0</v>
      </c>
      <c r="W59" s="25">
        <f t="shared" si="12"/>
        <v>0</v>
      </c>
      <c r="X59" s="25">
        <f t="shared" si="12"/>
        <v>0</v>
      </c>
      <c r="Y59" s="25">
        <f t="shared" si="12"/>
        <v>0</v>
      </c>
      <c r="Z59" s="25">
        <f t="shared" si="12"/>
        <v>0</v>
      </c>
      <c r="AA59" s="25">
        <f t="shared" si="12"/>
        <v>0</v>
      </c>
      <c r="AB59" s="25">
        <f t="shared" si="12"/>
        <v>0</v>
      </c>
      <c r="AC59" s="25">
        <f t="shared" si="12"/>
        <v>0</v>
      </c>
      <c r="AD59" s="25">
        <f t="shared" si="12"/>
        <v>0</v>
      </c>
      <c r="AE59" s="25">
        <f t="shared" si="12"/>
        <v>0</v>
      </c>
      <c r="AF59" s="25">
        <f t="shared" si="12"/>
        <v>0</v>
      </c>
      <c r="AG59" s="25">
        <f t="shared" si="12"/>
        <v>0</v>
      </c>
    </row>
    <row r="60" spans="2:33" ht="15" x14ac:dyDescent="0.2">
      <c r="B60" s="307" t="str">
        <f>'Memoria Aporte FIA al Ejecutor'!C8</f>
        <v>Equipo Técnico 1: indicar nombre aquí</v>
      </c>
      <c r="C60" s="308"/>
      <c r="D60" s="75"/>
      <c r="E60" s="76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1">
        <f t="shared" si="13"/>
        <v>0</v>
      </c>
      <c r="U60" s="24">
        <v>22</v>
      </c>
      <c r="V60" s="25">
        <f t="shared" si="12"/>
        <v>0</v>
      </c>
      <c r="W60" s="25">
        <f t="shared" si="12"/>
        <v>0</v>
      </c>
      <c r="X60" s="25">
        <f t="shared" si="12"/>
        <v>0</v>
      </c>
      <c r="Y60" s="25">
        <f t="shared" si="12"/>
        <v>0</v>
      </c>
      <c r="Z60" s="25">
        <f t="shared" si="12"/>
        <v>0</v>
      </c>
      <c r="AA60" s="25">
        <f t="shared" si="12"/>
        <v>0</v>
      </c>
      <c r="AB60" s="25">
        <f t="shared" si="12"/>
        <v>0</v>
      </c>
      <c r="AC60" s="25">
        <f t="shared" si="12"/>
        <v>0</v>
      </c>
      <c r="AD60" s="25">
        <f t="shared" si="12"/>
        <v>0</v>
      </c>
      <c r="AE60" s="25">
        <f t="shared" si="12"/>
        <v>0</v>
      </c>
      <c r="AF60" s="25">
        <f t="shared" si="12"/>
        <v>0</v>
      </c>
      <c r="AG60" s="25">
        <f t="shared" si="12"/>
        <v>0</v>
      </c>
    </row>
    <row r="61" spans="2:33" ht="15" x14ac:dyDescent="0.2">
      <c r="B61" s="307" t="str">
        <f>'Memoria Aporte FIA al Ejecutor'!C9</f>
        <v>Equipo Técnico 2: indicar nombre aquí</v>
      </c>
      <c r="C61" s="308"/>
      <c r="D61" s="75"/>
      <c r="E61" s="76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1">
        <f t="shared" si="13"/>
        <v>0</v>
      </c>
      <c r="U61" s="24">
        <v>21</v>
      </c>
      <c r="V61" s="25">
        <f t="shared" si="12"/>
        <v>0</v>
      </c>
      <c r="W61" s="25">
        <f t="shared" si="12"/>
        <v>0</v>
      </c>
      <c r="X61" s="25">
        <f t="shared" si="12"/>
        <v>0</v>
      </c>
      <c r="Y61" s="25">
        <f t="shared" si="12"/>
        <v>0</v>
      </c>
      <c r="Z61" s="25">
        <f t="shared" si="12"/>
        <v>0</v>
      </c>
      <c r="AA61" s="25">
        <f t="shared" si="12"/>
        <v>0</v>
      </c>
      <c r="AB61" s="25">
        <f t="shared" si="12"/>
        <v>0</v>
      </c>
      <c r="AC61" s="25">
        <f t="shared" si="12"/>
        <v>0</v>
      </c>
      <c r="AD61" s="25">
        <f t="shared" si="12"/>
        <v>0</v>
      </c>
      <c r="AE61" s="25">
        <f t="shared" si="12"/>
        <v>0</v>
      </c>
      <c r="AF61" s="25">
        <f t="shared" si="12"/>
        <v>0</v>
      </c>
      <c r="AG61" s="25">
        <f t="shared" si="12"/>
        <v>0</v>
      </c>
    </row>
    <row r="62" spans="2:33" ht="15" x14ac:dyDescent="0.2">
      <c r="B62" s="307" t="str">
        <f>'Memoria Aporte FIA al Ejecutor'!C10</f>
        <v>Equipo Técnico 3: indicar nombre aquí</v>
      </c>
      <c r="C62" s="308"/>
      <c r="D62" s="75"/>
      <c r="E62" s="76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1">
        <f t="shared" si="13"/>
        <v>0</v>
      </c>
      <c r="U62" s="24">
        <v>20</v>
      </c>
      <c r="V62" s="25">
        <f t="shared" si="12"/>
        <v>0</v>
      </c>
      <c r="W62" s="25">
        <f t="shared" si="12"/>
        <v>0</v>
      </c>
      <c r="X62" s="25">
        <f t="shared" si="12"/>
        <v>0</v>
      </c>
      <c r="Y62" s="25">
        <f t="shared" si="12"/>
        <v>0</v>
      </c>
      <c r="Z62" s="25">
        <f t="shared" si="12"/>
        <v>0</v>
      </c>
      <c r="AA62" s="25">
        <f t="shared" si="12"/>
        <v>0</v>
      </c>
      <c r="AB62" s="25">
        <f t="shared" si="12"/>
        <v>0</v>
      </c>
      <c r="AC62" s="25">
        <f t="shared" si="12"/>
        <v>0</v>
      </c>
      <c r="AD62" s="25">
        <f t="shared" si="12"/>
        <v>0</v>
      </c>
      <c r="AE62" s="25">
        <f t="shared" si="12"/>
        <v>0</v>
      </c>
      <c r="AF62" s="25">
        <f t="shared" si="12"/>
        <v>0</v>
      </c>
      <c r="AG62" s="25">
        <f t="shared" si="12"/>
        <v>0</v>
      </c>
    </row>
    <row r="63" spans="2:33" ht="15" x14ac:dyDescent="0.2">
      <c r="B63" s="307" t="str">
        <f>'Memoria Aporte FIA al Ejecutor'!C11</f>
        <v>Equipo Técnico 4: indicar nombre aquí</v>
      </c>
      <c r="C63" s="308"/>
      <c r="D63" s="75"/>
      <c r="E63" s="76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1">
        <f t="shared" si="13"/>
        <v>0</v>
      </c>
      <c r="U63" s="24">
        <v>19</v>
      </c>
      <c r="V63" s="25">
        <f t="shared" si="12"/>
        <v>0</v>
      </c>
      <c r="W63" s="25">
        <f t="shared" si="12"/>
        <v>0</v>
      </c>
      <c r="X63" s="25">
        <f t="shared" si="12"/>
        <v>0</v>
      </c>
      <c r="Y63" s="25">
        <f t="shared" si="12"/>
        <v>0</v>
      </c>
      <c r="Z63" s="25">
        <f t="shared" si="12"/>
        <v>0</v>
      </c>
      <c r="AA63" s="25">
        <f t="shared" si="12"/>
        <v>0</v>
      </c>
      <c r="AB63" s="25">
        <f t="shared" si="12"/>
        <v>0</v>
      </c>
      <c r="AC63" s="25">
        <f t="shared" si="12"/>
        <v>0</v>
      </c>
      <c r="AD63" s="25">
        <f t="shared" si="12"/>
        <v>0</v>
      </c>
      <c r="AE63" s="25">
        <f t="shared" si="12"/>
        <v>0</v>
      </c>
      <c r="AF63" s="25">
        <f t="shared" si="12"/>
        <v>0</v>
      </c>
      <c r="AG63" s="25">
        <f t="shared" si="12"/>
        <v>0</v>
      </c>
    </row>
    <row r="64" spans="2:33" ht="15" x14ac:dyDescent="0.2">
      <c r="B64" s="307" t="str">
        <f>'Memoria Aporte FIA al Ejecutor'!C12</f>
        <v>Equipo Técnico 5: indicar nombre aquí</v>
      </c>
      <c r="C64" s="308"/>
      <c r="D64" s="75"/>
      <c r="E64" s="76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1">
        <f t="shared" si="13"/>
        <v>0</v>
      </c>
      <c r="U64" s="24">
        <v>18</v>
      </c>
      <c r="V64" s="25">
        <f t="shared" si="12"/>
        <v>0</v>
      </c>
      <c r="W64" s="25">
        <f t="shared" si="12"/>
        <v>0</v>
      </c>
      <c r="X64" s="25">
        <f t="shared" si="12"/>
        <v>0</v>
      </c>
      <c r="Y64" s="25">
        <f t="shared" si="12"/>
        <v>0</v>
      </c>
      <c r="Z64" s="25">
        <f t="shared" si="12"/>
        <v>0</v>
      </c>
      <c r="AA64" s="25">
        <f t="shared" si="12"/>
        <v>0</v>
      </c>
      <c r="AB64" s="25">
        <f t="shared" si="12"/>
        <v>0</v>
      </c>
      <c r="AC64" s="25">
        <f t="shared" si="12"/>
        <v>0</v>
      </c>
      <c r="AD64" s="25">
        <f t="shared" si="12"/>
        <v>0</v>
      </c>
      <c r="AE64" s="25">
        <f t="shared" si="12"/>
        <v>0</v>
      </c>
      <c r="AF64" s="25">
        <f t="shared" si="12"/>
        <v>0</v>
      </c>
      <c r="AG64" s="25">
        <f t="shared" si="12"/>
        <v>0</v>
      </c>
    </row>
    <row r="65" spans="2:33" ht="15" x14ac:dyDescent="0.2">
      <c r="B65" s="307" t="str">
        <f>'Memoria Aporte FIA al Ejecutor'!C13</f>
        <v>Equipo Técnico 6: indicar nombre aquí</v>
      </c>
      <c r="C65" s="308"/>
      <c r="D65" s="75"/>
      <c r="E65" s="76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1">
        <f t="shared" si="13"/>
        <v>0</v>
      </c>
      <c r="U65" s="24">
        <v>17</v>
      </c>
      <c r="V65" s="25">
        <f t="shared" si="12"/>
        <v>0</v>
      </c>
      <c r="W65" s="25">
        <f t="shared" si="12"/>
        <v>0</v>
      </c>
      <c r="X65" s="25">
        <f t="shared" si="12"/>
        <v>0</v>
      </c>
      <c r="Y65" s="25">
        <f t="shared" si="12"/>
        <v>0</v>
      </c>
      <c r="Z65" s="25">
        <f t="shared" si="12"/>
        <v>0</v>
      </c>
      <c r="AA65" s="25">
        <f t="shared" si="12"/>
        <v>0</v>
      </c>
      <c r="AB65" s="25">
        <f t="shared" si="12"/>
        <v>0</v>
      </c>
      <c r="AC65" s="25">
        <f t="shared" si="12"/>
        <v>0</v>
      </c>
      <c r="AD65" s="25">
        <f t="shared" si="12"/>
        <v>0</v>
      </c>
      <c r="AE65" s="25">
        <f t="shared" si="12"/>
        <v>0</v>
      </c>
      <c r="AF65" s="25">
        <f t="shared" si="12"/>
        <v>0</v>
      </c>
      <c r="AG65" s="25">
        <f t="shared" si="12"/>
        <v>0</v>
      </c>
    </row>
    <row r="66" spans="2:33" ht="15" x14ac:dyDescent="0.2">
      <c r="B66" s="307" t="str">
        <f>'Memoria Aporte FIA al Ejecutor'!C14</f>
        <v>Equipo Técnico 7: indicar nombre aquí</v>
      </c>
      <c r="C66" s="308"/>
      <c r="D66" s="75"/>
      <c r="E66" s="76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1">
        <f t="shared" si="13"/>
        <v>0</v>
      </c>
      <c r="U66" s="24">
        <v>16</v>
      </c>
      <c r="V66" s="25">
        <f t="shared" si="12"/>
        <v>0</v>
      </c>
      <c r="W66" s="25">
        <f t="shared" si="12"/>
        <v>0</v>
      </c>
      <c r="X66" s="25">
        <f t="shared" si="12"/>
        <v>0</v>
      </c>
      <c r="Y66" s="25">
        <f t="shared" si="12"/>
        <v>0</v>
      </c>
      <c r="Z66" s="25">
        <f t="shared" si="12"/>
        <v>0</v>
      </c>
      <c r="AA66" s="25">
        <f t="shared" si="12"/>
        <v>0</v>
      </c>
      <c r="AB66" s="25">
        <f t="shared" si="12"/>
        <v>0</v>
      </c>
      <c r="AC66" s="25">
        <f t="shared" si="12"/>
        <v>0</v>
      </c>
      <c r="AD66" s="25">
        <f t="shared" si="12"/>
        <v>0</v>
      </c>
      <c r="AE66" s="25">
        <f t="shared" si="12"/>
        <v>0</v>
      </c>
      <c r="AF66" s="25">
        <f t="shared" si="12"/>
        <v>0</v>
      </c>
      <c r="AG66" s="25">
        <f t="shared" si="12"/>
        <v>0</v>
      </c>
    </row>
    <row r="67" spans="2:33" ht="15" x14ac:dyDescent="0.2">
      <c r="B67" s="307" t="str">
        <f>'Memoria Aporte FIA al Ejecutor'!C15</f>
        <v>Equipo Técnico 8: indicar nombre aquí</v>
      </c>
      <c r="C67" s="308"/>
      <c r="D67" s="75"/>
      <c r="E67" s="76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1">
        <f t="shared" si="13"/>
        <v>0</v>
      </c>
      <c r="U67" s="24">
        <v>15</v>
      </c>
      <c r="V67" s="25">
        <f t="shared" si="12"/>
        <v>0</v>
      </c>
      <c r="W67" s="25">
        <f t="shared" si="12"/>
        <v>0</v>
      </c>
      <c r="X67" s="25">
        <f t="shared" si="12"/>
        <v>0</v>
      </c>
      <c r="Y67" s="25">
        <f t="shared" si="12"/>
        <v>0</v>
      </c>
      <c r="Z67" s="25">
        <f t="shared" si="12"/>
        <v>0</v>
      </c>
      <c r="AA67" s="25">
        <f t="shared" si="12"/>
        <v>0</v>
      </c>
      <c r="AB67" s="25">
        <f t="shared" si="12"/>
        <v>0</v>
      </c>
      <c r="AC67" s="25">
        <f t="shared" si="12"/>
        <v>0</v>
      </c>
      <c r="AD67" s="25">
        <f t="shared" si="12"/>
        <v>0</v>
      </c>
      <c r="AE67" s="25">
        <f t="shared" si="12"/>
        <v>0</v>
      </c>
      <c r="AF67" s="25">
        <f t="shared" si="12"/>
        <v>0</v>
      </c>
      <c r="AG67" s="25">
        <f t="shared" si="12"/>
        <v>0</v>
      </c>
    </row>
    <row r="68" spans="2:33" ht="15" x14ac:dyDescent="0.2">
      <c r="B68" s="307" t="str">
        <f>'Memoria Aporte FIA al Ejecutor'!C16</f>
        <v>Equipo Técnico 9: indicar nombre aquí</v>
      </c>
      <c r="C68" s="308"/>
      <c r="D68" s="75"/>
      <c r="E68" s="76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1">
        <f t="shared" si="13"/>
        <v>0</v>
      </c>
      <c r="U68" s="24">
        <v>14</v>
      </c>
      <c r="V68" s="25">
        <f t="shared" si="12"/>
        <v>0</v>
      </c>
      <c r="W68" s="25">
        <f t="shared" si="12"/>
        <v>0</v>
      </c>
      <c r="X68" s="25">
        <f t="shared" si="12"/>
        <v>0</v>
      </c>
      <c r="Y68" s="25">
        <f t="shared" si="12"/>
        <v>0</v>
      </c>
      <c r="Z68" s="25">
        <f t="shared" si="12"/>
        <v>0</v>
      </c>
      <c r="AA68" s="25">
        <f t="shared" si="12"/>
        <v>0</v>
      </c>
      <c r="AB68" s="25">
        <f t="shared" si="12"/>
        <v>0</v>
      </c>
      <c r="AC68" s="25">
        <f t="shared" si="12"/>
        <v>0</v>
      </c>
      <c r="AD68" s="25">
        <f t="shared" si="12"/>
        <v>0</v>
      </c>
      <c r="AE68" s="25">
        <f t="shared" si="12"/>
        <v>0</v>
      </c>
      <c r="AF68" s="25">
        <f t="shared" si="12"/>
        <v>0</v>
      </c>
      <c r="AG68" s="25">
        <f t="shared" si="12"/>
        <v>0</v>
      </c>
    </row>
    <row r="69" spans="2:33" ht="15" x14ac:dyDescent="0.2">
      <c r="B69" s="307" t="str">
        <f>'Memoria Aporte FIA al Ejecutor'!C17</f>
        <v>Equipo Técnico 10: indicar nombre aquí</v>
      </c>
      <c r="C69" s="308"/>
      <c r="D69" s="75"/>
      <c r="E69" s="76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1">
        <f t="shared" si="13"/>
        <v>0</v>
      </c>
      <c r="U69" s="24">
        <v>13</v>
      </c>
      <c r="V69" s="25">
        <f t="shared" si="12"/>
        <v>0</v>
      </c>
      <c r="W69" s="25">
        <f t="shared" si="12"/>
        <v>0</v>
      </c>
      <c r="X69" s="25">
        <f t="shared" si="12"/>
        <v>0</v>
      </c>
      <c r="Y69" s="25">
        <f t="shared" si="12"/>
        <v>0</v>
      </c>
      <c r="Z69" s="25">
        <f t="shared" si="12"/>
        <v>0</v>
      </c>
      <c r="AA69" s="25">
        <f t="shared" si="12"/>
        <v>0</v>
      </c>
      <c r="AB69" s="25">
        <f t="shared" si="12"/>
        <v>0</v>
      </c>
      <c r="AC69" s="25">
        <f t="shared" si="12"/>
        <v>0</v>
      </c>
      <c r="AD69" s="25">
        <f t="shared" si="12"/>
        <v>0</v>
      </c>
      <c r="AE69" s="25">
        <f t="shared" si="12"/>
        <v>0</v>
      </c>
      <c r="AF69" s="25">
        <f t="shared" si="12"/>
        <v>0</v>
      </c>
      <c r="AG69" s="25">
        <f t="shared" si="12"/>
        <v>0</v>
      </c>
    </row>
    <row r="70" spans="2:33" ht="15" x14ac:dyDescent="0.2">
      <c r="B70" s="307" t="str">
        <f>'Memoria Aporte FIA al Ejecutor'!C18</f>
        <v>Equipo Técnico 11: indicar nombre aquí</v>
      </c>
      <c r="C70" s="308"/>
      <c r="D70" s="75"/>
      <c r="E70" s="76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1">
        <f t="shared" si="13"/>
        <v>0</v>
      </c>
      <c r="U70" s="24">
        <v>12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25">
        <f t="shared" si="12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25">
        <f t="shared" si="12"/>
        <v>0</v>
      </c>
      <c r="AG70" s="25">
        <f t="shared" si="12"/>
        <v>0</v>
      </c>
    </row>
    <row r="71" spans="2:33" ht="15" x14ac:dyDescent="0.2">
      <c r="B71" s="307" t="str">
        <f>'Memoria Aporte FIA al Ejecutor'!C19</f>
        <v>Equipo Técnico 12: indicar nombre aquí</v>
      </c>
      <c r="C71" s="308"/>
      <c r="D71" s="75"/>
      <c r="E71" s="76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1">
        <f t="shared" si="13"/>
        <v>0</v>
      </c>
      <c r="U71" s="24">
        <v>11</v>
      </c>
      <c r="V71" s="25">
        <f t="shared" si="12"/>
        <v>0</v>
      </c>
      <c r="W71" s="25">
        <f t="shared" si="12"/>
        <v>0</v>
      </c>
      <c r="X71" s="25">
        <f t="shared" si="12"/>
        <v>0</v>
      </c>
      <c r="Y71" s="25">
        <f t="shared" si="12"/>
        <v>0</v>
      </c>
      <c r="Z71" s="25">
        <f t="shared" si="12"/>
        <v>0</v>
      </c>
      <c r="AA71" s="25">
        <f t="shared" si="12"/>
        <v>0</v>
      </c>
      <c r="AB71" s="25">
        <f t="shared" si="12"/>
        <v>0</v>
      </c>
      <c r="AC71" s="25">
        <f t="shared" si="12"/>
        <v>0</v>
      </c>
      <c r="AD71" s="25">
        <f t="shared" si="12"/>
        <v>0</v>
      </c>
      <c r="AE71" s="25">
        <f t="shared" si="12"/>
        <v>0</v>
      </c>
      <c r="AF71" s="25">
        <f t="shared" si="12"/>
        <v>0</v>
      </c>
      <c r="AG71" s="25">
        <f t="shared" si="12"/>
        <v>0</v>
      </c>
    </row>
    <row r="72" spans="2:33" ht="15" x14ac:dyDescent="0.2">
      <c r="B72" s="307" t="str">
        <f>'Memoria Aporte FIA al Ejecutor'!C20</f>
        <v>Equipo Técnico 13: indicar nombre aquí</v>
      </c>
      <c r="C72" s="308"/>
      <c r="D72" s="75"/>
      <c r="E72" s="76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1">
        <f t="shared" si="13"/>
        <v>0</v>
      </c>
      <c r="U72" s="24">
        <v>10</v>
      </c>
      <c r="V72" s="25">
        <f t="shared" si="12"/>
        <v>0</v>
      </c>
      <c r="W72" s="25">
        <f t="shared" si="12"/>
        <v>0</v>
      </c>
      <c r="X72" s="25">
        <f t="shared" si="12"/>
        <v>0</v>
      </c>
      <c r="Y72" s="25">
        <f t="shared" si="12"/>
        <v>0</v>
      </c>
      <c r="Z72" s="25">
        <f t="shared" si="12"/>
        <v>0</v>
      </c>
      <c r="AA72" s="25">
        <f t="shared" si="12"/>
        <v>0</v>
      </c>
      <c r="AB72" s="25">
        <f t="shared" si="12"/>
        <v>0</v>
      </c>
      <c r="AC72" s="25">
        <f t="shared" si="12"/>
        <v>0</v>
      </c>
      <c r="AD72" s="25">
        <f t="shared" si="12"/>
        <v>0</v>
      </c>
      <c r="AE72" s="25">
        <f t="shared" si="12"/>
        <v>0</v>
      </c>
      <c r="AF72" s="25">
        <f t="shared" si="12"/>
        <v>0</v>
      </c>
      <c r="AG72" s="25">
        <f t="shared" si="12"/>
        <v>0</v>
      </c>
    </row>
    <row r="73" spans="2:33" ht="15" x14ac:dyDescent="0.2">
      <c r="B73" s="307" t="str">
        <f>'Memoria Aporte FIA al Ejecutor'!C21</f>
        <v>Equipo Técnico 14: indicar nombre aquí</v>
      </c>
      <c r="C73" s="308"/>
      <c r="D73" s="75"/>
      <c r="E73" s="76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1">
        <f t="shared" si="13"/>
        <v>0</v>
      </c>
      <c r="U73" s="24">
        <v>9</v>
      </c>
      <c r="V73" s="25">
        <f t="shared" si="12"/>
        <v>0</v>
      </c>
      <c r="W73" s="25">
        <f t="shared" si="12"/>
        <v>0</v>
      </c>
      <c r="X73" s="25">
        <f t="shared" si="12"/>
        <v>0</v>
      </c>
      <c r="Y73" s="25">
        <f t="shared" si="12"/>
        <v>0</v>
      </c>
      <c r="Z73" s="25">
        <f t="shared" si="12"/>
        <v>0</v>
      </c>
      <c r="AA73" s="25">
        <f t="shared" si="12"/>
        <v>0</v>
      </c>
      <c r="AB73" s="25">
        <f t="shared" si="12"/>
        <v>0</v>
      </c>
      <c r="AC73" s="25">
        <f t="shared" si="12"/>
        <v>0</v>
      </c>
      <c r="AD73" s="25">
        <f t="shared" si="12"/>
        <v>0</v>
      </c>
      <c r="AE73" s="25">
        <f t="shared" si="12"/>
        <v>0</v>
      </c>
      <c r="AF73" s="25">
        <f t="shared" si="12"/>
        <v>0</v>
      </c>
      <c r="AG73" s="25">
        <f t="shared" si="12"/>
        <v>0</v>
      </c>
    </row>
    <row r="74" spans="2:33" ht="15" x14ac:dyDescent="0.2">
      <c r="B74" s="307" t="str">
        <f>'Memoria Aporte FIA al Ejecutor'!C22</f>
        <v>Equipo Técnico 15: indicar nombre aquí</v>
      </c>
      <c r="C74" s="308"/>
      <c r="D74" s="75"/>
      <c r="E74" s="76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1">
        <f t="shared" si="13"/>
        <v>0</v>
      </c>
      <c r="U74" s="24">
        <v>8</v>
      </c>
      <c r="V74" s="25">
        <f t="shared" ref="V74:AG79" si="14">IF(ISBLANK(F74)=TRUE,0,1)</f>
        <v>0</v>
      </c>
      <c r="W74" s="25">
        <f t="shared" si="14"/>
        <v>0</v>
      </c>
      <c r="X74" s="25">
        <f t="shared" si="14"/>
        <v>0</v>
      </c>
      <c r="Y74" s="25">
        <f t="shared" si="14"/>
        <v>0</v>
      </c>
      <c r="Z74" s="25">
        <f t="shared" si="14"/>
        <v>0</v>
      </c>
      <c r="AA74" s="25">
        <f t="shared" si="14"/>
        <v>0</v>
      </c>
      <c r="AB74" s="25">
        <f t="shared" si="14"/>
        <v>0</v>
      </c>
      <c r="AC74" s="25">
        <f t="shared" si="14"/>
        <v>0</v>
      </c>
      <c r="AD74" s="25">
        <f t="shared" si="14"/>
        <v>0</v>
      </c>
      <c r="AE74" s="25">
        <f t="shared" si="14"/>
        <v>0</v>
      </c>
      <c r="AF74" s="25">
        <f t="shared" si="14"/>
        <v>0</v>
      </c>
      <c r="AG74" s="25">
        <f t="shared" si="14"/>
        <v>0</v>
      </c>
    </row>
    <row r="75" spans="2:33" ht="15" x14ac:dyDescent="0.2">
      <c r="B75" s="307" t="str">
        <f>'Memoria Aporte FIA al Ejecutor'!C23</f>
        <v>Equipo Técnico 16: indicar nombre aquí</v>
      </c>
      <c r="C75" s="308"/>
      <c r="D75" s="75"/>
      <c r="E75" s="76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1">
        <f t="shared" si="13"/>
        <v>0</v>
      </c>
      <c r="U75" s="24">
        <v>7</v>
      </c>
      <c r="V75" s="25">
        <f t="shared" si="14"/>
        <v>0</v>
      </c>
      <c r="W75" s="25">
        <f t="shared" si="14"/>
        <v>0</v>
      </c>
      <c r="X75" s="25">
        <f t="shared" si="14"/>
        <v>0</v>
      </c>
      <c r="Y75" s="25">
        <f t="shared" si="14"/>
        <v>0</v>
      </c>
      <c r="Z75" s="25">
        <f t="shared" si="14"/>
        <v>0</v>
      </c>
      <c r="AA75" s="25">
        <f t="shared" si="14"/>
        <v>0</v>
      </c>
      <c r="AB75" s="25">
        <f t="shared" si="14"/>
        <v>0</v>
      </c>
      <c r="AC75" s="25">
        <f t="shared" si="14"/>
        <v>0</v>
      </c>
      <c r="AD75" s="25">
        <f t="shared" si="14"/>
        <v>0</v>
      </c>
      <c r="AE75" s="25">
        <f t="shared" si="14"/>
        <v>0</v>
      </c>
      <c r="AF75" s="25">
        <f t="shared" si="14"/>
        <v>0</v>
      </c>
      <c r="AG75" s="25">
        <f t="shared" si="14"/>
        <v>0</v>
      </c>
    </row>
    <row r="76" spans="2:33" ht="15" x14ac:dyDescent="0.2">
      <c r="B76" s="307" t="str">
        <f>'Memoria Aporte FIA al Ejecutor'!C24</f>
        <v>Equipo Técnico 17: indicar nombre aquí</v>
      </c>
      <c r="C76" s="308"/>
      <c r="D76" s="75"/>
      <c r="E76" s="76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1">
        <f t="shared" si="13"/>
        <v>0</v>
      </c>
      <c r="U76" s="24">
        <v>6</v>
      </c>
      <c r="V76" s="25">
        <f t="shared" si="14"/>
        <v>0</v>
      </c>
      <c r="W76" s="25">
        <f t="shared" si="14"/>
        <v>0</v>
      </c>
      <c r="X76" s="25">
        <f t="shared" si="14"/>
        <v>0</v>
      </c>
      <c r="Y76" s="25">
        <f t="shared" si="14"/>
        <v>0</v>
      </c>
      <c r="Z76" s="25">
        <f t="shared" si="14"/>
        <v>0</v>
      </c>
      <c r="AA76" s="25">
        <f t="shared" si="14"/>
        <v>0</v>
      </c>
      <c r="AB76" s="25">
        <f t="shared" si="14"/>
        <v>0</v>
      </c>
      <c r="AC76" s="25">
        <f t="shared" si="14"/>
        <v>0</v>
      </c>
      <c r="AD76" s="25">
        <f t="shared" si="14"/>
        <v>0</v>
      </c>
      <c r="AE76" s="25">
        <f t="shared" si="14"/>
        <v>0</v>
      </c>
      <c r="AF76" s="25">
        <f t="shared" si="14"/>
        <v>0</v>
      </c>
      <c r="AG76" s="25">
        <f t="shared" si="14"/>
        <v>0</v>
      </c>
    </row>
    <row r="77" spans="2:33" ht="15" x14ac:dyDescent="0.2">
      <c r="B77" s="307" t="str">
        <f>'Memoria Aporte FIA al Ejecutor'!C25</f>
        <v>Equipo Técnico 18: indicar nombre aquí</v>
      </c>
      <c r="C77" s="308"/>
      <c r="D77" s="75"/>
      <c r="E77" s="76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1">
        <f t="shared" si="13"/>
        <v>0</v>
      </c>
      <c r="U77" s="24">
        <v>5</v>
      </c>
      <c r="V77" s="25">
        <f t="shared" si="14"/>
        <v>0</v>
      </c>
      <c r="W77" s="25">
        <f t="shared" si="14"/>
        <v>0</v>
      </c>
      <c r="X77" s="25">
        <f t="shared" si="14"/>
        <v>0</v>
      </c>
      <c r="Y77" s="25">
        <f t="shared" si="14"/>
        <v>0</v>
      </c>
      <c r="Z77" s="25">
        <f t="shared" si="14"/>
        <v>0</v>
      </c>
      <c r="AA77" s="25">
        <f t="shared" si="14"/>
        <v>0</v>
      </c>
      <c r="AB77" s="25">
        <f t="shared" si="14"/>
        <v>0</v>
      </c>
      <c r="AC77" s="25">
        <f t="shared" si="14"/>
        <v>0</v>
      </c>
      <c r="AD77" s="25">
        <f t="shared" si="14"/>
        <v>0</v>
      </c>
      <c r="AE77" s="25">
        <f t="shared" si="14"/>
        <v>0</v>
      </c>
      <c r="AF77" s="25">
        <f t="shared" si="14"/>
        <v>0</v>
      </c>
      <c r="AG77" s="25">
        <f t="shared" si="14"/>
        <v>0</v>
      </c>
    </row>
    <row r="78" spans="2:33" ht="15" x14ac:dyDescent="0.2">
      <c r="B78" s="307" t="str">
        <f>'Memoria Aporte FIA al Ejecutor'!C26</f>
        <v>Equipo Técnico 19: indicar nombre aquí</v>
      </c>
      <c r="C78" s="308"/>
      <c r="D78" s="75"/>
      <c r="E78" s="76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1">
        <f t="shared" si="13"/>
        <v>0</v>
      </c>
      <c r="U78" s="24">
        <v>4</v>
      </c>
      <c r="V78" s="25">
        <f t="shared" si="14"/>
        <v>0</v>
      </c>
      <c r="W78" s="25">
        <f t="shared" si="14"/>
        <v>0</v>
      </c>
      <c r="X78" s="25">
        <f t="shared" si="14"/>
        <v>0</v>
      </c>
      <c r="Y78" s="25">
        <f t="shared" si="14"/>
        <v>0</v>
      </c>
      <c r="Z78" s="25">
        <f t="shared" si="14"/>
        <v>0</v>
      </c>
      <c r="AA78" s="25">
        <f t="shared" si="14"/>
        <v>0</v>
      </c>
      <c r="AB78" s="25">
        <f t="shared" si="14"/>
        <v>0</v>
      </c>
      <c r="AC78" s="25">
        <f t="shared" si="14"/>
        <v>0</v>
      </c>
      <c r="AD78" s="25">
        <f t="shared" si="14"/>
        <v>0</v>
      </c>
      <c r="AE78" s="25">
        <f t="shared" si="14"/>
        <v>0</v>
      </c>
      <c r="AF78" s="25">
        <f t="shared" si="14"/>
        <v>0</v>
      </c>
      <c r="AG78" s="25">
        <f t="shared" si="14"/>
        <v>0</v>
      </c>
    </row>
    <row r="79" spans="2:33" ht="15" x14ac:dyDescent="0.2">
      <c r="B79" s="307" t="str">
        <f>'Memoria Aporte FIA al Ejecutor'!C27</f>
        <v>Equipo Técnico 20: indicar nombre aquí</v>
      </c>
      <c r="C79" s="308"/>
      <c r="D79" s="75"/>
      <c r="E79" s="76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1">
        <f t="shared" si="13"/>
        <v>0</v>
      </c>
      <c r="U79" s="24">
        <v>3</v>
      </c>
      <c r="V79" s="25">
        <f t="shared" si="14"/>
        <v>0</v>
      </c>
      <c r="W79" s="25">
        <f t="shared" si="14"/>
        <v>0</v>
      </c>
      <c r="X79" s="25">
        <f t="shared" si="14"/>
        <v>0</v>
      </c>
      <c r="Y79" s="25">
        <f t="shared" si="14"/>
        <v>0</v>
      </c>
      <c r="Z79" s="25">
        <f t="shared" si="14"/>
        <v>0</v>
      </c>
      <c r="AA79" s="25">
        <f t="shared" si="14"/>
        <v>0</v>
      </c>
      <c r="AB79" s="25">
        <f t="shared" si="14"/>
        <v>0</v>
      </c>
      <c r="AC79" s="25">
        <f t="shared" si="14"/>
        <v>0</v>
      </c>
      <c r="AD79" s="25">
        <f t="shared" si="14"/>
        <v>0</v>
      </c>
      <c r="AE79" s="25">
        <f t="shared" si="14"/>
        <v>0</v>
      </c>
      <c r="AF79" s="25">
        <f t="shared" si="14"/>
        <v>0</v>
      </c>
      <c r="AG79" s="25">
        <f t="shared" si="14"/>
        <v>0</v>
      </c>
    </row>
    <row r="80" spans="2:33" hidden="1" outlineLevel="1" x14ac:dyDescent="0.2">
      <c r="F80" s="79">
        <f>Q54+1</f>
        <v>46023</v>
      </c>
      <c r="G80" s="80">
        <f>F81+1</f>
        <v>46054</v>
      </c>
      <c r="H80" s="80">
        <f t="shared" ref="H80:Q80" si="15">G81+1</f>
        <v>46082</v>
      </c>
      <c r="I80" s="80">
        <f t="shared" si="15"/>
        <v>46113</v>
      </c>
      <c r="J80" s="80">
        <f t="shared" si="15"/>
        <v>46143</v>
      </c>
      <c r="K80" s="80">
        <f t="shared" si="15"/>
        <v>46174</v>
      </c>
      <c r="L80" s="80">
        <f t="shared" si="15"/>
        <v>46204</v>
      </c>
      <c r="M80" s="80">
        <f t="shared" si="15"/>
        <v>46235</v>
      </c>
      <c r="N80" s="80">
        <f t="shared" si="15"/>
        <v>46266</v>
      </c>
      <c r="O80" s="80">
        <f t="shared" si="15"/>
        <v>46296</v>
      </c>
      <c r="P80" s="80">
        <f t="shared" si="15"/>
        <v>46327</v>
      </c>
      <c r="Q80" s="80">
        <f t="shared" si="15"/>
        <v>46357</v>
      </c>
      <c r="R80" s="70"/>
      <c r="U80" s="22">
        <v>2</v>
      </c>
      <c r="V80" s="26">
        <f>F80</f>
        <v>46023</v>
      </c>
      <c r="W80" s="26">
        <f t="shared" ref="W80:AG80" si="16">G80</f>
        <v>46054</v>
      </c>
      <c r="X80" s="26">
        <f t="shared" si="16"/>
        <v>46082</v>
      </c>
      <c r="Y80" s="26">
        <f t="shared" si="16"/>
        <v>46113</v>
      </c>
      <c r="Z80" s="26">
        <f t="shared" si="16"/>
        <v>46143</v>
      </c>
      <c r="AA80" s="26">
        <f t="shared" si="16"/>
        <v>46174</v>
      </c>
      <c r="AB80" s="26">
        <f t="shared" si="16"/>
        <v>46204</v>
      </c>
      <c r="AC80" s="26">
        <f t="shared" si="16"/>
        <v>46235</v>
      </c>
      <c r="AD80" s="26">
        <f t="shared" si="16"/>
        <v>46266</v>
      </c>
      <c r="AE80" s="26">
        <f t="shared" si="16"/>
        <v>46296</v>
      </c>
      <c r="AF80" s="26">
        <f t="shared" si="16"/>
        <v>46327</v>
      </c>
      <c r="AG80" s="26">
        <f t="shared" si="16"/>
        <v>46357</v>
      </c>
    </row>
    <row r="81" spans="2:33" hidden="1" outlineLevel="1" x14ac:dyDescent="0.2">
      <c r="C81" s="67"/>
      <c r="F81" s="79">
        <f>EDATE(F80,1)-1</f>
        <v>46053</v>
      </c>
      <c r="G81" s="79">
        <f>EDATE(G80,1)-1</f>
        <v>46081</v>
      </c>
      <c r="H81" s="79">
        <f t="shared" ref="H81:Q81" si="17">EDATE(H80,1)-1</f>
        <v>46112</v>
      </c>
      <c r="I81" s="79">
        <f t="shared" si="17"/>
        <v>46142</v>
      </c>
      <c r="J81" s="79">
        <f t="shared" si="17"/>
        <v>46173</v>
      </c>
      <c r="K81" s="79">
        <f t="shared" si="17"/>
        <v>46203</v>
      </c>
      <c r="L81" s="79">
        <f t="shared" si="17"/>
        <v>46234</v>
      </c>
      <c r="M81" s="79">
        <f t="shared" si="17"/>
        <v>46265</v>
      </c>
      <c r="N81" s="79">
        <f t="shared" si="17"/>
        <v>46295</v>
      </c>
      <c r="O81" s="79">
        <f t="shared" si="17"/>
        <v>46326</v>
      </c>
      <c r="P81" s="79">
        <f t="shared" si="17"/>
        <v>46356</v>
      </c>
      <c r="Q81" s="79">
        <f t="shared" si="17"/>
        <v>46387</v>
      </c>
      <c r="R81" s="70"/>
    </row>
    <row r="82" spans="2:33" collapsed="1" x14ac:dyDescent="0.2">
      <c r="C82" s="67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70"/>
    </row>
    <row r="83" spans="2:33" x14ac:dyDescent="0.2">
      <c r="B83" s="67" t="s">
        <v>67</v>
      </c>
      <c r="C83" s="67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70"/>
    </row>
    <row r="84" spans="2:33" x14ac:dyDescent="0.2">
      <c r="B84" s="71" t="s">
        <v>68</v>
      </c>
      <c r="C84" s="71">
        <f>C57+1</f>
        <v>2027</v>
      </c>
      <c r="D84" s="71" t="s">
        <v>69</v>
      </c>
      <c r="E84" s="73" t="s">
        <v>70</v>
      </c>
      <c r="F84" s="74" t="s">
        <v>71</v>
      </c>
      <c r="G84" s="74" t="s">
        <v>72</v>
      </c>
      <c r="H84" s="74" t="s">
        <v>73</v>
      </c>
      <c r="I84" s="74" t="s">
        <v>74</v>
      </c>
      <c r="J84" s="74" t="s">
        <v>75</v>
      </c>
      <c r="K84" s="74" t="s">
        <v>76</v>
      </c>
      <c r="L84" s="74" t="s">
        <v>77</v>
      </c>
      <c r="M84" s="74" t="s">
        <v>78</v>
      </c>
      <c r="N84" s="74" t="s">
        <v>79</v>
      </c>
      <c r="O84" s="74" t="s">
        <v>80</v>
      </c>
      <c r="P84" s="74" t="s">
        <v>81</v>
      </c>
      <c r="Q84" s="74" t="s">
        <v>82</v>
      </c>
      <c r="R84" s="71" t="s">
        <v>83</v>
      </c>
    </row>
    <row r="85" spans="2:33" ht="15" x14ac:dyDescent="0.2">
      <c r="B85" s="307" t="str">
        <f>'Memoria Aporte FIA al Ejecutor'!C6</f>
        <v>Coordinador Principal: indicar nombre aquí</v>
      </c>
      <c r="C85" s="308"/>
      <c r="D85" s="75"/>
      <c r="E85" s="76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1">
        <f>SUM(F85:Q85)</f>
        <v>0</v>
      </c>
      <c r="U85" s="24">
        <v>24</v>
      </c>
      <c r="V85" s="25">
        <f t="shared" ref="V85:AG100" si="18">IF(ISBLANK(F85)=TRUE,0,1)</f>
        <v>0</v>
      </c>
      <c r="W85" s="25">
        <f t="shared" si="18"/>
        <v>0</v>
      </c>
      <c r="X85" s="25">
        <f t="shared" si="18"/>
        <v>0</v>
      </c>
      <c r="Y85" s="25">
        <f t="shared" si="18"/>
        <v>0</v>
      </c>
      <c r="Z85" s="25">
        <f t="shared" si="18"/>
        <v>0</v>
      </c>
      <c r="AA85" s="25">
        <f t="shared" si="18"/>
        <v>0</v>
      </c>
      <c r="AB85" s="25">
        <f t="shared" si="18"/>
        <v>0</v>
      </c>
      <c r="AC85" s="25">
        <f t="shared" si="18"/>
        <v>0</v>
      </c>
      <c r="AD85" s="25">
        <f t="shared" si="18"/>
        <v>0</v>
      </c>
      <c r="AE85" s="25">
        <f t="shared" si="18"/>
        <v>0</v>
      </c>
      <c r="AF85" s="25">
        <f t="shared" si="18"/>
        <v>0</v>
      </c>
      <c r="AG85" s="25">
        <f t="shared" si="18"/>
        <v>0</v>
      </c>
    </row>
    <row r="86" spans="2:33" ht="15" x14ac:dyDescent="0.2">
      <c r="B86" s="307" t="str">
        <f>'Memoria Aporte FIA al Ejecutor'!C7</f>
        <v>Coordinador Alterno: indicar nombre aquí</v>
      </c>
      <c r="C86" s="308"/>
      <c r="D86" s="75"/>
      <c r="E86" s="76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1">
        <f t="shared" ref="R86:R106" si="19">SUM(F86:Q86)</f>
        <v>0</v>
      </c>
      <c r="U86" s="24">
        <v>23</v>
      </c>
      <c r="V86" s="25">
        <f t="shared" si="18"/>
        <v>0</v>
      </c>
      <c r="W86" s="25">
        <f t="shared" si="18"/>
        <v>0</v>
      </c>
      <c r="X86" s="25">
        <f t="shared" si="18"/>
        <v>0</v>
      </c>
      <c r="Y86" s="25">
        <f t="shared" si="18"/>
        <v>0</v>
      </c>
      <c r="Z86" s="25">
        <f t="shared" si="18"/>
        <v>0</v>
      </c>
      <c r="AA86" s="25">
        <f t="shared" si="18"/>
        <v>0</v>
      </c>
      <c r="AB86" s="25">
        <f t="shared" si="18"/>
        <v>0</v>
      </c>
      <c r="AC86" s="25">
        <f t="shared" si="18"/>
        <v>0</v>
      </c>
      <c r="AD86" s="25">
        <f t="shared" si="18"/>
        <v>0</v>
      </c>
      <c r="AE86" s="25">
        <f t="shared" si="18"/>
        <v>0</v>
      </c>
      <c r="AF86" s="25">
        <f t="shared" si="18"/>
        <v>0</v>
      </c>
      <c r="AG86" s="25">
        <f t="shared" si="18"/>
        <v>0</v>
      </c>
    </row>
    <row r="87" spans="2:33" ht="15" x14ac:dyDescent="0.2">
      <c r="B87" s="307" t="str">
        <f>'Memoria Aporte FIA al Ejecutor'!C8</f>
        <v>Equipo Técnico 1: indicar nombre aquí</v>
      </c>
      <c r="C87" s="308"/>
      <c r="D87" s="75"/>
      <c r="E87" s="76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1">
        <f t="shared" si="19"/>
        <v>0</v>
      </c>
      <c r="U87" s="24">
        <v>22</v>
      </c>
      <c r="V87" s="25">
        <f t="shared" si="18"/>
        <v>0</v>
      </c>
      <c r="W87" s="25">
        <f t="shared" si="18"/>
        <v>0</v>
      </c>
      <c r="X87" s="25">
        <f t="shared" si="18"/>
        <v>0</v>
      </c>
      <c r="Y87" s="25">
        <f t="shared" si="18"/>
        <v>0</v>
      </c>
      <c r="Z87" s="25">
        <f t="shared" si="18"/>
        <v>0</v>
      </c>
      <c r="AA87" s="25">
        <f t="shared" si="18"/>
        <v>0</v>
      </c>
      <c r="AB87" s="25">
        <f t="shared" si="18"/>
        <v>0</v>
      </c>
      <c r="AC87" s="25">
        <f t="shared" si="18"/>
        <v>0</v>
      </c>
      <c r="AD87" s="25">
        <f t="shared" si="18"/>
        <v>0</v>
      </c>
      <c r="AE87" s="25">
        <f t="shared" si="18"/>
        <v>0</v>
      </c>
      <c r="AF87" s="25">
        <f t="shared" si="18"/>
        <v>0</v>
      </c>
      <c r="AG87" s="25">
        <f t="shared" si="18"/>
        <v>0</v>
      </c>
    </row>
    <row r="88" spans="2:33" ht="15" x14ac:dyDescent="0.2">
      <c r="B88" s="307" t="str">
        <f>'Memoria Aporte FIA al Ejecutor'!C9</f>
        <v>Equipo Técnico 2: indicar nombre aquí</v>
      </c>
      <c r="C88" s="308"/>
      <c r="D88" s="75"/>
      <c r="E88" s="76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1">
        <f t="shared" si="19"/>
        <v>0</v>
      </c>
      <c r="U88" s="24">
        <v>21</v>
      </c>
      <c r="V88" s="25">
        <f t="shared" si="18"/>
        <v>0</v>
      </c>
      <c r="W88" s="25">
        <f t="shared" si="18"/>
        <v>0</v>
      </c>
      <c r="X88" s="25">
        <f t="shared" si="18"/>
        <v>0</v>
      </c>
      <c r="Y88" s="25">
        <f t="shared" si="18"/>
        <v>0</v>
      </c>
      <c r="Z88" s="25">
        <f t="shared" si="18"/>
        <v>0</v>
      </c>
      <c r="AA88" s="25">
        <f t="shared" si="18"/>
        <v>0</v>
      </c>
      <c r="AB88" s="25">
        <f t="shared" si="18"/>
        <v>0</v>
      </c>
      <c r="AC88" s="25">
        <f t="shared" si="18"/>
        <v>0</v>
      </c>
      <c r="AD88" s="25">
        <f t="shared" si="18"/>
        <v>0</v>
      </c>
      <c r="AE88" s="25">
        <f t="shared" si="18"/>
        <v>0</v>
      </c>
      <c r="AF88" s="25">
        <f t="shared" si="18"/>
        <v>0</v>
      </c>
      <c r="AG88" s="25">
        <f t="shared" si="18"/>
        <v>0</v>
      </c>
    </row>
    <row r="89" spans="2:33" ht="15" x14ac:dyDescent="0.2">
      <c r="B89" s="307" t="str">
        <f>'Memoria Aporte FIA al Ejecutor'!C10</f>
        <v>Equipo Técnico 3: indicar nombre aquí</v>
      </c>
      <c r="C89" s="308"/>
      <c r="D89" s="75"/>
      <c r="E89" s="76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1">
        <f t="shared" si="19"/>
        <v>0</v>
      </c>
      <c r="U89" s="24">
        <v>20</v>
      </c>
      <c r="V89" s="25">
        <f t="shared" si="18"/>
        <v>0</v>
      </c>
      <c r="W89" s="25">
        <f t="shared" si="18"/>
        <v>0</v>
      </c>
      <c r="X89" s="25">
        <f t="shared" si="18"/>
        <v>0</v>
      </c>
      <c r="Y89" s="25">
        <f t="shared" si="18"/>
        <v>0</v>
      </c>
      <c r="Z89" s="25">
        <f t="shared" si="18"/>
        <v>0</v>
      </c>
      <c r="AA89" s="25">
        <f t="shared" si="18"/>
        <v>0</v>
      </c>
      <c r="AB89" s="25">
        <f t="shared" si="18"/>
        <v>0</v>
      </c>
      <c r="AC89" s="25">
        <f t="shared" si="18"/>
        <v>0</v>
      </c>
      <c r="AD89" s="25">
        <f t="shared" si="18"/>
        <v>0</v>
      </c>
      <c r="AE89" s="25">
        <f t="shared" si="18"/>
        <v>0</v>
      </c>
      <c r="AF89" s="25">
        <f t="shared" si="18"/>
        <v>0</v>
      </c>
      <c r="AG89" s="25">
        <f t="shared" si="18"/>
        <v>0</v>
      </c>
    </row>
    <row r="90" spans="2:33" ht="15" x14ac:dyDescent="0.2">
      <c r="B90" s="307" t="str">
        <f>'Memoria Aporte FIA al Ejecutor'!C11</f>
        <v>Equipo Técnico 4: indicar nombre aquí</v>
      </c>
      <c r="C90" s="308"/>
      <c r="D90" s="75"/>
      <c r="E90" s="76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1">
        <f>SUM(F90:Q90)</f>
        <v>0</v>
      </c>
      <c r="U90" s="24">
        <v>19</v>
      </c>
      <c r="V90" s="25">
        <f>IF(ISBLANK(F90)=TRUE,0,1)</f>
        <v>0</v>
      </c>
      <c r="W90" s="25">
        <f t="shared" si="18"/>
        <v>0</v>
      </c>
      <c r="X90" s="25">
        <f t="shared" si="18"/>
        <v>0</v>
      </c>
      <c r="Y90" s="25">
        <f t="shared" si="18"/>
        <v>0</v>
      </c>
      <c r="Z90" s="25">
        <f t="shared" si="18"/>
        <v>0</v>
      </c>
      <c r="AA90" s="25">
        <f t="shared" si="18"/>
        <v>0</v>
      </c>
      <c r="AB90" s="25">
        <f>IF(ISBLANK(L90)=TRUE,0,1)</f>
        <v>0</v>
      </c>
      <c r="AC90" s="25">
        <f t="shared" si="18"/>
        <v>0</v>
      </c>
      <c r="AD90" s="25">
        <f t="shared" si="18"/>
        <v>0</v>
      </c>
      <c r="AE90" s="25">
        <f t="shared" si="18"/>
        <v>0</v>
      </c>
      <c r="AF90" s="25">
        <f t="shared" si="18"/>
        <v>0</v>
      </c>
      <c r="AG90" s="25">
        <f t="shared" si="18"/>
        <v>0</v>
      </c>
    </row>
    <row r="91" spans="2:33" ht="15" x14ac:dyDescent="0.2">
      <c r="B91" s="307" t="str">
        <f>'Memoria Aporte FIA al Ejecutor'!C12</f>
        <v>Equipo Técnico 5: indicar nombre aquí</v>
      </c>
      <c r="C91" s="308"/>
      <c r="D91" s="75"/>
      <c r="E91" s="76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1">
        <f t="shared" si="19"/>
        <v>0</v>
      </c>
      <c r="U91" s="24">
        <v>18</v>
      </c>
      <c r="V91" s="25">
        <f t="shared" si="18"/>
        <v>0</v>
      </c>
      <c r="W91" s="25">
        <f t="shared" si="18"/>
        <v>0</v>
      </c>
      <c r="X91" s="25">
        <f t="shared" si="18"/>
        <v>0</v>
      </c>
      <c r="Y91" s="25">
        <f t="shared" si="18"/>
        <v>0</v>
      </c>
      <c r="Z91" s="25">
        <f t="shared" si="18"/>
        <v>0</v>
      </c>
      <c r="AA91" s="25">
        <f t="shared" si="18"/>
        <v>0</v>
      </c>
      <c r="AB91" s="25">
        <f t="shared" si="18"/>
        <v>0</v>
      </c>
      <c r="AC91" s="25">
        <f t="shared" si="18"/>
        <v>0</v>
      </c>
      <c r="AD91" s="25">
        <f t="shared" si="18"/>
        <v>0</v>
      </c>
      <c r="AE91" s="25">
        <f t="shared" si="18"/>
        <v>0</v>
      </c>
      <c r="AF91" s="25">
        <f t="shared" si="18"/>
        <v>0</v>
      </c>
      <c r="AG91" s="25">
        <f t="shared" si="18"/>
        <v>0</v>
      </c>
    </row>
    <row r="92" spans="2:33" ht="15" x14ac:dyDescent="0.2">
      <c r="B92" s="307" t="str">
        <f>'Memoria Aporte FIA al Ejecutor'!C13</f>
        <v>Equipo Técnico 6: indicar nombre aquí</v>
      </c>
      <c r="C92" s="308"/>
      <c r="D92" s="75"/>
      <c r="E92" s="76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1">
        <f t="shared" si="19"/>
        <v>0</v>
      </c>
      <c r="U92" s="24">
        <v>17</v>
      </c>
      <c r="V92" s="25">
        <f t="shared" si="18"/>
        <v>0</v>
      </c>
      <c r="W92" s="25">
        <f t="shared" si="18"/>
        <v>0</v>
      </c>
      <c r="X92" s="25">
        <f t="shared" si="18"/>
        <v>0</v>
      </c>
      <c r="Y92" s="25">
        <f t="shared" si="18"/>
        <v>0</v>
      </c>
      <c r="Z92" s="25">
        <f t="shared" si="18"/>
        <v>0</v>
      </c>
      <c r="AA92" s="25">
        <f t="shared" si="18"/>
        <v>0</v>
      </c>
      <c r="AB92" s="25">
        <f t="shared" si="18"/>
        <v>0</v>
      </c>
      <c r="AC92" s="25">
        <f t="shared" si="18"/>
        <v>0</v>
      </c>
      <c r="AD92" s="25">
        <f t="shared" si="18"/>
        <v>0</v>
      </c>
      <c r="AE92" s="25">
        <f t="shared" si="18"/>
        <v>0</v>
      </c>
      <c r="AF92" s="25">
        <f t="shared" si="18"/>
        <v>0</v>
      </c>
      <c r="AG92" s="25">
        <f t="shared" si="18"/>
        <v>0</v>
      </c>
    </row>
    <row r="93" spans="2:33" ht="15" x14ac:dyDescent="0.2">
      <c r="B93" s="307" t="str">
        <f>'Memoria Aporte FIA al Ejecutor'!C14</f>
        <v>Equipo Técnico 7: indicar nombre aquí</v>
      </c>
      <c r="C93" s="308"/>
      <c r="D93" s="75"/>
      <c r="E93" s="76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1">
        <f t="shared" si="19"/>
        <v>0</v>
      </c>
      <c r="U93" s="24">
        <v>16</v>
      </c>
      <c r="V93" s="25">
        <f t="shared" si="18"/>
        <v>0</v>
      </c>
      <c r="W93" s="25">
        <f t="shared" si="18"/>
        <v>0</v>
      </c>
      <c r="X93" s="25">
        <f t="shared" si="18"/>
        <v>0</v>
      </c>
      <c r="Y93" s="25">
        <f t="shared" si="18"/>
        <v>0</v>
      </c>
      <c r="Z93" s="25">
        <f t="shared" si="18"/>
        <v>0</v>
      </c>
      <c r="AA93" s="25">
        <f t="shared" si="18"/>
        <v>0</v>
      </c>
      <c r="AB93" s="25">
        <f t="shared" si="18"/>
        <v>0</v>
      </c>
      <c r="AC93" s="25">
        <f t="shared" si="18"/>
        <v>0</v>
      </c>
      <c r="AD93" s="25">
        <f t="shared" si="18"/>
        <v>0</v>
      </c>
      <c r="AE93" s="25">
        <f t="shared" si="18"/>
        <v>0</v>
      </c>
      <c r="AF93" s="25">
        <f t="shared" si="18"/>
        <v>0</v>
      </c>
      <c r="AG93" s="25">
        <f t="shared" si="18"/>
        <v>0</v>
      </c>
    </row>
    <row r="94" spans="2:33" ht="15" x14ac:dyDescent="0.2">
      <c r="B94" s="307" t="str">
        <f>'Memoria Aporte FIA al Ejecutor'!C15</f>
        <v>Equipo Técnico 8: indicar nombre aquí</v>
      </c>
      <c r="C94" s="308"/>
      <c r="D94" s="75"/>
      <c r="E94" s="76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1">
        <f t="shared" si="19"/>
        <v>0</v>
      </c>
      <c r="U94" s="24">
        <v>15</v>
      </c>
      <c r="V94" s="25">
        <f t="shared" si="18"/>
        <v>0</v>
      </c>
      <c r="W94" s="25">
        <f t="shared" si="18"/>
        <v>0</v>
      </c>
      <c r="X94" s="25">
        <f t="shared" si="18"/>
        <v>0</v>
      </c>
      <c r="Y94" s="25">
        <f t="shared" si="18"/>
        <v>0</v>
      </c>
      <c r="Z94" s="25">
        <f t="shared" si="18"/>
        <v>0</v>
      </c>
      <c r="AA94" s="25">
        <f t="shared" si="18"/>
        <v>0</v>
      </c>
      <c r="AB94" s="25">
        <f t="shared" si="18"/>
        <v>0</v>
      </c>
      <c r="AC94" s="25">
        <f t="shared" si="18"/>
        <v>0</v>
      </c>
      <c r="AD94" s="25">
        <f t="shared" si="18"/>
        <v>0</v>
      </c>
      <c r="AE94" s="25">
        <f t="shared" si="18"/>
        <v>0</v>
      </c>
      <c r="AF94" s="25">
        <f t="shared" si="18"/>
        <v>0</v>
      </c>
      <c r="AG94" s="25">
        <f t="shared" si="18"/>
        <v>0</v>
      </c>
    </row>
    <row r="95" spans="2:33" ht="15" x14ac:dyDescent="0.2">
      <c r="B95" s="307" t="str">
        <f>'Memoria Aporte FIA al Ejecutor'!C16</f>
        <v>Equipo Técnico 9: indicar nombre aquí</v>
      </c>
      <c r="C95" s="308"/>
      <c r="D95" s="75"/>
      <c r="E95" s="76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1">
        <f t="shared" si="19"/>
        <v>0</v>
      </c>
      <c r="U95" s="24">
        <v>14</v>
      </c>
      <c r="V95" s="25">
        <f t="shared" si="18"/>
        <v>0</v>
      </c>
      <c r="W95" s="25">
        <f t="shared" si="18"/>
        <v>0</v>
      </c>
      <c r="X95" s="25">
        <f t="shared" si="18"/>
        <v>0</v>
      </c>
      <c r="Y95" s="25">
        <f t="shared" si="18"/>
        <v>0</v>
      </c>
      <c r="Z95" s="25">
        <f t="shared" si="18"/>
        <v>0</v>
      </c>
      <c r="AA95" s="25">
        <f t="shared" si="18"/>
        <v>0</v>
      </c>
      <c r="AB95" s="25">
        <f t="shared" si="18"/>
        <v>0</v>
      </c>
      <c r="AC95" s="25">
        <f t="shared" si="18"/>
        <v>0</v>
      </c>
      <c r="AD95" s="25">
        <f t="shared" si="18"/>
        <v>0</v>
      </c>
      <c r="AE95" s="25">
        <f t="shared" si="18"/>
        <v>0</v>
      </c>
      <c r="AF95" s="25">
        <f t="shared" si="18"/>
        <v>0</v>
      </c>
      <c r="AG95" s="25">
        <f t="shared" si="18"/>
        <v>0</v>
      </c>
    </row>
    <row r="96" spans="2:33" ht="15" x14ac:dyDescent="0.2">
      <c r="B96" s="307" t="str">
        <f>'Memoria Aporte FIA al Ejecutor'!C17</f>
        <v>Equipo Técnico 10: indicar nombre aquí</v>
      </c>
      <c r="C96" s="308"/>
      <c r="D96" s="75"/>
      <c r="E96" s="76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1">
        <f t="shared" si="19"/>
        <v>0</v>
      </c>
      <c r="U96" s="24">
        <v>13</v>
      </c>
      <c r="V96" s="25">
        <f t="shared" si="18"/>
        <v>0</v>
      </c>
      <c r="W96" s="25">
        <f t="shared" si="18"/>
        <v>0</v>
      </c>
      <c r="X96" s="25">
        <f t="shared" si="18"/>
        <v>0</v>
      </c>
      <c r="Y96" s="25">
        <f t="shared" si="18"/>
        <v>0</v>
      </c>
      <c r="Z96" s="25">
        <f t="shared" si="18"/>
        <v>0</v>
      </c>
      <c r="AA96" s="25">
        <f t="shared" si="18"/>
        <v>0</v>
      </c>
      <c r="AB96" s="25">
        <f t="shared" si="18"/>
        <v>0</v>
      </c>
      <c r="AC96" s="25">
        <f t="shared" si="18"/>
        <v>0</v>
      </c>
      <c r="AD96" s="25">
        <f t="shared" si="18"/>
        <v>0</v>
      </c>
      <c r="AE96" s="25">
        <f t="shared" si="18"/>
        <v>0</v>
      </c>
      <c r="AF96" s="25">
        <f t="shared" si="18"/>
        <v>0</v>
      </c>
      <c r="AG96" s="25">
        <f t="shared" si="18"/>
        <v>0</v>
      </c>
    </row>
    <row r="97" spans="2:33" ht="15" x14ac:dyDescent="0.2">
      <c r="B97" s="307" t="str">
        <f>'Memoria Aporte FIA al Ejecutor'!C18</f>
        <v>Equipo Técnico 11: indicar nombre aquí</v>
      </c>
      <c r="C97" s="308"/>
      <c r="D97" s="75"/>
      <c r="E97" s="76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1">
        <f t="shared" si="19"/>
        <v>0</v>
      </c>
      <c r="U97" s="24">
        <v>12</v>
      </c>
      <c r="V97" s="25">
        <f t="shared" si="18"/>
        <v>0</v>
      </c>
      <c r="W97" s="25">
        <f t="shared" si="18"/>
        <v>0</v>
      </c>
      <c r="X97" s="25">
        <f t="shared" si="18"/>
        <v>0</v>
      </c>
      <c r="Y97" s="25">
        <f t="shared" si="18"/>
        <v>0</v>
      </c>
      <c r="Z97" s="25">
        <f t="shared" si="18"/>
        <v>0</v>
      </c>
      <c r="AA97" s="25">
        <f t="shared" si="18"/>
        <v>0</v>
      </c>
      <c r="AB97" s="25">
        <f t="shared" si="18"/>
        <v>0</v>
      </c>
      <c r="AC97" s="25">
        <f t="shared" si="18"/>
        <v>0</v>
      </c>
      <c r="AD97" s="25">
        <f t="shared" si="18"/>
        <v>0</v>
      </c>
      <c r="AE97" s="25">
        <f t="shared" si="18"/>
        <v>0</v>
      </c>
      <c r="AF97" s="25">
        <f t="shared" si="18"/>
        <v>0</v>
      </c>
      <c r="AG97" s="25">
        <f t="shared" si="18"/>
        <v>0</v>
      </c>
    </row>
    <row r="98" spans="2:33" ht="15" x14ac:dyDescent="0.2">
      <c r="B98" s="307" t="str">
        <f>'Memoria Aporte FIA al Ejecutor'!C19</f>
        <v>Equipo Técnico 12: indicar nombre aquí</v>
      </c>
      <c r="C98" s="308"/>
      <c r="D98" s="75"/>
      <c r="E98" s="76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1">
        <f t="shared" si="19"/>
        <v>0</v>
      </c>
      <c r="U98" s="24">
        <v>11</v>
      </c>
      <c r="V98" s="25">
        <f t="shared" si="18"/>
        <v>0</v>
      </c>
      <c r="W98" s="25">
        <f t="shared" si="18"/>
        <v>0</v>
      </c>
      <c r="X98" s="25">
        <f t="shared" si="18"/>
        <v>0</v>
      </c>
      <c r="Y98" s="25">
        <f t="shared" si="18"/>
        <v>0</v>
      </c>
      <c r="Z98" s="25">
        <f t="shared" si="18"/>
        <v>0</v>
      </c>
      <c r="AA98" s="25">
        <f t="shared" si="18"/>
        <v>0</v>
      </c>
      <c r="AB98" s="25">
        <f t="shared" si="18"/>
        <v>0</v>
      </c>
      <c r="AC98" s="25">
        <f t="shared" si="18"/>
        <v>0</v>
      </c>
      <c r="AD98" s="25">
        <f t="shared" si="18"/>
        <v>0</v>
      </c>
      <c r="AE98" s="25">
        <f t="shared" si="18"/>
        <v>0</v>
      </c>
      <c r="AF98" s="25">
        <f t="shared" si="18"/>
        <v>0</v>
      </c>
      <c r="AG98" s="25">
        <f t="shared" si="18"/>
        <v>0</v>
      </c>
    </row>
    <row r="99" spans="2:33" ht="15" x14ac:dyDescent="0.2">
      <c r="B99" s="307" t="str">
        <f>'Memoria Aporte FIA al Ejecutor'!C20</f>
        <v>Equipo Técnico 13: indicar nombre aquí</v>
      </c>
      <c r="C99" s="308"/>
      <c r="D99" s="75"/>
      <c r="E99" s="76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1">
        <f t="shared" si="19"/>
        <v>0</v>
      </c>
      <c r="U99" s="24">
        <v>10</v>
      </c>
      <c r="V99" s="25">
        <f t="shared" si="18"/>
        <v>0</v>
      </c>
      <c r="W99" s="25">
        <f t="shared" si="18"/>
        <v>0</v>
      </c>
      <c r="X99" s="25">
        <f t="shared" si="18"/>
        <v>0</v>
      </c>
      <c r="Y99" s="25">
        <f t="shared" si="18"/>
        <v>0</v>
      </c>
      <c r="Z99" s="25">
        <f t="shared" si="18"/>
        <v>0</v>
      </c>
      <c r="AA99" s="25">
        <f t="shared" si="18"/>
        <v>0</v>
      </c>
      <c r="AB99" s="25">
        <f t="shared" si="18"/>
        <v>0</v>
      </c>
      <c r="AC99" s="25">
        <f t="shared" si="18"/>
        <v>0</v>
      </c>
      <c r="AD99" s="25">
        <f t="shared" si="18"/>
        <v>0</v>
      </c>
      <c r="AE99" s="25">
        <f t="shared" si="18"/>
        <v>0</v>
      </c>
      <c r="AF99" s="25">
        <f t="shared" si="18"/>
        <v>0</v>
      </c>
      <c r="AG99" s="25">
        <f t="shared" si="18"/>
        <v>0</v>
      </c>
    </row>
    <row r="100" spans="2:33" ht="15" x14ac:dyDescent="0.2">
      <c r="B100" s="307" t="str">
        <f>'Memoria Aporte FIA al Ejecutor'!C21</f>
        <v>Equipo Técnico 14: indicar nombre aquí</v>
      </c>
      <c r="C100" s="308"/>
      <c r="D100" s="75"/>
      <c r="E100" s="76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1">
        <f t="shared" si="19"/>
        <v>0</v>
      </c>
      <c r="U100" s="24">
        <v>9</v>
      </c>
      <c r="V100" s="25">
        <f t="shared" si="18"/>
        <v>0</v>
      </c>
      <c r="W100" s="25">
        <f t="shared" si="18"/>
        <v>0</v>
      </c>
      <c r="X100" s="25">
        <f t="shared" si="18"/>
        <v>0</v>
      </c>
      <c r="Y100" s="25">
        <f t="shared" si="18"/>
        <v>0</v>
      </c>
      <c r="Z100" s="25">
        <f t="shared" si="18"/>
        <v>0</v>
      </c>
      <c r="AA100" s="25">
        <f t="shared" si="18"/>
        <v>0</v>
      </c>
      <c r="AB100" s="25">
        <f t="shared" si="18"/>
        <v>0</v>
      </c>
      <c r="AC100" s="25">
        <f t="shared" si="18"/>
        <v>0</v>
      </c>
      <c r="AD100" s="25">
        <f t="shared" si="18"/>
        <v>0</v>
      </c>
      <c r="AE100" s="25">
        <f t="shared" si="18"/>
        <v>0</v>
      </c>
      <c r="AF100" s="25">
        <f t="shared" si="18"/>
        <v>0</v>
      </c>
      <c r="AG100" s="25">
        <f t="shared" si="18"/>
        <v>0</v>
      </c>
    </row>
    <row r="101" spans="2:33" ht="15" x14ac:dyDescent="0.2">
      <c r="B101" s="307" t="str">
        <f>'Memoria Aporte FIA al Ejecutor'!C22</f>
        <v>Equipo Técnico 15: indicar nombre aquí</v>
      </c>
      <c r="C101" s="308"/>
      <c r="D101" s="75"/>
      <c r="E101" s="76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1">
        <f t="shared" si="19"/>
        <v>0</v>
      </c>
      <c r="U101" s="24">
        <v>8</v>
      </c>
      <c r="V101" s="25">
        <f t="shared" ref="V101:AG106" si="20">IF(ISBLANK(F101)=TRUE,0,1)</f>
        <v>0</v>
      </c>
      <c r="W101" s="25">
        <f t="shared" si="20"/>
        <v>0</v>
      </c>
      <c r="X101" s="25">
        <f t="shared" si="20"/>
        <v>0</v>
      </c>
      <c r="Y101" s="25">
        <f t="shared" si="20"/>
        <v>0</v>
      </c>
      <c r="Z101" s="25">
        <f t="shared" si="20"/>
        <v>0</v>
      </c>
      <c r="AA101" s="25">
        <f t="shared" si="20"/>
        <v>0</v>
      </c>
      <c r="AB101" s="25">
        <f t="shared" si="20"/>
        <v>0</v>
      </c>
      <c r="AC101" s="25">
        <f t="shared" si="20"/>
        <v>0</v>
      </c>
      <c r="AD101" s="25">
        <f t="shared" si="20"/>
        <v>0</v>
      </c>
      <c r="AE101" s="25">
        <f t="shared" si="20"/>
        <v>0</v>
      </c>
      <c r="AF101" s="25">
        <f t="shared" si="20"/>
        <v>0</v>
      </c>
      <c r="AG101" s="25">
        <f t="shared" si="20"/>
        <v>0</v>
      </c>
    </row>
    <row r="102" spans="2:33" ht="15" x14ac:dyDescent="0.2">
      <c r="B102" s="307" t="str">
        <f>'Memoria Aporte FIA al Ejecutor'!C23</f>
        <v>Equipo Técnico 16: indicar nombre aquí</v>
      </c>
      <c r="C102" s="308"/>
      <c r="D102" s="75"/>
      <c r="E102" s="76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1">
        <f t="shared" si="19"/>
        <v>0</v>
      </c>
      <c r="U102" s="24">
        <v>7</v>
      </c>
      <c r="V102" s="25">
        <f t="shared" si="20"/>
        <v>0</v>
      </c>
      <c r="W102" s="25">
        <f t="shared" si="20"/>
        <v>0</v>
      </c>
      <c r="X102" s="25">
        <f t="shared" si="20"/>
        <v>0</v>
      </c>
      <c r="Y102" s="25">
        <f t="shared" si="20"/>
        <v>0</v>
      </c>
      <c r="Z102" s="25">
        <f t="shared" si="20"/>
        <v>0</v>
      </c>
      <c r="AA102" s="25">
        <f t="shared" si="20"/>
        <v>0</v>
      </c>
      <c r="AB102" s="25">
        <f t="shared" si="20"/>
        <v>0</v>
      </c>
      <c r="AC102" s="25">
        <f t="shared" si="20"/>
        <v>0</v>
      </c>
      <c r="AD102" s="25">
        <f t="shared" si="20"/>
        <v>0</v>
      </c>
      <c r="AE102" s="25">
        <f t="shared" si="20"/>
        <v>0</v>
      </c>
      <c r="AF102" s="25">
        <f t="shared" si="20"/>
        <v>0</v>
      </c>
      <c r="AG102" s="25">
        <f t="shared" si="20"/>
        <v>0</v>
      </c>
    </row>
    <row r="103" spans="2:33" ht="15" x14ac:dyDescent="0.2">
      <c r="B103" s="307" t="str">
        <f>'Memoria Aporte FIA al Ejecutor'!C24</f>
        <v>Equipo Técnico 17: indicar nombre aquí</v>
      </c>
      <c r="C103" s="308"/>
      <c r="D103" s="75"/>
      <c r="E103" s="76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1">
        <f t="shared" si="19"/>
        <v>0</v>
      </c>
      <c r="U103" s="24">
        <v>6</v>
      </c>
      <c r="V103" s="25">
        <f t="shared" si="20"/>
        <v>0</v>
      </c>
      <c r="W103" s="25">
        <f t="shared" si="20"/>
        <v>0</v>
      </c>
      <c r="X103" s="25">
        <f t="shared" si="20"/>
        <v>0</v>
      </c>
      <c r="Y103" s="25">
        <f t="shared" si="20"/>
        <v>0</v>
      </c>
      <c r="Z103" s="25">
        <f t="shared" si="20"/>
        <v>0</v>
      </c>
      <c r="AA103" s="25">
        <f t="shared" si="20"/>
        <v>0</v>
      </c>
      <c r="AB103" s="25">
        <f t="shared" si="20"/>
        <v>0</v>
      </c>
      <c r="AC103" s="25">
        <f t="shared" si="20"/>
        <v>0</v>
      </c>
      <c r="AD103" s="25">
        <f t="shared" si="20"/>
        <v>0</v>
      </c>
      <c r="AE103" s="25">
        <f t="shared" si="20"/>
        <v>0</v>
      </c>
      <c r="AF103" s="25">
        <f t="shared" si="20"/>
        <v>0</v>
      </c>
      <c r="AG103" s="25">
        <f t="shared" si="20"/>
        <v>0</v>
      </c>
    </row>
    <row r="104" spans="2:33" ht="15" x14ac:dyDescent="0.2">
      <c r="B104" s="307" t="str">
        <f>'Memoria Aporte FIA al Ejecutor'!C25</f>
        <v>Equipo Técnico 18: indicar nombre aquí</v>
      </c>
      <c r="C104" s="308"/>
      <c r="D104" s="75"/>
      <c r="E104" s="76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1">
        <f t="shared" si="19"/>
        <v>0</v>
      </c>
      <c r="U104" s="24">
        <v>5</v>
      </c>
      <c r="V104" s="25">
        <f t="shared" si="20"/>
        <v>0</v>
      </c>
      <c r="W104" s="25">
        <f t="shared" si="20"/>
        <v>0</v>
      </c>
      <c r="X104" s="25">
        <f t="shared" si="20"/>
        <v>0</v>
      </c>
      <c r="Y104" s="25">
        <f t="shared" si="20"/>
        <v>0</v>
      </c>
      <c r="Z104" s="25">
        <f t="shared" si="20"/>
        <v>0</v>
      </c>
      <c r="AA104" s="25">
        <f t="shared" si="20"/>
        <v>0</v>
      </c>
      <c r="AB104" s="25">
        <f t="shared" si="20"/>
        <v>0</v>
      </c>
      <c r="AC104" s="25">
        <f t="shared" si="20"/>
        <v>0</v>
      </c>
      <c r="AD104" s="25">
        <f t="shared" si="20"/>
        <v>0</v>
      </c>
      <c r="AE104" s="25">
        <f t="shared" si="20"/>
        <v>0</v>
      </c>
      <c r="AF104" s="25">
        <f t="shared" si="20"/>
        <v>0</v>
      </c>
      <c r="AG104" s="25">
        <f t="shared" si="20"/>
        <v>0</v>
      </c>
    </row>
    <row r="105" spans="2:33" ht="15" x14ac:dyDescent="0.2">
      <c r="B105" s="307" t="str">
        <f>'Memoria Aporte FIA al Ejecutor'!C26</f>
        <v>Equipo Técnico 19: indicar nombre aquí</v>
      </c>
      <c r="C105" s="308"/>
      <c r="D105" s="75"/>
      <c r="E105" s="76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1">
        <f t="shared" si="19"/>
        <v>0</v>
      </c>
      <c r="U105" s="24">
        <v>4</v>
      </c>
      <c r="V105" s="25">
        <f t="shared" si="20"/>
        <v>0</v>
      </c>
      <c r="W105" s="25">
        <f t="shared" si="20"/>
        <v>0</v>
      </c>
      <c r="X105" s="25">
        <f t="shared" si="20"/>
        <v>0</v>
      </c>
      <c r="Y105" s="25">
        <f t="shared" si="20"/>
        <v>0</v>
      </c>
      <c r="Z105" s="25">
        <f t="shared" si="20"/>
        <v>0</v>
      </c>
      <c r="AA105" s="25">
        <f t="shared" si="20"/>
        <v>0</v>
      </c>
      <c r="AB105" s="25">
        <f t="shared" si="20"/>
        <v>0</v>
      </c>
      <c r="AC105" s="25">
        <f t="shared" si="20"/>
        <v>0</v>
      </c>
      <c r="AD105" s="25">
        <f t="shared" si="20"/>
        <v>0</v>
      </c>
      <c r="AE105" s="25">
        <f t="shared" si="20"/>
        <v>0</v>
      </c>
      <c r="AF105" s="25">
        <f t="shared" si="20"/>
        <v>0</v>
      </c>
      <c r="AG105" s="25">
        <f t="shared" si="20"/>
        <v>0</v>
      </c>
    </row>
    <row r="106" spans="2:33" ht="15" x14ac:dyDescent="0.2">
      <c r="B106" s="307" t="str">
        <f>'Memoria Aporte FIA al Ejecutor'!C27</f>
        <v>Equipo Técnico 20: indicar nombre aquí</v>
      </c>
      <c r="C106" s="308"/>
      <c r="D106" s="75"/>
      <c r="E106" s="76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1">
        <f t="shared" si="19"/>
        <v>0</v>
      </c>
      <c r="U106" s="24">
        <v>3</v>
      </c>
      <c r="V106" s="25">
        <f t="shared" si="20"/>
        <v>0</v>
      </c>
      <c r="W106" s="25">
        <f t="shared" si="20"/>
        <v>0</v>
      </c>
      <c r="X106" s="25">
        <f t="shared" si="20"/>
        <v>0</v>
      </c>
      <c r="Y106" s="25">
        <f t="shared" si="20"/>
        <v>0</v>
      </c>
      <c r="Z106" s="25">
        <f t="shared" si="20"/>
        <v>0</v>
      </c>
      <c r="AA106" s="25">
        <f t="shared" si="20"/>
        <v>0</v>
      </c>
      <c r="AB106" s="25">
        <f t="shared" si="20"/>
        <v>0</v>
      </c>
      <c r="AC106" s="25">
        <f t="shared" si="20"/>
        <v>0</v>
      </c>
      <c r="AD106" s="25">
        <f t="shared" si="20"/>
        <v>0</v>
      </c>
      <c r="AE106" s="25">
        <f t="shared" si="20"/>
        <v>0</v>
      </c>
      <c r="AF106" s="25">
        <f t="shared" si="20"/>
        <v>0</v>
      </c>
      <c r="AG106" s="25">
        <f t="shared" si="20"/>
        <v>0</v>
      </c>
    </row>
    <row r="107" spans="2:33" hidden="1" outlineLevel="1" x14ac:dyDescent="0.2">
      <c r="F107" s="79">
        <f>Q81+1</f>
        <v>46388</v>
      </c>
      <c r="G107" s="80">
        <f>F108+1</f>
        <v>46419</v>
      </c>
      <c r="H107" s="80">
        <f t="shared" ref="H107:Q107" si="21">G108+1</f>
        <v>46447</v>
      </c>
      <c r="I107" s="80">
        <f t="shared" si="21"/>
        <v>46478</v>
      </c>
      <c r="J107" s="80">
        <f t="shared" si="21"/>
        <v>46508</v>
      </c>
      <c r="K107" s="80">
        <f t="shared" si="21"/>
        <v>46539</v>
      </c>
      <c r="L107" s="80">
        <f t="shared" si="21"/>
        <v>46569</v>
      </c>
      <c r="M107" s="80">
        <f t="shared" si="21"/>
        <v>46600</v>
      </c>
      <c r="N107" s="80">
        <f t="shared" si="21"/>
        <v>46631</v>
      </c>
      <c r="O107" s="80">
        <f t="shared" si="21"/>
        <v>46661</v>
      </c>
      <c r="P107" s="80">
        <f t="shared" si="21"/>
        <v>46692</v>
      </c>
      <c r="Q107" s="80">
        <f t="shared" si="21"/>
        <v>46722</v>
      </c>
      <c r="R107" s="70"/>
      <c r="U107" s="22">
        <v>2</v>
      </c>
      <c r="V107" s="26">
        <f>F107</f>
        <v>46388</v>
      </c>
      <c r="W107" s="26">
        <f t="shared" ref="W107:AG107" si="22">G107</f>
        <v>46419</v>
      </c>
      <c r="X107" s="26">
        <f t="shared" si="22"/>
        <v>46447</v>
      </c>
      <c r="Y107" s="26">
        <f t="shared" si="22"/>
        <v>46478</v>
      </c>
      <c r="Z107" s="26">
        <f t="shared" si="22"/>
        <v>46508</v>
      </c>
      <c r="AA107" s="26">
        <f t="shared" si="22"/>
        <v>46539</v>
      </c>
      <c r="AB107" s="26">
        <f t="shared" si="22"/>
        <v>46569</v>
      </c>
      <c r="AC107" s="26">
        <f t="shared" si="22"/>
        <v>46600</v>
      </c>
      <c r="AD107" s="26">
        <f t="shared" si="22"/>
        <v>46631</v>
      </c>
      <c r="AE107" s="26">
        <f t="shared" si="22"/>
        <v>46661</v>
      </c>
      <c r="AF107" s="26">
        <f t="shared" si="22"/>
        <v>46692</v>
      </c>
      <c r="AG107" s="26">
        <f t="shared" si="22"/>
        <v>46722</v>
      </c>
    </row>
    <row r="108" spans="2:33" hidden="1" outlineLevel="1" x14ac:dyDescent="0.2">
      <c r="C108" s="83"/>
      <c r="F108" s="79">
        <f>EDATE(F107,1)-1</f>
        <v>46418</v>
      </c>
      <c r="G108" s="79">
        <f>EDATE(G107,1)-1</f>
        <v>46446</v>
      </c>
      <c r="H108" s="79">
        <f t="shared" ref="H108:Q108" si="23">EDATE(H107,1)-1</f>
        <v>46477</v>
      </c>
      <c r="I108" s="79">
        <f t="shared" si="23"/>
        <v>46507</v>
      </c>
      <c r="J108" s="79">
        <f t="shared" si="23"/>
        <v>46538</v>
      </c>
      <c r="K108" s="79">
        <f t="shared" si="23"/>
        <v>46568</v>
      </c>
      <c r="L108" s="79">
        <f t="shared" si="23"/>
        <v>46599</v>
      </c>
      <c r="M108" s="79">
        <f t="shared" si="23"/>
        <v>46630</v>
      </c>
      <c r="N108" s="79">
        <f t="shared" si="23"/>
        <v>46660</v>
      </c>
      <c r="O108" s="79">
        <f t="shared" si="23"/>
        <v>46691</v>
      </c>
      <c r="P108" s="79">
        <f t="shared" si="23"/>
        <v>46721</v>
      </c>
      <c r="Q108" s="79">
        <f t="shared" si="23"/>
        <v>46752</v>
      </c>
      <c r="R108" s="70"/>
    </row>
    <row r="109" spans="2:33" collapsed="1" x14ac:dyDescent="0.2">
      <c r="C109" s="83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70"/>
    </row>
    <row r="110" spans="2:33" x14ac:dyDescent="0.2">
      <c r="B110" s="67" t="s">
        <v>67</v>
      </c>
      <c r="C110" s="67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70"/>
    </row>
    <row r="111" spans="2:33" x14ac:dyDescent="0.2">
      <c r="B111" s="71" t="s">
        <v>68</v>
      </c>
      <c r="C111" s="71">
        <f>C84+1</f>
        <v>2028</v>
      </c>
      <c r="D111" s="71" t="s">
        <v>69</v>
      </c>
      <c r="E111" s="73" t="s">
        <v>70</v>
      </c>
      <c r="F111" s="74" t="s">
        <v>71</v>
      </c>
      <c r="G111" s="74" t="s">
        <v>72</v>
      </c>
      <c r="H111" s="74" t="s">
        <v>73</v>
      </c>
      <c r="I111" s="74" t="s">
        <v>74</v>
      </c>
      <c r="J111" s="74" t="s">
        <v>75</v>
      </c>
      <c r="K111" s="74" t="s">
        <v>76</v>
      </c>
      <c r="L111" s="74" t="s">
        <v>77</v>
      </c>
      <c r="M111" s="74" t="s">
        <v>78</v>
      </c>
      <c r="N111" s="74" t="s">
        <v>79</v>
      </c>
      <c r="O111" s="74" t="s">
        <v>80</v>
      </c>
      <c r="P111" s="74" t="s">
        <v>81</v>
      </c>
      <c r="Q111" s="74" t="s">
        <v>82</v>
      </c>
      <c r="R111" s="71" t="s">
        <v>83</v>
      </c>
    </row>
    <row r="112" spans="2:33" ht="15" x14ac:dyDescent="0.2">
      <c r="B112" s="307" t="str">
        <f>B85</f>
        <v>Coordinador Principal: indicar nombre aquí</v>
      </c>
      <c r="C112" s="308"/>
      <c r="D112" s="75"/>
      <c r="E112" s="76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1">
        <f>SUM(F112:Q112)</f>
        <v>0</v>
      </c>
      <c r="U112" s="24">
        <v>24</v>
      </c>
      <c r="V112" s="25">
        <f t="shared" ref="V112:V133" si="24">IF(ISBLANK(F112)=TRUE,0,1)</f>
        <v>0</v>
      </c>
      <c r="W112" s="25">
        <f t="shared" ref="W112:W133" si="25">IF(ISBLANK(G112)=TRUE,0,1)</f>
        <v>0</v>
      </c>
      <c r="X112" s="25">
        <f t="shared" ref="X112:X133" si="26">IF(ISBLANK(H112)=TRUE,0,1)</f>
        <v>0</v>
      </c>
      <c r="Y112" s="25">
        <f t="shared" ref="Y112:Y133" si="27">IF(ISBLANK(I112)=TRUE,0,1)</f>
        <v>0</v>
      </c>
      <c r="Z112" s="25">
        <f t="shared" ref="Z112:Z133" si="28">IF(ISBLANK(J112)=TRUE,0,1)</f>
        <v>0</v>
      </c>
      <c r="AA112" s="25">
        <f t="shared" ref="AA112:AA133" si="29">IF(ISBLANK(K112)=TRUE,0,1)</f>
        <v>0</v>
      </c>
      <c r="AB112" s="25">
        <f t="shared" ref="AB112:AB133" si="30">IF(ISBLANK(L112)=TRUE,0,1)</f>
        <v>0</v>
      </c>
      <c r="AC112" s="25">
        <f t="shared" ref="AC112:AC133" si="31">IF(ISBLANK(M112)=TRUE,0,1)</f>
        <v>0</v>
      </c>
      <c r="AD112" s="25">
        <f t="shared" ref="AD112:AD133" si="32">IF(ISBLANK(N112)=TRUE,0,1)</f>
        <v>0</v>
      </c>
      <c r="AE112" s="25">
        <f t="shared" ref="AE112:AE133" si="33">IF(ISBLANK(O112)=TRUE,0,1)</f>
        <v>0</v>
      </c>
      <c r="AF112" s="25">
        <f t="shared" ref="AF112:AF133" si="34">IF(ISBLANK(P112)=TRUE,0,1)</f>
        <v>0</v>
      </c>
      <c r="AG112" s="25">
        <f t="shared" ref="AG112:AG133" si="35">IF(ISBLANK(Q112)=TRUE,0,1)</f>
        <v>0</v>
      </c>
    </row>
    <row r="113" spans="2:33" ht="15" x14ac:dyDescent="0.2">
      <c r="B113" s="307" t="str">
        <f t="shared" ref="B113:B133" si="36">B86</f>
        <v>Coordinador Alterno: indicar nombre aquí</v>
      </c>
      <c r="C113" s="308"/>
      <c r="D113" s="75"/>
      <c r="E113" s="76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1">
        <f t="shared" ref="R113:R133" si="37">SUM(F113:Q113)</f>
        <v>0</v>
      </c>
      <c r="U113" s="24">
        <v>23</v>
      </c>
      <c r="V113" s="25">
        <f t="shared" si="24"/>
        <v>0</v>
      </c>
      <c r="W113" s="25">
        <f t="shared" si="25"/>
        <v>0</v>
      </c>
      <c r="X113" s="25">
        <f t="shared" si="26"/>
        <v>0</v>
      </c>
      <c r="Y113" s="25">
        <f t="shared" si="27"/>
        <v>0</v>
      </c>
      <c r="Z113" s="25">
        <f t="shared" si="28"/>
        <v>0</v>
      </c>
      <c r="AA113" s="25">
        <f t="shared" si="29"/>
        <v>0</v>
      </c>
      <c r="AB113" s="25">
        <f t="shared" si="30"/>
        <v>0</v>
      </c>
      <c r="AC113" s="25">
        <f t="shared" si="31"/>
        <v>0</v>
      </c>
      <c r="AD113" s="25">
        <f t="shared" si="32"/>
        <v>0</v>
      </c>
      <c r="AE113" s="25">
        <f t="shared" si="33"/>
        <v>0</v>
      </c>
      <c r="AF113" s="25">
        <f t="shared" si="34"/>
        <v>0</v>
      </c>
      <c r="AG113" s="25">
        <f t="shared" si="35"/>
        <v>0</v>
      </c>
    </row>
    <row r="114" spans="2:33" ht="15" x14ac:dyDescent="0.2">
      <c r="B114" s="307" t="str">
        <f t="shared" si="36"/>
        <v>Equipo Técnico 1: indicar nombre aquí</v>
      </c>
      <c r="C114" s="308"/>
      <c r="D114" s="75"/>
      <c r="E114" s="76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1">
        <f t="shared" si="37"/>
        <v>0</v>
      </c>
      <c r="U114" s="24">
        <v>22</v>
      </c>
      <c r="V114" s="25">
        <f t="shared" si="24"/>
        <v>0</v>
      </c>
      <c r="W114" s="25">
        <f t="shared" si="25"/>
        <v>0</v>
      </c>
      <c r="X114" s="25">
        <f t="shared" si="26"/>
        <v>0</v>
      </c>
      <c r="Y114" s="25">
        <f t="shared" si="27"/>
        <v>0</v>
      </c>
      <c r="Z114" s="25">
        <f t="shared" si="28"/>
        <v>0</v>
      </c>
      <c r="AA114" s="25">
        <f t="shared" si="29"/>
        <v>0</v>
      </c>
      <c r="AB114" s="25">
        <f t="shared" si="30"/>
        <v>0</v>
      </c>
      <c r="AC114" s="25">
        <f t="shared" si="31"/>
        <v>0</v>
      </c>
      <c r="AD114" s="25">
        <f t="shared" si="32"/>
        <v>0</v>
      </c>
      <c r="AE114" s="25">
        <f t="shared" si="33"/>
        <v>0</v>
      </c>
      <c r="AF114" s="25">
        <f t="shared" si="34"/>
        <v>0</v>
      </c>
      <c r="AG114" s="25">
        <f t="shared" si="35"/>
        <v>0</v>
      </c>
    </row>
    <row r="115" spans="2:33" ht="15" x14ac:dyDescent="0.2">
      <c r="B115" s="307" t="str">
        <f t="shared" si="36"/>
        <v>Equipo Técnico 2: indicar nombre aquí</v>
      </c>
      <c r="C115" s="308"/>
      <c r="D115" s="75"/>
      <c r="E115" s="76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1">
        <f t="shared" si="37"/>
        <v>0</v>
      </c>
      <c r="U115" s="24">
        <v>21</v>
      </c>
      <c r="V115" s="25">
        <f t="shared" si="24"/>
        <v>0</v>
      </c>
      <c r="W115" s="25">
        <f t="shared" si="25"/>
        <v>0</v>
      </c>
      <c r="X115" s="25">
        <f t="shared" si="26"/>
        <v>0</v>
      </c>
      <c r="Y115" s="25">
        <f t="shared" si="27"/>
        <v>0</v>
      </c>
      <c r="Z115" s="25">
        <f t="shared" si="28"/>
        <v>0</v>
      </c>
      <c r="AA115" s="25">
        <f t="shared" si="29"/>
        <v>0</v>
      </c>
      <c r="AB115" s="25">
        <f t="shared" si="30"/>
        <v>0</v>
      </c>
      <c r="AC115" s="25">
        <f t="shared" si="31"/>
        <v>0</v>
      </c>
      <c r="AD115" s="25">
        <f t="shared" si="32"/>
        <v>0</v>
      </c>
      <c r="AE115" s="25">
        <f t="shared" si="33"/>
        <v>0</v>
      </c>
      <c r="AF115" s="25">
        <f t="shared" si="34"/>
        <v>0</v>
      </c>
      <c r="AG115" s="25">
        <f t="shared" si="35"/>
        <v>0</v>
      </c>
    </row>
    <row r="116" spans="2:33" ht="15" x14ac:dyDescent="0.2">
      <c r="B116" s="307" t="str">
        <f t="shared" si="36"/>
        <v>Equipo Técnico 3: indicar nombre aquí</v>
      </c>
      <c r="C116" s="308"/>
      <c r="D116" s="75"/>
      <c r="E116" s="76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1">
        <f t="shared" si="37"/>
        <v>0</v>
      </c>
      <c r="U116" s="24">
        <v>20</v>
      </c>
      <c r="V116" s="25">
        <f t="shared" si="24"/>
        <v>0</v>
      </c>
      <c r="W116" s="25">
        <f t="shared" si="25"/>
        <v>0</v>
      </c>
      <c r="X116" s="25">
        <f t="shared" si="26"/>
        <v>0</v>
      </c>
      <c r="Y116" s="25">
        <f t="shared" si="27"/>
        <v>0</v>
      </c>
      <c r="Z116" s="25">
        <f t="shared" si="28"/>
        <v>0</v>
      </c>
      <c r="AA116" s="25">
        <f t="shared" si="29"/>
        <v>0</v>
      </c>
      <c r="AB116" s="25">
        <f t="shared" si="30"/>
        <v>0</v>
      </c>
      <c r="AC116" s="25">
        <f t="shared" si="31"/>
        <v>0</v>
      </c>
      <c r="AD116" s="25">
        <f t="shared" si="32"/>
        <v>0</v>
      </c>
      <c r="AE116" s="25">
        <f t="shared" si="33"/>
        <v>0</v>
      </c>
      <c r="AF116" s="25">
        <f t="shared" si="34"/>
        <v>0</v>
      </c>
      <c r="AG116" s="25">
        <f t="shared" si="35"/>
        <v>0</v>
      </c>
    </row>
    <row r="117" spans="2:33" ht="15" x14ac:dyDescent="0.2">
      <c r="B117" s="307" t="str">
        <f t="shared" si="36"/>
        <v>Equipo Técnico 4: indicar nombre aquí</v>
      </c>
      <c r="C117" s="308"/>
      <c r="D117" s="75"/>
      <c r="E117" s="76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1">
        <f t="shared" si="37"/>
        <v>0</v>
      </c>
      <c r="U117" s="24">
        <v>19</v>
      </c>
      <c r="V117" s="25">
        <f t="shared" si="24"/>
        <v>0</v>
      </c>
      <c r="W117" s="25">
        <f t="shared" si="25"/>
        <v>0</v>
      </c>
      <c r="X117" s="25">
        <f t="shared" si="26"/>
        <v>0</v>
      </c>
      <c r="Y117" s="25">
        <f t="shared" si="27"/>
        <v>0</v>
      </c>
      <c r="Z117" s="25">
        <f t="shared" si="28"/>
        <v>0</v>
      </c>
      <c r="AA117" s="25">
        <f t="shared" si="29"/>
        <v>0</v>
      </c>
      <c r="AB117" s="25">
        <f t="shared" si="30"/>
        <v>0</v>
      </c>
      <c r="AC117" s="25">
        <f t="shared" si="31"/>
        <v>0</v>
      </c>
      <c r="AD117" s="25">
        <f t="shared" si="32"/>
        <v>0</v>
      </c>
      <c r="AE117" s="25">
        <f t="shared" si="33"/>
        <v>0</v>
      </c>
      <c r="AF117" s="25">
        <f t="shared" si="34"/>
        <v>0</v>
      </c>
      <c r="AG117" s="25">
        <f t="shared" si="35"/>
        <v>0</v>
      </c>
    </row>
    <row r="118" spans="2:33" ht="15" x14ac:dyDescent="0.2">
      <c r="B118" s="307" t="str">
        <f t="shared" si="36"/>
        <v>Equipo Técnico 5: indicar nombre aquí</v>
      </c>
      <c r="C118" s="308"/>
      <c r="D118" s="75"/>
      <c r="E118" s="76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1">
        <f t="shared" si="37"/>
        <v>0</v>
      </c>
      <c r="U118" s="24">
        <v>18</v>
      </c>
      <c r="V118" s="25">
        <f t="shared" si="24"/>
        <v>0</v>
      </c>
      <c r="W118" s="25">
        <f t="shared" si="25"/>
        <v>0</v>
      </c>
      <c r="X118" s="25">
        <f t="shared" si="26"/>
        <v>0</v>
      </c>
      <c r="Y118" s="25">
        <f t="shared" si="27"/>
        <v>0</v>
      </c>
      <c r="Z118" s="25">
        <f t="shared" si="28"/>
        <v>0</v>
      </c>
      <c r="AA118" s="25">
        <f t="shared" si="29"/>
        <v>0</v>
      </c>
      <c r="AB118" s="25">
        <f t="shared" si="30"/>
        <v>0</v>
      </c>
      <c r="AC118" s="25">
        <f t="shared" si="31"/>
        <v>0</v>
      </c>
      <c r="AD118" s="25">
        <f t="shared" si="32"/>
        <v>0</v>
      </c>
      <c r="AE118" s="25">
        <f t="shared" si="33"/>
        <v>0</v>
      </c>
      <c r="AF118" s="25">
        <f t="shared" si="34"/>
        <v>0</v>
      </c>
      <c r="AG118" s="25">
        <f t="shared" si="35"/>
        <v>0</v>
      </c>
    </row>
    <row r="119" spans="2:33" ht="15" x14ac:dyDescent="0.2">
      <c r="B119" s="307" t="str">
        <f t="shared" si="36"/>
        <v>Equipo Técnico 6: indicar nombre aquí</v>
      </c>
      <c r="C119" s="308"/>
      <c r="D119" s="75"/>
      <c r="E119" s="76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1">
        <f t="shared" si="37"/>
        <v>0</v>
      </c>
      <c r="U119" s="24">
        <v>17</v>
      </c>
      <c r="V119" s="25">
        <f t="shared" si="24"/>
        <v>0</v>
      </c>
      <c r="W119" s="25">
        <f t="shared" si="25"/>
        <v>0</v>
      </c>
      <c r="X119" s="25">
        <f t="shared" si="26"/>
        <v>0</v>
      </c>
      <c r="Y119" s="25">
        <f t="shared" si="27"/>
        <v>0</v>
      </c>
      <c r="Z119" s="25">
        <f t="shared" si="28"/>
        <v>0</v>
      </c>
      <c r="AA119" s="25">
        <f t="shared" si="29"/>
        <v>0</v>
      </c>
      <c r="AB119" s="25">
        <f t="shared" si="30"/>
        <v>0</v>
      </c>
      <c r="AC119" s="25">
        <f t="shared" si="31"/>
        <v>0</v>
      </c>
      <c r="AD119" s="25">
        <f t="shared" si="32"/>
        <v>0</v>
      </c>
      <c r="AE119" s="25">
        <f t="shared" si="33"/>
        <v>0</v>
      </c>
      <c r="AF119" s="25">
        <f t="shared" si="34"/>
        <v>0</v>
      </c>
      <c r="AG119" s="25">
        <f t="shared" si="35"/>
        <v>0</v>
      </c>
    </row>
    <row r="120" spans="2:33" ht="15" x14ac:dyDescent="0.2">
      <c r="B120" s="307" t="str">
        <f t="shared" si="36"/>
        <v>Equipo Técnico 7: indicar nombre aquí</v>
      </c>
      <c r="C120" s="308"/>
      <c r="D120" s="75"/>
      <c r="E120" s="76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1">
        <f t="shared" si="37"/>
        <v>0</v>
      </c>
      <c r="U120" s="24">
        <v>16</v>
      </c>
      <c r="V120" s="25">
        <f t="shared" si="24"/>
        <v>0</v>
      </c>
      <c r="W120" s="25">
        <f t="shared" si="25"/>
        <v>0</v>
      </c>
      <c r="X120" s="25">
        <f t="shared" si="26"/>
        <v>0</v>
      </c>
      <c r="Y120" s="25">
        <f t="shared" si="27"/>
        <v>0</v>
      </c>
      <c r="Z120" s="25">
        <f t="shared" si="28"/>
        <v>0</v>
      </c>
      <c r="AA120" s="25">
        <f t="shared" si="29"/>
        <v>0</v>
      </c>
      <c r="AB120" s="25">
        <f t="shared" si="30"/>
        <v>0</v>
      </c>
      <c r="AC120" s="25">
        <f t="shared" si="31"/>
        <v>0</v>
      </c>
      <c r="AD120" s="25">
        <f t="shared" si="32"/>
        <v>0</v>
      </c>
      <c r="AE120" s="25">
        <f t="shared" si="33"/>
        <v>0</v>
      </c>
      <c r="AF120" s="25">
        <f t="shared" si="34"/>
        <v>0</v>
      </c>
      <c r="AG120" s="25">
        <f t="shared" si="35"/>
        <v>0</v>
      </c>
    </row>
    <row r="121" spans="2:33" ht="15" x14ac:dyDescent="0.2">
      <c r="B121" s="307" t="str">
        <f t="shared" si="36"/>
        <v>Equipo Técnico 8: indicar nombre aquí</v>
      </c>
      <c r="C121" s="308"/>
      <c r="D121" s="75"/>
      <c r="E121" s="76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1">
        <f t="shared" si="37"/>
        <v>0</v>
      </c>
      <c r="U121" s="24">
        <v>15</v>
      </c>
      <c r="V121" s="25">
        <f t="shared" si="24"/>
        <v>0</v>
      </c>
      <c r="W121" s="25">
        <f t="shared" si="25"/>
        <v>0</v>
      </c>
      <c r="X121" s="25">
        <f t="shared" si="26"/>
        <v>0</v>
      </c>
      <c r="Y121" s="25">
        <f t="shared" si="27"/>
        <v>0</v>
      </c>
      <c r="Z121" s="25">
        <f t="shared" si="28"/>
        <v>0</v>
      </c>
      <c r="AA121" s="25">
        <f t="shared" si="29"/>
        <v>0</v>
      </c>
      <c r="AB121" s="25">
        <f t="shared" si="30"/>
        <v>0</v>
      </c>
      <c r="AC121" s="25">
        <f t="shared" si="31"/>
        <v>0</v>
      </c>
      <c r="AD121" s="25">
        <f t="shared" si="32"/>
        <v>0</v>
      </c>
      <c r="AE121" s="25">
        <f t="shared" si="33"/>
        <v>0</v>
      </c>
      <c r="AF121" s="25">
        <f t="shared" si="34"/>
        <v>0</v>
      </c>
      <c r="AG121" s="25">
        <f t="shared" si="35"/>
        <v>0</v>
      </c>
    </row>
    <row r="122" spans="2:33" ht="15" x14ac:dyDescent="0.2">
      <c r="B122" s="307" t="str">
        <f t="shared" si="36"/>
        <v>Equipo Técnico 9: indicar nombre aquí</v>
      </c>
      <c r="C122" s="308"/>
      <c r="D122" s="75"/>
      <c r="E122" s="76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1">
        <f t="shared" si="37"/>
        <v>0</v>
      </c>
      <c r="U122" s="24">
        <v>14</v>
      </c>
      <c r="V122" s="25">
        <f t="shared" si="24"/>
        <v>0</v>
      </c>
      <c r="W122" s="25">
        <f t="shared" si="25"/>
        <v>0</v>
      </c>
      <c r="X122" s="25">
        <f t="shared" si="26"/>
        <v>0</v>
      </c>
      <c r="Y122" s="25">
        <f t="shared" si="27"/>
        <v>0</v>
      </c>
      <c r="Z122" s="25">
        <f t="shared" si="28"/>
        <v>0</v>
      </c>
      <c r="AA122" s="25">
        <f t="shared" si="29"/>
        <v>0</v>
      </c>
      <c r="AB122" s="25">
        <f t="shared" si="30"/>
        <v>0</v>
      </c>
      <c r="AC122" s="25">
        <f t="shared" si="31"/>
        <v>0</v>
      </c>
      <c r="AD122" s="25">
        <f t="shared" si="32"/>
        <v>0</v>
      </c>
      <c r="AE122" s="25">
        <f t="shared" si="33"/>
        <v>0</v>
      </c>
      <c r="AF122" s="25">
        <f t="shared" si="34"/>
        <v>0</v>
      </c>
      <c r="AG122" s="25">
        <f t="shared" si="35"/>
        <v>0</v>
      </c>
    </row>
    <row r="123" spans="2:33" ht="15" x14ac:dyDescent="0.2">
      <c r="B123" s="307" t="str">
        <f t="shared" si="36"/>
        <v>Equipo Técnico 10: indicar nombre aquí</v>
      </c>
      <c r="C123" s="308"/>
      <c r="D123" s="75"/>
      <c r="E123" s="76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1">
        <f t="shared" si="37"/>
        <v>0</v>
      </c>
      <c r="U123" s="24">
        <v>13</v>
      </c>
      <c r="V123" s="25">
        <f t="shared" si="24"/>
        <v>0</v>
      </c>
      <c r="W123" s="25">
        <f t="shared" si="25"/>
        <v>0</v>
      </c>
      <c r="X123" s="25">
        <f t="shared" si="26"/>
        <v>0</v>
      </c>
      <c r="Y123" s="25">
        <f t="shared" si="27"/>
        <v>0</v>
      </c>
      <c r="Z123" s="25">
        <f t="shared" si="28"/>
        <v>0</v>
      </c>
      <c r="AA123" s="25">
        <f t="shared" si="29"/>
        <v>0</v>
      </c>
      <c r="AB123" s="25">
        <f t="shared" si="30"/>
        <v>0</v>
      </c>
      <c r="AC123" s="25">
        <f t="shared" si="31"/>
        <v>0</v>
      </c>
      <c r="AD123" s="25">
        <f t="shared" si="32"/>
        <v>0</v>
      </c>
      <c r="AE123" s="25">
        <f t="shared" si="33"/>
        <v>0</v>
      </c>
      <c r="AF123" s="25">
        <f t="shared" si="34"/>
        <v>0</v>
      </c>
      <c r="AG123" s="25">
        <f t="shared" si="35"/>
        <v>0</v>
      </c>
    </row>
    <row r="124" spans="2:33" ht="15" x14ac:dyDescent="0.2">
      <c r="B124" s="307" t="str">
        <f t="shared" si="36"/>
        <v>Equipo Técnico 11: indicar nombre aquí</v>
      </c>
      <c r="C124" s="308"/>
      <c r="D124" s="75"/>
      <c r="E124" s="76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1">
        <f t="shared" si="37"/>
        <v>0</v>
      </c>
      <c r="U124" s="24">
        <v>12</v>
      </c>
      <c r="V124" s="25">
        <f t="shared" si="24"/>
        <v>0</v>
      </c>
      <c r="W124" s="25">
        <f t="shared" si="25"/>
        <v>0</v>
      </c>
      <c r="X124" s="25">
        <f t="shared" si="26"/>
        <v>0</v>
      </c>
      <c r="Y124" s="25">
        <f t="shared" si="27"/>
        <v>0</v>
      </c>
      <c r="Z124" s="25">
        <f t="shared" si="28"/>
        <v>0</v>
      </c>
      <c r="AA124" s="25">
        <f t="shared" si="29"/>
        <v>0</v>
      </c>
      <c r="AB124" s="25">
        <f t="shared" si="30"/>
        <v>0</v>
      </c>
      <c r="AC124" s="25">
        <f t="shared" si="31"/>
        <v>0</v>
      </c>
      <c r="AD124" s="25">
        <f t="shared" si="32"/>
        <v>0</v>
      </c>
      <c r="AE124" s="25">
        <f t="shared" si="33"/>
        <v>0</v>
      </c>
      <c r="AF124" s="25">
        <f t="shared" si="34"/>
        <v>0</v>
      </c>
      <c r="AG124" s="25">
        <f t="shared" si="35"/>
        <v>0</v>
      </c>
    </row>
    <row r="125" spans="2:33" ht="15" x14ac:dyDescent="0.2">
      <c r="B125" s="307" t="str">
        <f t="shared" si="36"/>
        <v>Equipo Técnico 12: indicar nombre aquí</v>
      </c>
      <c r="C125" s="308"/>
      <c r="D125" s="75"/>
      <c r="E125" s="76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1">
        <f t="shared" si="37"/>
        <v>0</v>
      </c>
      <c r="U125" s="24">
        <v>11</v>
      </c>
      <c r="V125" s="25">
        <f t="shared" si="24"/>
        <v>0</v>
      </c>
      <c r="W125" s="25">
        <f t="shared" si="25"/>
        <v>0</v>
      </c>
      <c r="X125" s="25">
        <f t="shared" si="26"/>
        <v>0</v>
      </c>
      <c r="Y125" s="25">
        <f t="shared" si="27"/>
        <v>0</v>
      </c>
      <c r="Z125" s="25">
        <f t="shared" si="28"/>
        <v>0</v>
      </c>
      <c r="AA125" s="25">
        <f t="shared" si="29"/>
        <v>0</v>
      </c>
      <c r="AB125" s="25">
        <f t="shared" si="30"/>
        <v>0</v>
      </c>
      <c r="AC125" s="25">
        <f t="shared" si="31"/>
        <v>0</v>
      </c>
      <c r="AD125" s="25">
        <f t="shared" si="32"/>
        <v>0</v>
      </c>
      <c r="AE125" s="25">
        <f t="shared" si="33"/>
        <v>0</v>
      </c>
      <c r="AF125" s="25">
        <f t="shared" si="34"/>
        <v>0</v>
      </c>
      <c r="AG125" s="25">
        <f t="shared" si="35"/>
        <v>0</v>
      </c>
    </row>
    <row r="126" spans="2:33" ht="15" x14ac:dyDescent="0.2">
      <c r="B126" s="307" t="str">
        <f t="shared" si="36"/>
        <v>Equipo Técnico 13: indicar nombre aquí</v>
      </c>
      <c r="C126" s="308"/>
      <c r="D126" s="75"/>
      <c r="E126" s="76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1">
        <f t="shared" si="37"/>
        <v>0</v>
      </c>
      <c r="U126" s="24">
        <v>10</v>
      </c>
      <c r="V126" s="25">
        <f t="shared" si="24"/>
        <v>0</v>
      </c>
      <c r="W126" s="25">
        <f t="shared" si="25"/>
        <v>0</v>
      </c>
      <c r="X126" s="25">
        <f t="shared" si="26"/>
        <v>0</v>
      </c>
      <c r="Y126" s="25">
        <f t="shared" si="27"/>
        <v>0</v>
      </c>
      <c r="Z126" s="25">
        <f t="shared" si="28"/>
        <v>0</v>
      </c>
      <c r="AA126" s="25">
        <f t="shared" si="29"/>
        <v>0</v>
      </c>
      <c r="AB126" s="25">
        <f t="shared" si="30"/>
        <v>0</v>
      </c>
      <c r="AC126" s="25">
        <f t="shared" si="31"/>
        <v>0</v>
      </c>
      <c r="AD126" s="25">
        <f t="shared" si="32"/>
        <v>0</v>
      </c>
      <c r="AE126" s="25">
        <f t="shared" si="33"/>
        <v>0</v>
      </c>
      <c r="AF126" s="25">
        <f t="shared" si="34"/>
        <v>0</v>
      </c>
      <c r="AG126" s="25">
        <f t="shared" si="35"/>
        <v>0</v>
      </c>
    </row>
    <row r="127" spans="2:33" ht="15" x14ac:dyDescent="0.2">
      <c r="B127" s="307" t="str">
        <f t="shared" si="36"/>
        <v>Equipo Técnico 14: indicar nombre aquí</v>
      </c>
      <c r="C127" s="308"/>
      <c r="D127" s="75"/>
      <c r="E127" s="76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1">
        <f t="shared" si="37"/>
        <v>0</v>
      </c>
      <c r="U127" s="24">
        <v>9</v>
      </c>
      <c r="V127" s="25">
        <f t="shared" si="24"/>
        <v>0</v>
      </c>
      <c r="W127" s="25">
        <f t="shared" si="25"/>
        <v>0</v>
      </c>
      <c r="X127" s="25">
        <f t="shared" si="26"/>
        <v>0</v>
      </c>
      <c r="Y127" s="25">
        <f t="shared" si="27"/>
        <v>0</v>
      </c>
      <c r="Z127" s="25">
        <f t="shared" si="28"/>
        <v>0</v>
      </c>
      <c r="AA127" s="25">
        <f t="shared" si="29"/>
        <v>0</v>
      </c>
      <c r="AB127" s="25">
        <f t="shared" si="30"/>
        <v>0</v>
      </c>
      <c r="AC127" s="25">
        <f t="shared" si="31"/>
        <v>0</v>
      </c>
      <c r="AD127" s="25">
        <f t="shared" si="32"/>
        <v>0</v>
      </c>
      <c r="AE127" s="25">
        <f t="shared" si="33"/>
        <v>0</v>
      </c>
      <c r="AF127" s="25">
        <f t="shared" si="34"/>
        <v>0</v>
      </c>
      <c r="AG127" s="25">
        <f t="shared" si="35"/>
        <v>0</v>
      </c>
    </row>
    <row r="128" spans="2:33" ht="15" x14ac:dyDescent="0.2">
      <c r="B128" s="307" t="str">
        <f t="shared" si="36"/>
        <v>Equipo Técnico 15: indicar nombre aquí</v>
      </c>
      <c r="C128" s="308"/>
      <c r="D128" s="75"/>
      <c r="E128" s="76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1">
        <f t="shared" si="37"/>
        <v>0</v>
      </c>
      <c r="U128" s="24">
        <v>8</v>
      </c>
      <c r="V128" s="25">
        <f t="shared" si="24"/>
        <v>0</v>
      </c>
      <c r="W128" s="25">
        <f t="shared" si="25"/>
        <v>0</v>
      </c>
      <c r="X128" s="25">
        <f t="shared" si="26"/>
        <v>0</v>
      </c>
      <c r="Y128" s="25">
        <f t="shared" si="27"/>
        <v>0</v>
      </c>
      <c r="Z128" s="25">
        <f t="shared" si="28"/>
        <v>0</v>
      </c>
      <c r="AA128" s="25">
        <f t="shared" si="29"/>
        <v>0</v>
      </c>
      <c r="AB128" s="25">
        <f t="shared" si="30"/>
        <v>0</v>
      </c>
      <c r="AC128" s="25">
        <f t="shared" si="31"/>
        <v>0</v>
      </c>
      <c r="AD128" s="25">
        <f t="shared" si="32"/>
        <v>0</v>
      </c>
      <c r="AE128" s="25">
        <f t="shared" si="33"/>
        <v>0</v>
      </c>
      <c r="AF128" s="25">
        <f t="shared" si="34"/>
        <v>0</v>
      </c>
      <c r="AG128" s="25">
        <f t="shared" si="35"/>
        <v>0</v>
      </c>
    </row>
    <row r="129" spans="2:33" ht="15" x14ac:dyDescent="0.2">
      <c r="B129" s="307" t="str">
        <f t="shared" si="36"/>
        <v>Equipo Técnico 16: indicar nombre aquí</v>
      </c>
      <c r="C129" s="308"/>
      <c r="D129" s="75"/>
      <c r="E129" s="76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1">
        <f t="shared" si="37"/>
        <v>0</v>
      </c>
      <c r="U129" s="24">
        <v>7</v>
      </c>
      <c r="V129" s="25">
        <f t="shared" si="24"/>
        <v>0</v>
      </c>
      <c r="W129" s="25">
        <f t="shared" si="25"/>
        <v>0</v>
      </c>
      <c r="X129" s="25">
        <f t="shared" si="26"/>
        <v>0</v>
      </c>
      <c r="Y129" s="25">
        <f t="shared" si="27"/>
        <v>0</v>
      </c>
      <c r="Z129" s="25">
        <f t="shared" si="28"/>
        <v>0</v>
      </c>
      <c r="AA129" s="25">
        <f t="shared" si="29"/>
        <v>0</v>
      </c>
      <c r="AB129" s="25">
        <f t="shared" si="30"/>
        <v>0</v>
      </c>
      <c r="AC129" s="25">
        <f t="shared" si="31"/>
        <v>0</v>
      </c>
      <c r="AD129" s="25">
        <f t="shared" si="32"/>
        <v>0</v>
      </c>
      <c r="AE129" s="25">
        <f t="shared" si="33"/>
        <v>0</v>
      </c>
      <c r="AF129" s="25">
        <f t="shared" si="34"/>
        <v>0</v>
      </c>
      <c r="AG129" s="25">
        <f t="shared" si="35"/>
        <v>0</v>
      </c>
    </row>
    <row r="130" spans="2:33" ht="15" x14ac:dyDescent="0.2">
      <c r="B130" s="307" t="str">
        <f t="shared" si="36"/>
        <v>Equipo Técnico 17: indicar nombre aquí</v>
      </c>
      <c r="C130" s="308"/>
      <c r="D130" s="75"/>
      <c r="E130" s="76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1">
        <f t="shared" si="37"/>
        <v>0</v>
      </c>
      <c r="U130" s="24">
        <v>6</v>
      </c>
      <c r="V130" s="25">
        <f t="shared" si="24"/>
        <v>0</v>
      </c>
      <c r="W130" s="25">
        <f t="shared" si="25"/>
        <v>0</v>
      </c>
      <c r="X130" s="25">
        <f t="shared" si="26"/>
        <v>0</v>
      </c>
      <c r="Y130" s="25">
        <f t="shared" si="27"/>
        <v>0</v>
      </c>
      <c r="Z130" s="25">
        <f t="shared" si="28"/>
        <v>0</v>
      </c>
      <c r="AA130" s="25">
        <f t="shared" si="29"/>
        <v>0</v>
      </c>
      <c r="AB130" s="25">
        <f t="shared" si="30"/>
        <v>0</v>
      </c>
      <c r="AC130" s="25">
        <f t="shared" si="31"/>
        <v>0</v>
      </c>
      <c r="AD130" s="25">
        <f t="shared" si="32"/>
        <v>0</v>
      </c>
      <c r="AE130" s="25">
        <f t="shared" si="33"/>
        <v>0</v>
      </c>
      <c r="AF130" s="25">
        <f t="shared" si="34"/>
        <v>0</v>
      </c>
      <c r="AG130" s="25">
        <f t="shared" si="35"/>
        <v>0</v>
      </c>
    </row>
    <row r="131" spans="2:33" ht="15" x14ac:dyDescent="0.2">
      <c r="B131" s="307" t="str">
        <f t="shared" si="36"/>
        <v>Equipo Técnico 18: indicar nombre aquí</v>
      </c>
      <c r="C131" s="308"/>
      <c r="D131" s="75"/>
      <c r="E131" s="76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1">
        <f t="shared" si="37"/>
        <v>0</v>
      </c>
      <c r="U131" s="24">
        <v>5</v>
      </c>
      <c r="V131" s="25">
        <f t="shared" si="24"/>
        <v>0</v>
      </c>
      <c r="W131" s="25">
        <f t="shared" si="25"/>
        <v>0</v>
      </c>
      <c r="X131" s="25">
        <f t="shared" si="26"/>
        <v>0</v>
      </c>
      <c r="Y131" s="25">
        <f t="shared" si="27"/>
        <v>0</v>
      </c>
      <c r="Z131" s="25">
        <f t="shared" si="28"/>
        <v>0</v>
      </c>
      <c r="AA131" s="25">
        <f t="shared" si="29"/>
        <v>0</v>
      </c>
      <c r="AB131" s="25">
        <f t="shared" si="30"/>
        <v>0</v>
      </c>
      <c r="AC131" s="25">
        <f t="shared" si="31"/>
        <v>0</v>
      </c>
      <c r="AD131" s="25">
        <f t="shared" si="32"/>
        <v>0</v>
      </c>
      <c r="AE131" s="25">
        <f t="shared" si="33"/>
        <v>0</v>
      </c>
      <c r="AF131" s="25">
        <f t="shared" si="34"/>
        <v>0</v>
      </c>
      <c r="AG131" s="25">
        <f t="shared" si="35"/>
        <v>0</v>
      </c>
    </row>
    <row r="132" spans="2:33" ht="15" x14ac:dyDescent="0.2">
      <c r="B132" s="307" t="str">
        <f t="shared" si="36"/>
        <v>Equipo Técnico 19: indicar nombre aquí</v>
      </c>
      <c r="C132" s="308"/>
      <c r="D132" s="75"/>
      <c r="E132" s="76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1">
        <f t="shared" si="37"/>
        <v>0</v>
      </c>
      <c r="U132" s="24">
        <v>4</v>
      </c>
      <c r="V132" s="25">
        <f t="shared" si="24"/>
        <v>0</v>
      </c>
      <c r="W132" s="25">
        <f t="shared" si="25"/>
        <v>0</v>
      </c>
      <c r="X132" s="25">
        <f t="shared" si="26"/>
        <v>0</v>
      </c>
      <c r="Y132" s="25">
        <f t="shared" si="27"/>
        <v>0</v>
      </c>
      <c r="Z132" s="25">
        <f t="shared" si="28"/>
        <v>0</v>
      </c>
      <c r="AA132" s="25">
        <f t="shared" si="29"/>
        <v>0</v>
      </c>
      <c r="AB132" s="25">
        <f t="shared" si="30"/>
        <v>0</v>
      </c>
      <c r="AC132" s="25">
        <f t="shared" si="31"/>
        <v>0</v>
      </c>
      <c r="AD132" s="25">
        <f t="shared" si="32"/>
        <v>0</v>
      </c>
      <c r="AE132" s="25">
        <f t="shared" si="33"/>
        <v>0</v>
      </c>
      <c r="AF132" s="25">
        <f t="shared" si="34"/>
        <v>0</v>
      </c>
      <c r="AG132" s="25">
        <f t="shared" si="35"/>
        <v>0</v>
      </c>
    </row>
    <row r="133" spans="2:33" ht="15" x14ac:dyDescent="0.2">
      <c r="B133" s="307" t="str">
        <f t="shared" si="36"/>
        <v>Equipo Técnico 20: indicar nombre aquí</v>
      </c>
      <c r="C133" s="308"/>
      <c r="D133" s="75"/>
      <c r="E133" s="76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1">
        <f t="shared" si="37"/>
        <v>0</v>
      </c>
      <c r="U133" s="24">
        <v>3</v>
      </c>
      <c r="V133" s="25">
        <f t="shared" si="24"/>
        <v>0</v>
      </c>
      <c r="W133" s="25">
        <f t="shared" si="25"/>
        <v>0</v>
      </c>
      <c r="X133" s="25">
        <f t="shared" si="26"/>
        <v>0</v>
      </c>
      <c r="Y133" s="25">
        <f t="shared" si="27"/>
        <v>0</v>
      </c>
      <c r="Z133" s="25">
        <f t="shared" si="28"/>
        <v>0</v>
      </c>
      <c r="AA133" s="25">
        <f t="shared" si="29"/>
        <v>0</v>
      </c>
      <c r="AB133" s="25">
        <f t="shared" si="30"/>
        <v>0</v>
      </c>
      <c r="AC133" s="25">
        <f t="shared" si="31"/>
        <v>0</v>
      </c>
      <c r="AD133" s="25">
        <f t="shared" si="32"/>
        <v>0</v>
      </c>
      <c r="AE133" s="25">
        <f t="shared" si="33"/>
        <v>0</v>
      </c>
      <c r="AF133" s="25">
        <f t="shared" si="34"/>
        <v>0</v>
      </c>
      <c r="AG133" s="25">
        <f t="shared" si="35"/>
        <v>0</v>
      </c>
    </row>
    <row r="134" spans="2:33" ht="15" hidden="1" outlineLevel="1" x14ac:dyDescent="0.2">
      <c r="B134" s="84"/>
      <c r="C134" s="85"/>
      <c r="D134" s="86"/>
      <c r="E134" s="87"/>
      <c r="F134" s="79">
        <f>Q108+1</f>
        <v>46753</v>
      </c>
      <c r="G134" s="80">
        <f t="shared" ref="G134:Q134" si="38">F135+1</f>
        <v>46784</v>
      </c>
      <c r="H134" s="80">
        <f t="shared" si="38"/>
        <v>46813</v>
      </c>
      <c r="I134" s="80">
        <f t="shared" si="38"/>
        <v>46844</v>
      </c>
      <c r="J134" s="80">
        <f t="shared" si="38"/>
        <v>46874</v>
      </c>
      <c r="K134" s="80">
        <f t="shared" si="38"/>
        <v>46905</v>
      </c>
      <c r="L134" s="80">
        <f t="shared" si="38"/>
        <v>46935</v>
      </c>
      <c r="M134" s="80">
        <f t="shared" si="38"/>
        <v>46966</v>
      </c>
      <c r="N134" s="80">
        <f t="shared" si="38"/>
        <v>46997</v>
      </c>
      <c r="O134" s="80">
        <f t="shared" si="38"/>
        <v>47027</v>
      </c>
      <c r="P134" s="80">
        <f t="shared" si="38"/>
        <v>47058</v>
      </c>
      <c r="Q134" s="80">
        <f t="shared" si="38"/>
        <v>47088</v>
      </c>
      <c r="R134" s="70"/>
      <c r="U134" s="22">
        <v>2</v>
      </c>
      <c r="V134" s="26">
        <f t="shared" ref="V134:AG134" si="39">F134</f>
        <v>46753</v>
      </c>
      <c r="W134" s="26">
        <f t="shared" si="39"/>
        <v>46784</v>
      </c>
      <c r="X134" s="26">
        <f t="shared" si="39"/>
        <v>46813</v>
      </c>
      <c r="Y134" s="26">
        <f t="shared" si="39"/>
        <v>46844</v>
      </c>
      <c r="Z134" s="26">
        <f t="shared" si="39"/>
        <v>46874</v>
      </c>
      <c r="AA134" s="26">
        <f t="shared" si="39"/>
        <v>46905</v>
      </c>
      <c r="AB134" s="26">
        <f t="shared" si="39"/>
        <v>46935</v>
      </c>
      <c r="AC134" s="26">
        <f t="shared" si="39"/>
        <v>46966</v>
      </c>
      <c r="AD134" s="26">
        <f t="shared" si="39"/>
        <v>46997</v>
      </c>
      <c r="AE134" s="26">
        <f t="shared" si="39"/>
        <v>47027</v>
      </c>
      <c r="AF134" s="26">
        <f t="shared" si="39"/>
        <v>47058</v>
      </c>
      <c r="AG134" s="26">
        <f t="shared" si="39"/>
        <v>47088</v>
      </c>
    </row>
    <row r="135" spans="2:33" ht="15" hidden="1" outlineLevel="1" x14ac:dyDescent="0.2">
      <c r="B135" s="84"/>
      <c r="C135" s="85"/>
      <c r="D135" s="86"/>
      <c r="E135" s="87"/>
      <c r="F135" s="79">
        <f>EDATE(F134,1)-1</f>
        <v>46783</v>
      </c>
      <c r="G135" s="79">
        <f>EDATE(G134,1)-1</f>
        <v>46812</v>
      </c>
      <c r="H135" s="79">
        <f t="shared" ref="H135:Q135" si="40">EDATE(H134,1)-1</f>
        <v>46843</v>
      </c>
      <c r="I135" s="79">
        <f t="shared" si="40"/>
        <v>46873</v>
      </c>
      <c r="J135" s="79">
        <f t="shared" si="40"/>
        <v>46904</v>
      </c>
      <c r="K135" s="79">
        <f t="shared" si="40"/>
        <v>46934</v>
      </c>
      <c r="L135" s="79">
        <f t="shared" si="40"/>
        <v>46965</v>
      </c>
      <c r="M135" s="79">
        <f t="shared" si="40"/>
        <v>46996</v>
      </c>
      <c r="N135" s="79">
        <f t="shared" si="40"/>
        <v>47026</v>
      </c>
      <c r="O135" s="79">
        <f t="shared" si="40"/>
        <v>47057</v>
      </c>
      <c r="P135" s="79">
        <f t="shared" si="40"/>
        <v>47087</v>
      </c>
      <c r="Q135" s="79">
        <f t="shared" si="40"/>
        <v>47118</v>
      </c>
      <c r="R135" s="70"/>
    </row>
    <row r="136" spans="2:33" ht="15" collapsed="1" x14ac:dyDescent="0.2">
      <c r="B136" s="84"/>
      <c r="C136" s="85"/>
      <c r="D136" s="88"/>
      <c r="E136" s="89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70"/>
    </row>
    <row r="137" spans="2:33" x14ac:dyDescent="0.2">
      <c r="B137" s="67" t="s">
        <v>85</v>
      </c>
    </row>
    <row r="138" spans="2:33" x14ac:dyDescent="0.2">
      <c r="B138" s="68" t="s">
        <v>200</v>
      </c>
    </row>
    <row r="139" spans="2:33" s="28" customFormat="1" ht="39" customHeight="1" x14ac:dyDescent="0.2">
      <c r="B139" s="310" t="s">
        <v>86</v>
      </c>
      <c r="C139" s="322"/>
      <c r="D139" s="73" t="s">
        <v>199</v>
      </c>
      <c r="E139" s="73" t="s">
        <v>87</v>
      </c>
      <c r="F139" s="310" t="s">
        <v>88</v>
      </c>
      <c r="G139" s="311"/>
      <c r="H139" s="312" t="s">
        <v>89</v>
      </c>
      <c r="I139" s="313"/>
      <c r="J139" s="323"/>
      <c r="K139" s="324"/>
      <c r="L139" s="92"/>
      <c r="M139" s="92"/>
      <c r="N139" s="92"/>
      <c r="O139" s="92"/>
      <c r="P139" s="92"/>
      <c r="Q139" s="92"/>
      <c r="R139" s="93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</row>
    <row r="140" spans="2:33" ht="15" x14ac:dyDescent="0.2">
      <c r="B140" s="314" t="str">
        <f>'Memoria Aporte FIA al Ejecutor'!C6</f>
        <v>Coordinador Principal: indicar nombre aquí</v>
      </c>
      <c r="C140" s="315"/>
      <c r="D140" s="94" t="str">
        <f t="shared" ref="D140:D161" si="41">IF(IF(COUNT(F4:Q4)+COUNT(F31:Q31)+COUNT(F58:Q58)+COUNT(F85:Q85)+COUNT(F112:Q112)&gt;36,"Debe ser ≤ 36 meses",COUNT(F4:Q4)+COUNT(F31:Q31)+COUNT(F58:Q58)+COUNT(F85:Q85)+COUNT(F112:Q112))=0,"",IF(COUNT(F4:Q4)+COUNT(F31:Q31)+COUNT(F58:Q58)+COUNT(F85:Q85)+COUNT(F112:Q112)&gt;36,"Debe ser ≤ 36 meses",COUNT(F4:Q4)+COUNT(F31:Q31)+COUNT(F58:Q58)+COUNT(F85:Q85)+COUNT(F112:Q112)))</f>
        <v/>
      </c>
      <c r="E140" s="95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40" s="316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40" s="317"/>
      <c r="H140" s="318" t="str">
        <f t="shared" ref="H140:H161" si="42">IFERROR(IF(OR(D140&lt;=0,D140=""),"",(SUM(F4:Q4)+SUM(F31:Q31)+SUM(F58:Q58)+SUM(F85:Q85)+SUM(F112:Q112))/D140),"Debe ser ≤ 36 meses")</f>
        <v/>
      </c>
      <c r="I140" s="319"/>
      <c r="J140" s="325"/>
      <c r="K140" s="326"/>
      <c r="L140" s="68"/>
      <c r="M140" s="68"/>
      <c r="N140" s="68"/>
      <c r="O140" s="68"/>
      <c r="P140" s="68"/>
      <c r="Q140" s="68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2:33" ht="15" x14ac:dyDescent="0.2">
      <c r="B141" s="314" t="str">
        <f>'Memoria Aporte FIA al Ejecutor'!C7</f>
        <v>Coordinador Alterno: indicar nombre aquí</v>
      </c>
      <c r="C141" s="315"/>
      <c r="D141" s="94" t="str">
        <f t="shared" si="41"/>
        <v/>
      </c>
      <c r="E141" s="95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1" s="320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1" s="321"/>
      <c r="H141" s="318" t="str">
        <f t="shared" si="42"/>
        <v/>
      </c>
      <c r="I141" s="319"/>
      <c r="J141" s="68"/>
      <c r="K141" s="68"/>
      <c r="L141" s="68"/>
      <c r="M141" s="68"/>
      <c r="N141" s="68"/>
      <c r="O141" s="68"/>
      <c r="P141" s="68"/>
      <c r="Q141" s="68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2:33" ht="15" x14ac:dyDescent="0.2">
      <c r="B142" s="314" t="str">
        <f>'Memoria Aporte FIA al Ejecutor'!C8</f>
        <v>Equipo Técnico 1: indicar nombre aquí</v>
      </c>
      <c r="C142" s="315"/>
      <c r="D142" s="94" t="str">
        <f t="shared" si="41"/>
        <v/>
      </c>
      <c r="E142" s="95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2" s="320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2" s="321"/>
      <c r="H142" s="318" t="str">
        <f t="shared" si="42"/>
        <v/>
      </c>
      <c r="I142" s="319"/>
      <c r="J142" s="68"/>
      <c r="K142" s="68"/>
      <c r="L142" s="68"/>
      <c r="M142" s="68"/>
      <c r="N142" s="68"/>
      <c r="O142" s="68"/>
      <c r="P142" s="68"/>
      <c r="Q142" s="68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2:33" ht="15" x14ac:dyDescent="0.2">
      <c r="B143" s="314" t="str">
        <f>'Memoria Aporte FIA al Ejecutor'!C9</f>
        <v>Equipo Técnico 2: indicar nombre aquí</v>
      </c>
      <c r="C143" s="315"/>
      <c r="D143" s="94" t="str">
        <f t="shared" si="41"/>
        <v/>
      </c>
      <c r="E143" s="95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3" s="320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3" s="321"/>
      <c r="H143" s="318" t="str">
        <f t="shared" si="42"/>
        <v/>
      </c>
      <c r="I143" s="319"/>
      <c r="J143" s="68"/>
      <c r="K143" s="68"/>
      <c r="L143" s="68"/>
      <c r="M143" s="68"/>
      <c r="N143" s="68"/>
      <c r="O143" s="68"/>
      <c r="P143" s="68"/>
      <c r="Q143" s="68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2:33" ht="15" x14ac:dyDescent="0.2">
      <c r="B144" s="314" t="str">
        <f>'Memoria Aporte FIA al Ejecutor'!C10</f>
        <v>Equipo Técnico 3: indicar nombre aquí</v>
      </c>
      <c r="C144" s="315"/>
      <c r="D144" s="94" t="str">
        <f t="shared" si="41"/>
        <v/>
      </c>
      <c r="E144" s="95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4" s="320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4" s="321"/>
      <c r="H144" s="318" t="str">
        <f t="shared" si="42"/>
        <v/>
      </c>
      <c r="I144" s="319"/>
      <c r="J144" s="68"/>
      <c r="K144" s="68"/>
      <c r="L144" s="68"/>
      <c r="M144" s="68"/>
      <c r="N144" s="68"/>
      <c r="O144" s="68"/>
      <c r="P144" s="68"/>
      <c r="Q144" s="68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2:33" ht="15" x14ac:dyDescent="0.2">
      <c r="B145" s="314" t="str">
        <f>'Memoria Aporte FIA al Ejecutor'!C11</f>
        <v>Equipo Técnico 4: indicar nombre aquí</v>
      </c>
      <c r="C145" s="315"/>
      <c r="D145" s="94" t="str">
        <f t="shared" si="41"/>
        <v/>
      </c>
      <c r="E145" s="95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5" s="320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5" s="321"/>
      <c r="H145" s="318" t="str">
        <f t="shared" si="42"/>
        <v/>
      </c>
      <c r="I145" s="319"/>
      <c r="J145" s="68"/>
      <c r="K145" s="68"/>
      <c r="L145" s="68"/>
      <c r="M145" s="68"/>
      <c r="N145" s="68"/>
      <c r="O145" s="68"/>
      <c r="P145" s="68"/>
      <c r="Q145" s="68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2:33" ht="15" x14ac:dyDescent="0.2">
      <c r="B146" s="314" t="str">
        <f>'Memoria Aporte FIA al Ejecutor'!C12</f>
        <v>Equipo Técnico 5: indicar nombre aquí</v>
      </c>
      <c r="C146" s="315"/>
      <c r="D146" s="94" t="str">
        <f t="shared" si="41"/>
        <v/>
      </c>
      <c r="E146" s="95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6" s="320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6" s="321"/>
      <c r="H146" s="318" t="str">
        <f t="shared" si="42"/>
        <v/>
      </c>
      <c r="I146" s="319"/>
      <c r="J146" s="68"/>
      <c r="K146" s="68"/>
      <c r="L146" s="68"/>
      <c r="M146" s="68"/>
      <c r="N146" s="68"/>
      <c r="O146" s="68"/>
      <c r="P146" s="68"/>
      <c r="Q146" s="68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2:33" ht="15" x14ac:dyDescent="0.2">
      <c r="B147" s="314" t="str">
        <f>'Memoria Aporte FIA al Ejecutor'!C13</f>
        <v>Equipo Técnico 6: indicar nombre aquí</v>
      </c>
      <c r="C147" s="315"/>
      <c r="D147" s="94" t="str">
        <f t="shared" si="41"/>
        <v/>
      </c>
      <c r="E147" s="95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7" s="320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7" s="321"/>
      <c r="H147" s="318" t="str">
        <f t="shared" si="42"/>
        <v/>
      </c>
      <c r="I147" s="319"/>
      <c r="J147" s="68"/>
      <c r="K147" s="68"/>
      <c r="L147" s="68"/>
      <c r="M147" s="68"/>
      <c r="N147" s="68"/>
      <c r="O147" s="68"/>
      <c r="P147" s="68"/>
      <c r="Q147" s="68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2:33" ht="15" x14ac:dyDescent="0.2">
      <c r="B148" s="314" t="str">
        <f>'Memoria Aporte FIA al Ejecutor'!C14</f>
        <v>Equipo Técnico 7: indicar nombre aquí</v>
      </c>
      <c r="C148" s="315"/>
      <c r="D148" s="94" t="str">
        <f t="shared" si="41"/>
        <v/>
      </c>
      <c r="E148" s="95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8" s="320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8" s="321"/>
      <c r="H148" s="318" t="str">
        <f t="shared" si="42"/>
        <v/>
      </c>
      <c r="I148" s="319"/>
      <c r="J148" s="68"/>
      <c r="K148" s="78"/>
      <c r="L148" s="68"/>
      <c r="M148" s="68"/>
      <c r="N148" s="68"/>
      <c r="O148" s="68"/>
      <c r="P148" s="68"/>
      <c r="Q148" s="68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15" x14ac:dyDescent="0.2">
      <c r="B149" s="314" t="str">
        <f>'Memoria Aporte FIA al Ejecutor'!C15</f>
        <v>Equipo Técnico 8: indicar nombre aquí</v>
      </c>
      <c r="C149" s="315"/>
      <c r="D149" s="94" t="str">
        <f t="shared" si="41"/>
        <v/>
      </c>
      <c r="E149" s="95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9" s="320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9" s="321"/>
      <c r="H149" s="318" t="str">
        <f t="shared" si="42"/>
        <v/>
      </c>
      <c r="I149" s="319"/>
      <c r="J149" s="68"/>
      <c r="K149" s="68"/>
      <c r="L149" s="68"/>
      <c r="M149" s="68"/>
      <c r="N149" s="68"/>
      <c r="O149" s="68"/>
      <c r="P149" s="68"/>
      <c r="Q149" s="68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2:33" ht="15" x14ac:dyDescent="0.2">
      <c r="B150" s="314" t="str">
        <f>'Memoria Aporte FIA al Ejecutor'!C16</f>
        <v>Equipo Técnico 9: indicar nombre aquí</v>
      </c>
      <c r="C150" s="315"/>
      <c r="D150" s="94" t="str">
        <f t="shared" si="41"/>
        <v/>
      </c>
      <c r="E150" s="95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50" s="320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50" s="321"/>
      <c r="H150" s="318" t="str">
        <f t="shared" si="42"/>
        <v/>
      </c>
      <c r="I150" s="319"/>
      <c r="J150" s="68"/>
      <c r="K150" s="68"/>
      <c r="L150" s="68"/>
      <c r="M150" s="68"/>
      <c r="N150" s="68"/>
      <c r="O150" s="68"/>
      <c r="P150" s="68"/>
      <c r="Q150" s="68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2:33" ht="15" x14ac:dyDescent="0.2">
      <c r="B151" s="314" t="str">
        <f>'Memoria Aporte FIA al Ejecutor'!C17</f>
        <v>Equipo Técnico 10: indicar nombre aquí</v>
      </c>
      <c r="C151" s="315"/>
      <c r="D151" s="94" t="str">
        <f t="shared" si="41"/>
        <v/>
      </c>
      <c r="E151" s="95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1" s="320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1" s="321"/>
      <c r="H151" s="318" t="str">
        <f t="shared" si="42"/>
        <v/>
      </c>
      <c r="I151" s="319"/>
      <c r="J151" s="68"/>
      <c r="K151" s="68"/>
      <c r="L151" s="68"/>
      <c r="M151" s="68"/>
      <c r="N151" s="68"/>
      <c r="O151" s="68"/>
      <c r="P151" s="68"/>
      <c r="Q151" s="68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2:33" ht="15" x14ac:dyDescent="0.2">
      <c r="B152" s="314" t="str">
        <f>'Memoria Aporte FIA al Ejecutor'!C18</f>
        <v>Equipo Técnico 11: indicar nombre aquí</v>
      </c>
      <c r="C152" s="315"/>
      <c r="D152" s="94" t="str">
        <f t="shared" si="41"/>
        <v/>
      </c>
      <c r="E152" s="95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2" s="320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2" s="321"/>
      <c r="H152" s="318" t="str">
        <f t="shared" si="42"/>
        <v/>
      </c>
      <c r="I152" s="319"/>
      <c r="J152" s="68"/>
      <c r="K152" s="68"/>
      <c r="L152" s="68"/>
      <c r="M152" s="68"/>
      <c r="N152" s="68"/>
      <c r="O152" s="68"/>
      <c r="P152" s="68"/>
      <c r="Q152" s="68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2:33" ht="15" x14ac:dyDescent="0.2">
      <c r="B153" s="314" t="str">
        <f>'Memoria Aporte FIA al Ejecutor'!C19</f>
        <v>Equipo Técnico 12: indicar nombre aquí</v>
      </c>
      <c r="C153" s="315"/>
      <c r="D153" s="94" t="str">
        <f t="shared" si="41"/>
        <v/>
      </c>
      <c r="E153" s="95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3" s="320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3" s="321"/>
      <c r="H153" s="318" t="str">
        <f t="shared" si="42"/>
        <v/>
      </c>
      <c r="I153" s="319"/>
      <c r="J153" s="68"/>
      <c r="K153" s="68"/>
      <c r="L153" s="68"/>
      <c r="M153" s="68"/>
      <c r="N153" s="68"/>
      <c r="O153" s="68"/>
      <c r="P153" s="68"/>
      <c r="Q153" s="68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2:33" ht="15" x14ac:dyDescent="0.2">
      <c r="B154" s="314" t="str">
        <f>'Memoria Aporte FIA al Ejecutor'!C20</f>
        <v>Equipo Técnico 13: indicar nombre aquí</v>
      </c>
      <c r="C154" s="315"/>
      <c r="D154" s="94" t="str">
        <f t="shared" si="41"/>
        <v/>
      </c>
      <c r="E154" s="95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4" s="320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4" s="321"/>
      <c r="H154" s="318" t="str">
        <f t="shared" si="42"/>
        <v/>
      </c>
      <c r="I154" s="319"/>
      <c r="J154" s="68"/>
      <c r="K154" s="68"/>
      <c r="L154" s="68"/>
      <c r="M154" s="68"/>
      <c r="N154" s="68"/>
      <c r="O154" s="68"/>
      <c r="P154" s="68"/>
      <c r="Q154" s="68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2:33" ht="15" x14ac:dyDescent="0.2">
      <c r="B155" s="314" t="str">
        <f>'Memoria Aporte FIA al Ejecutor'!C21</f>
        <v>Equipo Técnico 14: indicar nombre aquí</v>
      </c>
      <c r="C155" s="315"/>
      <c r="D155" s="94" t="str">
        <f t="shared" si="41"/>
        <v/>
      </c>
      <c r="E155" s="95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5" s="320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5" s="321"/>
      <c r="H155" s="318" t="str">
        <f t="shared" si="42"/>
        <v/>
      </c>
      <c r="I155" s="319"/>
      <c r="J155" s="68"/>
      <c r="K155" s="68"/>
      <c r="L155" s="68"/>
      <c r="M155" s="68"/>
      <c r="N155" s="68"/>
      <c r="O155" s="68"/>
      <c r="P155" s="68"/>
      <c r="Q155" s="68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2:33" ht="15" x14ac:dyDescent="0.2">
      <c r="B156" s="314" t="str">
        <f>'Memoria Aporte FIA al Ejecutor'!C22</f>
        <v>Equipo Técnico 15: indicar nombre aquí</v>
      </c>
      <c r="C156" s="315"/>
      <c r="D156" s="94" t="str">
        <f t="shared" si="41"/>
        <v/>
      </c>
      <c r="E156" s="95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6" s="320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6" s="321"/>
      <c r="H156" s="318" t="str">
        <f t="shared" si="42"/>
        <v/>
      </c>
      <c r="I156" s="319"/>
      <c r="J156" s="68"/>
      <c r="K156" s="68"/>
      <c r="L156" s="68"/>
      <c r="M156" s="68"/>
      <c r="N156" s="68"/>
      <c r="O156" s="68"/>
      <c r="P156" s="68"/>
      <c r="Q156" s="68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2:33" ht="15" x14ac:dyDescent="0.2">
      <c r="B157" s="314" t="str">
        <f>'Memoria Aporte FIA al Ejecutor'!C23</f>
        <v>Equipo Técnico 16: indicar nombre aquí</v>
      </c>
      <c r="C157" s="315"/>
      <c r="D157" s="94" t="str">
        <f t="shared" si="41"/>
        <v/>
      </c>
      <c r="E157" s="95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7" s="320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7" s="321"/>
      <c r="H157" s="318" t="str">
        <f t="shared" si="42"/>
        <v/>
      </c>
      <c r="I157" s="319"/>
      <c r="J157" s="68"/>
      <c r="K157" s="68"/>
      <c r="L157" s="68"/>
      <c r="M157" s="68"/>
      <c r="N157" s="68"/>
      <c r="O157" s="68"/>
      <c r="P157" s="68"/>
      <c r="Q157" s="68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2:33" ht="15" x14ac:dyDescent="0.2">
      <c r="B158" s="314" t="str">
        <f>'Memoria Aporte FIA al Ejecutor'!C24</f>
        <v>Equipo Técnico 17: indicar nombre aquí</v>
      </c>
      <c r="C158" s="315"/>
      <c r="D158" s="94" t="str">
        <f t="shared" si="41"/>
        <v/>
      </c>
      <c r="E158" s="95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8" s="320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8" s="321"/>
      <c r="H158" s="318" t="str">
        <f t="shared" si="42"/>
        <v/>
      </c>
      <c r="I158" s="319"/>
      <c r="J158" s="68"/>
      <c r="K158" s="68"/>
      <c r="L158" s="68"/>
      <c r="M158" s="68"/>
      <c r="N158" s="68"/>
      <c r="O158" s="68"/>
      <c r="P158" s="68"/>
      <c r="Q158" s="68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2:33" ht="15" x14ac:dyDescent="0.2">
      <c r="B159" s="314" t="str">
        <f>'Memoria Aporte FIA al Ejecutor'!C25</f>
        <v>Equipo Técnico 18: indicar nombre aquí</v>
      </c>
      <c r="C159" s="315"/>
      <c r="D159" s="94" t="str">
        <f t="shared" si="41"/>
        <v/>
      </c>
      <c r="E159" s="95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9" s="320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9" s="321"/>
      <c r="H159" s="318" t="str">
        <f t="shared" si="42"/>
        <v/>
      </c>
      <c r="I159" s="319"/>
      <c r="J159" s="68"/>
      <c r="K159" s="68"/>
      <c r="L159" s="68"/>
      <c r="M159" s="68"/>
      <c r="N159" s="68"/>
      <c r="O159" s="68"/>
      <c r="P159" s="68"/>
      <c r="Q159" s="68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2:33" ht="15" x14ac:dyDescent="0.2">
      <c r="B160" s="314" t="str">
        <f>'Memoria Aporte FIA al Ejecutor'!C26</f>
        <v>Equipo Técnico 19: indicar nombre aquí</v>
      </c>
      <c r="C160" s="315"/>
      <c r="D160" s="94" t="str">
        <f t="shared" si="41"/>
        <v/>
      </c>
      <c r="E160" s="95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60" s="320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60" s="321"/>
      <c r="H160" s="318" t="str">
        <f t="shared" si="42"/>
        <v/>
      </c>
      <c r="I160" s="319"/>
      <c r="J160" s="68"/>
      <c r="K160" s="68"/>
      <c r="L160" s="68"/>
      <c r="M160" s="68"/>
      <c r="N160" s="68"/>
      <c r="O160" s="68"/>
      <c r="P160" s="68"/>
      <c r="Q160" s="68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2:33" ht="15" x14ac:dyDescent="0.2">
      <c r="B161" s="314" t="str">
        <f>'Memoria Aporte FIA al Ejecutor'!C27</f>
        <v>Equipo Técnico 20: indicar nombre aquí</v>
      </c>
      <c r="C161" s="315"/>
      <c r="D161" s="94" t="str">
        <f t="shared" si="41"/>
        <v/>
      </c>
      <c r="E161" s="95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1" s="320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1" s="321"/>
      <c r="H161" s="318" t="str">
        <f t="shared" si="42"/>
        <v/>
      </c>
      <c r="I161" s="319"/>
      <c r="J161" s="68"/>
      <c r="K161" s="68"/>
      <c r="L161" s="68"/>
      <c r="M161" s="68"/>
      <c r="N161" s="68"/>
      <c r="O161" s="68"/>
      <c r="P161" s="68"/>
      <c r="Q161" s="68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2:33" x14ac:dyDescent="0.2">
      <c r="B162" s="21"/>
    </row>
  </sheetData>
  <sheetProtection algorithmName="SHA-512" hashValue="mhZuG5V4G7dHhRJrgibpaD6H9cit4wf/NTyOYnmOL1CjPW+b/t1r1Gfk2H/rz5dhO/h+hoFyD4SmztcT9NmgBQ==" saltValue="WXa0CJ1xlusmDsnqat6B+g==" spinCount="100000" sheet="1" objects="1" scenarios="1" formatColumns="0" formatRows="0"/>
  <mergeCells count="181">
    <mergeCell ref="J139:K139"/>
    <mergeCell ref="J140:K140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F159:G159"/>
    <mergeCell ref="H159:I159"/>
    <mergeCell ref="F160:G160"/>
    <mergeCell ref="H160:I160"/>
    <mergeCell ref="F161:G161"/>
    <mergeCell ref="H161:I161"/>
    <mergeCell ref="B105:C105"/>
    <mergeCell ref="B106:C106"/>
    <mergeCell ref="B142:C142"/>
    <mergeCell ref="B143:C143"/>
    <mergeCell ref="B144:C144"/>
    <mergeCell ref="B145:C145"/>
    <mergeCell ref="B141:C14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39:C139"/>
    <mergeCell ref="B132:C132"/>
    <mergeCell ref="B133:C133"/>
    <mergeCell ref="B123:C123"/>
    <mergeCell ref="B124:C124"/>
    <mergeCell ref="B125:C125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56:G156"/>
    <mergeCell ref="H156:I156"/>
    <mergeCell ref="F157:G157"/>
    <mergeCell ref="H157:I157"/>
    <mergeCell ref="F158:G158"/>
    <mergeCell ref="H158:I158"/>
    <mergeCell ref="F153:G153"/>
    <mergeCell ref="H153:I153"/>
    <mergeCell ref="F154:G154"/>
    <mergeCell ref="H154:I154"/>
    <mergeCell ref="F155:G155"/>
    <mergeCell ref="H155:I155"/>
    <mergeCell ref="F150:G150"/>
    <mergeCell ref="H150:I150"/>
    <mergeCell ref="F151:G151"/>
    <mergeCell ref="H151:I151"/>
    <mergeCell ref="F152:G152"/>
    <mergeCell ref="H152:I152"/>
    <mergeCell ref="F147:G147"/>
    <mergeCell ref="H147:I147"/>
    <mergeCell ref="F148:G148"/>
    <mergeCell ref="H148:I148"/>
    <mergeCell ref="F149:G149"/>
    <mergeCell ref="H149:I149"/>
    <mergeCell ref="B44:C44"/>
    <mergeCell ref="B45:C45"/>
    <mergeCell ref="F144:G144"/>
    <mergeCell ref="H144:I144"/>
    <mergeCell ref="F145:G145"/>
    <mergeCell ref="H145:I145"/>
    <mergeCell ref="F146:G146"/>
    <mergeCell ref="H146:I146"/>
    <mergeCell ref="F141:G141"/>
    <mergeCell ref="H141:I141"/>
    <mergeCell ref="F142:G142"/>
    <mergeCell ref="H142:I142"/>
    <mergeCell ref="F143:G143"/>
    <mergeCell ref="H143:I143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39:G139"/>
    <mergeCell ref="H139:I139"/>
    <mergeCell ref="B140:C140"/>
    <mergeCell ref="F140:G140"/>
    <mergeCell ref="H140:I140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</mergeCells>
  <conditionalFormatting sqref="D140:I161">
    <cfRule type="cellIs" dxfId="2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F15" sqref="F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44.7109375" style="97" hidden="1" customWidth="1" outlineLevel="1"/>
    <col min="13" max="13" width="47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63</v>
      </c>
    </row>
    <row r="3" spans="2:13" ht="18" x14ac:dyDescent="0.2">
      <c r="B3" s="365" t="s">
        <v>129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10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hidden="1" customHeight="1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hidden="1" customHeight="1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hidden="1" customHeight="1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hidden="1" customHeight="1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hidden="1" customHeight="1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hidden="1" customHeight="1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hidden="1" customHeight="1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hidden="1" customHeight="1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hidden="1" customHeight="1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hidden="1" customHeight="1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hidden="1" customHeight="1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hidden="1" customHeight="1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hidden="1" customHeight="1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hidden="1" customHeight="1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hidden="1" customHeight="1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hidden="1" customHeight="1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hidden="1" customHeight="1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hidden="1" customHeight="1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hidden="1" customHeight="1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hidden="1" customHeight="1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hidden="1" customHeight="1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hidden="1" customHeight="1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38"/>
      <c r="C197" s="339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ht="15" hidden="1" customHeight="1" x14ac:dyDescent="0.2">
      <c r="B198" s="338"/>
      <c r="C198" s="339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ht="15" hidden="1" customHeight="1" x14ac:dyDescent="0.2">
      <c r="B199" s="338"/>
      <c r="C199" s="339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ht="15" hidden="1" customHeight="1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hidden="1" customHeight="1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hidden="1" customHeight="1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ref="H203:H247" si="6">F203*G203</f>
        <v>0</v>
      </c>
      <c r="I203" s="327">
        <f>SUM(H196:H203)</f>
        <v>0</v>
      </c>
      <c r="J203" s="359"/>
      <c r="L203" s="106"/>
      <c r="M203" s="163"/>
    </row>
    <row r="204" spans="2:13" ht="1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ht="15.75" thickBot="1" x14ac:dyDescent="0.25">
      <c r="B205" s="338"/>
      <c r="C205" s="339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ht="15" hidden="1" customHeight="1" x14ac:dyDescent="0.2">
      <c r="B206" s="338"/>
      <c r="C206" s="339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ht="15" hidden="1" customHeight="1" x14ac:dyDescent="0.2">
      <c r="B207" s="338"/>
      <c r="C207" s="339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ht="15" hidden="1" customHeight="1" x14ac:dyDescent="0.2">
      <c r="B208" s="338"/>
      <c r="C208" s="339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ht="15" hidden="1" customHeight="1" x14ac:dyDescent="0.2">
      <c r="B209" s="338"/>
      <c r="C209" s="339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ht="15" hidden="1" customHeight="1" x14ac:dyDescent="0.2">
      <c r="B210" s="338"/>
      <c r="C210" s="339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ht="15" hidden="1" customHeight="1" x14ac:dyDescent="0.2">
      <c r="B211" s="338"/>
      <c r="C211" s="339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hidden="1" customHeight="1" thickBot="1" x14ac:dyDescent="0.25">
      <c r="B212" s="338"/>
      <c r="C212" s="339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6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4"/>
      <c r="C215" s="345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5" hidden="1" customHeight="1" x14ac:dyDescent="0.2">
      <c r="B216" s="344"/>
      <c r="C216" s="345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5" hidden="1" customHeight="1" x14ac:dyDescent="0.2">
      <c r="B217" s="344"/>
      <c r="C217" s="345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5" hidden="1" customHeight="1" x14ac:dyDescent="0.2">
      <c r="B218" s="344"/>
      <c r="C218" s="345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5" hidden="1" customHeight="1" x14ac:dyDescent="0.2">
      <c r="B219" s="344"/>
      <c r="C219" s="345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5.75" hidden="1" customHeight="1" thickBot="1" x14ac:dyDescent="0.25">
      <c r="B220" s="344"/>
      <c r="C220" s="345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6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4"/>
      <c r="C223" s="345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5" hidden="1" customHeight="1" x14ac:dyDescent="0.2">
      <c r="B224" s="344"/>
      <c r="C224" s="345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5" hidden="1" customHeight="1" x14ac:dyDescent="0.2">
      <c r="B225" s="344"/>
      <c r="C225" s="345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5" hidden="1" customHeight="1" x14ac:dyDescent="0.2">
      <c r="B226" s="344"/>
      <c r="C226" s="345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5" hidden="1" customHeight="1" x14ac:dyDescent="0.2">
      <c r="B227" s="344"/>
      <c r="C227" s="345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5.75" hidden="1" customHeight="1" thickBot="1" x14ac:dyDescent="0.25">
      <c r="B228" s="344"/>
      <c r="C228" s="345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6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4"/>
      <c r="C231" s="345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5" hidden="1" customHeight="1" x14ac:dyDescent="0.2">
      <c r="B232" s="344"/>
      <c r="C232" s="345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5.75" hidden="1" customHeight="1" thickBot="1" x14ac:dyDescent="0.25">
      <c r="B233" s="344"/>
      <c r="C233" s="345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6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4"/>
      <c r="C236" s="345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5" hidden="1" customHeight="1" x14ac:dyDescent="0.2">
      <c r="B237" s="344"/>
      <c r="C237" s="345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5" hidden="1" customHeight="1" x14ac:dyDescent="0.2">
      <c r="B238" s="344"/>
      <c r="C238" s="345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5" hidden="1" customHeight="1" x14ac:dyDescent="0.2">
      <c r="B239" s="344"/>
      <c r="C239" s="345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5" hidden="1" customHeight="1" x14ac:dyDescent="0.2">
      <c r="B240" s="344"/>
      <c r="C240" s="345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5" hidden="1" customHeight="1" x14ac:dyDescent="0.2">
      <c r="B241" s="344"/>
      <c r="C241" s="345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5.75" hidden="1" customHeight="1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6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6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pM+rq7fJZ5nVF/D0QbmQ/5wW3NiuGQbX0jN7LozpqHScpBlDbAqKkZ0lvSwpME3BeOJVA1/DR5z7z3M2DJ8PZg==" saltValue="OzHc7U/clyXdpcGXwhmtAw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F13" sqref="F13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191</v>
      </c>
    </row>
    <row r="3" spans="2:13" ht="18" x14ac:dyDescent="0.2">
      <c r="B3" s="365" t="s">
        <v>130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328WPluI5pA6o+DN2vXXKIMTC56ZEmoUS3NGpPsWgIOS9wICcYWV6fyB1pgsUOD28tmwtw2AuTZhQkHgV+sEmQ==" saltValue="XVzXU8iDhnFz3Nc3+EVEW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P99" sqref="P9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192</v>
      </c>
    </row>
    <row r="3" spans="2:13" ht="18" x14ac:dyDescent="0.2">
      <c r="B3" s="365" t="s">
        <v>131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192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dEGwXhhMpzDsMzOox+4qFQBIulmCxZkkYfYmvThqDBkk5dkH/THrXZsKtNufQ+sk2UBnn4dnxxseiUuVBU2/+g==" saltValue="g/EA73l/JYKPXhTQsajVVg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227" activePane="bottomLeft" state="frozen"/>
      <selection activeCell="L12" sqref="L12"/>
      <selection pane="bottomLeft" activeCell="Q240" sqref="Q24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193</v>
      </c>
    </row>
    <row r="3" spans="2:13" ht="18" x14ac:dyDescent="0.2">
      <c r="B3" s="365" t="s">
        <v>132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13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vHguMRNzdw56uxjnma2DexGnsVpbPLzgeBr367Br5cI5W2gKMCrb4yE+rtVg2w+ElS8C9M1mr7jPD1MybzynWA==" saltValue="e7yG5G8do8s7KCDOIureO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L12" sqref="L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194</v>
      </c>
    </row>
    <row r="3" spans="2:13" ht="18" x14ac:dyDescent="0.2">
      <c r="B3" s="365" t="s">
        <v>133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194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14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4g7Thcmdx1q3ks2nsenEMst7jbuSoQKkEjeUEdFmqTiVPTEIjQ7jHdiaQW1n3RGNcuY/Y0BiiUWohXGmdOfjjg==" saltValue="ft9y2gqOLu7A1PXWNtqQm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N14" sqref="N14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30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20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2" t="s">
        <v>195</v>
      </c>
    </row>
    <row r="3" spans="2:13" ht="15" x14ac:dyDescent="0.2">
      <c r="B3" s="368" t="s">
        <v>134</v>
      </c>
      <c r="C3" s="369"/>
      <c r="D3" s="19" t="s">
        <v>56</v>
      </c>
    </row>
    <row r="4" spans="2:13" x14ac:dyDescent="0.2">
      <c r="B4" s="2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2"/>
    </row>
    <row r="7" spans="2:13" ht="13.5" thickBot="1" x14ac:dyDescent="0.25">
      <c r="B7" s="31" t="s">
        <v>91</v>
      </c>
      <c r="C7" s="32"/>
      <c r="D7" s="33"/>
      <c r="E7" s="34"/>
      <c r="F7" s="34"/>
      <c r="G7" s="35"/>
      <c r="H7" s="32"/>
      <c r="I7" s="32"/>
      <c r="J7" s="36"/>
    </row>
    <row r="8" spans="2:13" ht="30" customHeight="1" x14ac:dyDescent="0.2">
      <c r="B8" s="2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4">
        <f t="shared" ref="H10:H122" si="0">F10*G10</f>
        <v>0</v>
      </c>
      <c r="I10" s="4">
        <f>H10</f>
        <v>0</v>
      </c>
      <c r="J10" s="12"/>
      <c r="K10" s="14"/>
      <c r="L10" s="29"/>
      <c r="M10" s="45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4">
        <f t="shared" si="0"/>
        <v>0</v>
      </c>
      <c r="I11" s="4">
        <f t="shared" ref="I11:I32" si="1">H11</f>
        <v>0</v>
      </c>
      <c r="J11" s="12"/>
      <c r="K11" s="14"/>
      <c r="L11" s="29"/>
      <c r="M11" s="45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4">
        <f t="shared" si="0"/>
        <v>0</v>
      </c>
      <c r="I12" s="4">
        <f t="shared" si="1"/>
        <v>0</v>
      </c>
      <c r="J12" s="12"/>
      <c r="K12" s="14"/>
      <c r="L12" s="29"/>
      <c r="M12" s="45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4">
        <f t="shared" si="0"/>
        <v>0</v>
      </c>
      <c r="I13" s="4">
        <f t="shared" si="1"/>
        <v>0</v>
      </c>
      <c r="J13" s="12"/>
      <c r="K13" s="14"/>
      <c r="L13" s="29"/>
      <c r="M13" s="45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4">
        <f t="shared" si="0"/>
        <v>0</v>
      </c>
      <c r="I14" s="4">
        <f t="shared" si="1"/>
        <v>0</v>
      </c>
      <c r="J14" s="12"/>
      <c r="K14" s="14"/>
      <c r="L14" s="29"/>
      <c r="M14" s="45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4">
        <f t="shared" si="0"/>
        <v>0</v>
      </c>
      <c r="I15" s="4">
        <f>H15</f>
        <v>0</v>
      </c>
      <c r="J15" s="12"/>
      <c r="K15" s="14"/>
      <c r="L15" s="29"/>
      <c r="M15" s="45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4">
        <f t="shared" si="0"/>
        <v>0</v>
      </c>
      <c r="I16" s="4">
        <f t="shared" si="1"/>
        <v>0</v>
      </c>
      <c r="J16" s="12"/>
      <c r="K16" s="14"/>
      <c r="L16" s="29"/>
      <c r="M16" s="45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4">
        <f t="shared" si="0"/>
        <v>0</v>
      </c>
      <c r="I17" s="4">
        <f t="shared" si="1"/>
        <v>0</v>
      </c>
      <c r="J17" s="12"/>
      <c r="K17" s="14"/>
      <c r="L17" s="29"/>
      <c r="M17" s="45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4">
        <f>F18*G18</f>
        <v>0</v>
      </c>
      <c r="I18" s="4">
        <f t="shared" si="1"/>
        <v>0</v>
      </c>
      <c r="J18" s="12"/>
      <c r="K18" s="14"/>
      <c r="L18" s="29"/>
      <c r="M18" s="45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4">
        <f>F19*G19</f>
        <v>0</v>
      </c>
      <c r="I19" s="4">
        <f t="shared" si="1"/>
        <v>0</v>
      </c>
      <c r="J19" s="12"/>
      <c r="K19" s="14"/>
      <c r="L19" s="29"/>
      <c r="M19" s="45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4">
        <f>F20*G20</f>
        <v>0</v>
      </c>
      <c r="I20" s="4">
        <f t="shared" si="1"/>
        <v>0</v>
      </c>
      <c r="J20" s="12"/>
      <c r="K20" s="14"/>
      <c r="L20" s="29"/>
      <c r="M20" s="45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4">
        <f t="shared" ref="H21:H30" si="2">F21*G21</f>
        <v>0</v>
      </c>
      <c r="I21" s="4">
        <f t="shared" si="1"/>
        <v>0</v>
      </c>
      <c r="J21" s="12"/>
      <c r="K21" s="14"/>
      <c r="L21" s="29"/>
      <c r="M21" s="45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4">
        <f t="shared" si="2"/>
        <v>0</v>
      </c>
      <c r="I22" s="4">
        <f t="shared" si="1"/>
        <v>0</v>
      </c>
      <c r="J22" s="12"/>
      <c r="K22" s="14"/>
      <c r="L22" s="29"/>
      <c r="M22" s="45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4">
        <f t="shared" si="2"/>
        <v>0</v>
      </c>
      <c r="I23" s="4">
        <f t="shared" si="1"/>
        <v>0</v>
      </c>
      <c r="J23" s="12"/>
      <c r="K23" s="14"/>
      <c r="L23" s="29"/>
      <c r="M23" s="45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4">
        <f t="shared" si="2"/>
        <v>0</v>
      </c>
      <c r="I24" s="4">
        <f t="shared" si="1"/>
        <v>0</v>
      </c>
      <c r="J24" s="12"/>
      <c r="K24" s="14"/>
      <c r="L24" s="29"/>
      <c r="M24" s="45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4">
        <f t="shared" si="2"/>
        <v>0</v>
      </c>
      <c r="I25" s="4">
        <f t="shared" si="1"/>
        <v>0</v>
      </c>
      <c r="J25" s="12"/>
      <c r="K25" s="14"/>
      <c r="L25" s="29"/>
      <c r="M25" s="45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4">
        <f t="shared" si="2"/>
        <v>0</v>
      </c>
      <c r="I26" s="4">
        <f t="shared" si="1"/>
        <v>0</v>
      </c>
      <c r="J26" s="12"/>
      <c r="K26" s="14"/>
      <c r="L26" s="29"/>
      <c r="M26" s="45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4">
        <f t="shared" si="2"/>
        <v>0</v>
      </c>
      <c r="I27" s="4">
        <f t="shared" si="1"/>
        <v>0</v>
      </c>
      <c r="J27" s="12"/>
      <c r="K27" s="14"/>
      <c r="L27" s="29"/>
      <c r="M27" s="45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4">
        <f t="shared" si="2"/>
        <v>0</v>
      </c>
      <c r="I28" s="4">
        <f t="shared" si="1"/>
        <v>0</v>
      </c>
      <c r="J28" s="12"/>
      <c r="K28" s="14"/>
      <c r="L28" s="29"/>
      <c r="M28" s="45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4">
        <f t="shared" si="2"/>
        <v>0</v>
      </c>
      <c r="I29" s="4">
        <f t="shared" si="1"/>
        <v>0</v>
      </c>
      <c r="J29" s="12"/>
      <c r="K29" s="14"/>
      <c r="L29" s="29"/>
      <c r="M29" s="45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4">
        <f t="shared" si="2"/>
        <v>0</v>
      </c>
      <c r="I30" s="4">
        <f t="shared" si="1"/>
        <v>0</v>
      </c>
      <c r="J30" s="12"/>
      <c r="K30" s="14"/>
      <c r="L30" s="29"/>
      <c r="M30" s="45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4">
        <f>F31*G31</f>
        <v>0</v>
      </c>
      <c r="I31" s="4">
        <f t="shared" si="1"/>
        <v>0</v>
      </c>
      <c r="J31" s="12"/>
      <c r="K31" s="14"/>
      <c r="L31" s="29"/>
      <c r="M31" s="45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4">
        <f>F32*G32</f>
        <v>0</v>
      </c>
      <c r="I32" s="4">
        <f t="shared" si="1"/>
        <v>0</v>
      </c>
      <c r="J32" s="12"/>
      <c r="K32" s="14"/>
      <c r="L32" s="29"/>
      <c r="M32" s="45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4">
        <f t="shared" si="0"/>
        <v>0</v>
      </c>
      <c r="I33" s="5"/>
      <c r="J33" s="12"/>
      <c r="K33" s="14"/>
      <c r="L33" s="29"/>
      <c r="M33" s="45"/>
    </row>
    <row r="34" spans="2:13" ht="15" x14ac:dyDescent="0.2">
      <c r="B34" s="330"/>
      <c r="C34" s="333"/>
      <c r="D34" s="166"/>
      <c r="E34" s="112"/>
      <c r="F34" s="167"/>
      <c r="G34" s="167"/>
      <c r="H34" s="4">
        <f t="shared" si="0"/>
        <v>0</v>
      </c>
      <c r="I34" s="5"/>
      <c r="J34" s="12"/>
      <c r="K34" s="14"/>
      <c r="L34" s="29"/>
      <c r="M34" s="45"/>
    </row>
    <row r="35" spans="2:13" ht="15" x14ac:dyDescent="0.2">
      <c r="B35" s="330"/>
      <c r="C35" s="333"/>
      <c r="D35" s="166"/>
      <c r="E35" s="112"/>
      <c r="F35" s="167"/>
      <c r="G35" s="167"/>
      <c r="H35" s="4">
        <f t="shared" si="0"/>
        <v>0</v>
      </c>
      <c r="I35" s="5"/>
      <c r="J35" s="12"/>
      <c r="K35" s="14"/>
      <c r="L35" s="29"/>
      <c r="M35" s="45"/>
    </row>
    <row r="36" spans="2:13" ht="15" x14ac:dyDescent="0.2">
      <c r="B36" s="330"/>
      <c r="C36" s="333"/>
      <c r="D36" s="166"/>
      <c r="E36" s="112"/>
      <c r="F36" s="167"/>
      <c r="G36" s="167"/>
      <c r="H36" s="4">
        <f t="shared" si="0"/>
        <v>0</v>
      </c>
      <c r="I36" s="13"/>
      <c r="J36" s="12"/>
      <c r="K36" s="14"/>
      <c r="L36" s="29"/>
      <c r="M36" s="45"/>
    </row>
    <row r="37" spans="2:13" ht="15" x14ac:dyDescent="0.2">
      <c r="B37" s="330"/>
      <c r="C37" s="334"/>
      <c r="D37" s="166"/>
      <c r="E37" s="112"/>
      <c r="F37" s="167"/>
      <c r="G37" s="167"/>
      <c r="H37" s="4">
        <f t="shared" si="0"/>
        <v>0</v>
      </c>
      <c r="I37" s="4">
        <f>SUM(H33:H37)</f>
        <v>0</v>
      </c>
      <c r="J37" s="12"/>
      <c r="K37" s="14"/>
      <c r="L37" s="29"/>
      <c r="M37" s="45"/>
    </row>
    <row r="38" spans="2:13" ht="15" x14ac:dyDescent="0.2">
      <c r="B38" s="330"/>
      <c r="C38" s="332" t="s">
        <v>2</v>
      </c>
      <c r="D38" s="166"/>
      <c r="E38" s="112"/>
      <c r="F38" s="167"/>
      <c r="G38" s="167"/>
      <c r="H38" s="4">
        <f t="shared" si="0"/>
        <v>0</v>
      </c>
      <c r="I38" s="13"/>
      <c r="J38" s="12"/>
      <c r="K38" s="14"/>
      <c r="L38" s="29"/>
      <c r="M38" s="45"/>
    </row>
    <row r="39" spans="2:13" ht="15" x14ac:dyDescent="0.2">
      <c r="B39" s="330"/>
      <c r="C39" s="333"/>
      <c r="D39" s="166"/>
      <c r="E39" s="112"/>
      <c r="F39" s="167"/>
      <c r="G39" s="167"/>
      <c r="H39" s="4">
        <f t="shared" si="0"/>
        <v>0</v>
      </c>
      <c r="I39" s="13"/>
      <c r="J39" s="12"/>
      <c r="K39" s="14"/>
      <c r="L39" s="29"/>
      <c r="M39" s="45"/>
    </row>
    <row r="40" spans="2:13" ht="12.75" customHeight="1" x14ac:dyDescent="0.2">
      <c r="B40" s="330"/>
      <c r="C40" s="333"/>
      <c r="D40" s="166"/>
      <c r="E40" s="112"/>
      <c r="F40" s="167"/>
      <c r="G40" s="167"/>
      <c r="H40" s="4">
        <f>F40*G40</f>
        <v>0</v>
      </c>
      <c r="I40" s="13"/>
      <c r="J40" s="12"/>
      <c r="K40" s="14"/>
      <c r="L40" s="29"/>
      <c r="M40" s="45"/>
    </row>
    <row r="41" spans="2:13" ht="15.75" thickBot="1" x14ac:dyDescent="0.25">
      <c r="B41" s="330"/>
      <c r="C41" s="333"/>
      <c r="D41" s="166"/>
      <c r="E41" s="112"/>
      <c r="F41" s="167"/>
      <c r="G41" s="167"/>
      <c r="H41" s="4">
        <f t="shared" si="0"/>
        <v>0</v>
      </c>
      <c r="I41" s="13"/>
      <c r="J41" s="12"/>
      <c r="K41" s="14"/>
      <c r="L41" s="29"/>
      <c r="M41" s="45"/>
    </row>
    <row r="42" spans="2:13" ht="15.75" thickBot="1" x14ac:dyDescent="0.25">
      <c r="B42" s="331"/>
      <c r="C42" s="335"/>
      <c r="D42" s="168"/>
      <c r="E42" s="169"/>
      <c r="F42" s="170"/>
      <c r="G42" s="170"/>
      <c r="H42" s="7">
        <f t="shared" si="0"/>
        <v>0</v>
      </c>
      <c r="I42" s="16">
        <f>SUM(H38:H42)</f>
        <v>0</v>
      </c>
      <c r="J42" s="15">
        <f>SUM(I10:I32)+I37+I42</f>
        <v>0</v>
      </c>
      <c r="K42" s="37"/>
      <c r="L42" s="29"/>
      <c r="M42" s="45"/>
    </row>
    <row r="43" spans="2:13" ht="15" x14ac:dyDescent="0.2">
      <c r="B43" s="336" t="s">
        <v>5</v>
      </c>
      <c r="C43" s="337"/>
      <c r="D43" s="172"/>
      <c r="E43" s="173"/>
      <c r="F43" s="174"/>
      <c r="G43" s="174"/>
      <c r="H43" s="10">
        <f t="shared" si="0"/>
        <v>0</v>
      </c>
      <c r="I43" s="13"/>
      <c r="J43" s="12"/>
      <c r="K43" s="14"/>
      <c r="L43" s="29"/>
      <c r="M43" s="45"/>
    </row>
    <row r="44" spans="2:13" ht="15" x14ac:dyDescent="0.2">
      <c r="B44" s="338"/>
      <c r="C44" s="339"/>
      <c r="D44" s="162"/>
      <c r="E44" s="175"/>
      <c r="F44" s="176"/>
      <c r="G44" s="176"/>
      <c r="H44" s="4">
        <f t="shared" si="0"/>
        <v>0</v>
      </c>
      <c r="I44" s="13"/>
      <c r="J44" s="12"/>
      <c r="K44" s="14"/>
      <c r="L44" s="29"/>
      <c r="M44" s="45"/>
    </row>
    <row r="45" spans="2:13" ht="15" x14ac:dyDescent="0.2">
      <c r="B45" s="338"/>
      <c r="C45" s="339"/>
      <c r="D45" s="162"/>
      <c r="E45" s="175"/>
      <c r="F45" s="176"/>
      <c r="G45" s="176"/>
      <c r="H45" s="4">
        <f t="shared" si="0"/>
        <v>0</v>
      </c>
      <c r="I45" s="13"/>
      <c r="J45" s="12"/>
      <c r="K45" s="14"/>
      <c r="L45" s="29"/>
      <c r="M45" s="45"/>
    </row>
    <row r="46" spans="2:13" ht="15" x14ac:dyDescent="0.2">
      <c r="B46" s="338"/>
      <c r="C46" s="339"/>
      <c r="D46" s="162"/>
      <c r="E46" s="175"/>
      <c r="F46" s="176"/>
      <c r="G46" s="176"/>
      <c r="H46" s="4">
        <f t="shared" si="0"/>
        <v>0</v>
      </c>
      <c r="I46" s="13"/>
      <c r="J46" s="12"/>
      <c r="K46" s="14"/>
      <c r="L46" s="29"/>
      <c r="M46" s="45"/>
    </row>
    <row r="47" spans="2:13" ht="12.75" customHeight="1" x14ac:dyDescent="0.2">
      <c r="B47" s="338"/>
      <c r="C47" s="339"/>
      <c r="D47" s="162"/>
      <c r="E47" s="175"/>
      <c r="F47" s="176"/>
      <c r="G47" s="176"/>
      <c r="H47" s="4">
        <f t="shared" si="0"/>
        <v>0</v>
      </c>
      <c r="I47" s="13"/>
      <c r="J47" s="12"/>
      <c r="K47" s="14"/>
      <c r="L47" s="29"/>
      <c r="M47" s="45"/>
    </row>
    <row r="48" spans="2:13" ht="15" x14ac:dyDescent="0.2">
      <c r="B48" s="338"/>
      <c r="C48" s="339"/>
      <c r="D48" s="162"/>
      <c r="E48" s="175"/>
      <c r="F48" s="176"/>
      <c r="G48" s="176"/>
      <c r="H48" s="4">
        <f t="shared" si="0"/>
        <v>0</v>
      </c>
      <c r="I48" s="13"/>
      <c r="J48" s="12"/>
      <c r="K48" s="14"/>
      <c r="L48" s="29"/>
      <c r="M48" s="45"/>
    </row>
    <row r="49" spans="2:13" ht="15" x14ac:dyDescent="0.2">
      <c r="B49" s="338"/>
      <c r="C49" s="339"/>
      <c r="D49" s="162"/>
      <c r="E49" s="175"/>
      <c r="F49" s="176"/>
      <c r="G49" s="176"/>
      <c r="H49" s="4">
        <f t="shared" si="0"/>
        <v>0</v>
      </c>
      <c r="I49" s="13"/>
      <c r="J49" s="12"/>
      <c r="K49" s="14"/>
      <c r="L49" s="29"/>
      <c r="M49" s="45"/>
    </row>
    <row r="50" spans="2:13" ht="15" x14ac:dyDescent="0.2">
      <c r="B50" s="338"/>
      <c r="C50" s="339"/>
      <c r="D50" s="162"/>
      <c r="E50" s="175"/>
      <c r="F50" s="176"/>
      <c r="G50" s="176"/>
      <c r="H50" s="4">
        <f t="shared" si="0"/>
        <v>0</v>
      </c>
      <c r="I50" s="13"/>
      <c r="J50" s="12"/>
      <c r="K50" s="14"/>
      <c r="L50" s="29"/>
      <c r="M50" s="45"/>
    </row>
    <row r="51" spans="2:13" ht="15" x14ac:dyDescent="0.2">
      <c r="B51" s="338"/>
      <c r="C51" s="339"/>
      <c r="D51" s="162"/>
      <c r="E51" s="175"/>
      <c r="F51" s="176"/>
      <c r="G51" s="176"/>
      <c r="H51" s="4">
        <f t="shared" si="0"/>
        <v>0</v>
      </c>
      <c r="I51" s="13"/>
      <c r="J51" s="12"/>
      <c r="K51" s="14"/>
      <c r="L51" s="29"/>
      <c r="M51" s="45"/>
    </row>
    <row r="52" spans="2:13" ht="15" x14ac:dyDescent="0.2">
      <c r="B52" s="338"/>
      <c r="C52" s="339"/>
      <c r="D52" s="162"/>
      <c r="E52" s="175"/>
      <c r="F52" s="176"/>
      <c r="G52" s="176"/>
      <c r="H52" s="4">
        <f t="shared" si="0"/>
        <v>0</v>
      </c>
      <c r="I52" s="13"/>
      <c r="J52" s="12"/>
      <c r="K52" s="14"/>
      <c r="L52" s="29"/>
      <c r="M52" s="45"/>
    </row>
    <row r="53" spans="2:13" ht="15" x14ac:dyDescent="0.2">
      <c r="B53" s="338"/>
      <c r="C53" s="339"/>
      <c r="D53" s="162"/>
      <c r="E53" s="175"/>
      <c r="F53" s="176"/>
      <c r="G53" s="176"/>
      <c r="H53" s="4">
        <f t="shared" si="0"/>
        <v>0</v>
      </c>
      <c r="I53" s="13"/>
      <c r="J53" s="12"/>
      <c r="K53" s="14"/>
      <c r="L53" s="29"/>
      <c r="M53" s="45"/>
    </row>
    <row r="54" spans="2:13" ht="15" x14ac:dyDescent="0.2">
      <c r="B54" s="338"/>
      <c r="C54" s="339"/>
      <c r="D54" s="162"/>
      <c r="E54" s="175"/>
      <c r="F54" s="176"/>
      <c r="G54" s="176"/>
      <c r="H54" s="4">
        <f t="shared" si="0"/>
        <v>0</v>
      </c>
      <c r="I54" s="13"/>
      <c r="J54" s="12"/>
      <c r="K54" s="14"/>
      <c r="L54" s="29"/>
      <c r="M54" s="45"/>
    </row>
    <row r="55" spans="2:13" ht="15" x14ac:dyDescent="0.2">
      <c r="B55" s="338"/>
      <c r="C55" s="339"/>
      <c r="D55" s="162"/>
      <c r="E55" s="175"/>
      <c r="F55" s="176"/>
      <c r="G55" s="176"/>
      <c r="H55" s="4">
        <f t="shared" si="0"/>
        <v>0</v>
      </c>
      <c r="I55" s="13"/>
      <c r="J55" s="12"/>
      <c r="K55" s="14"/>
      <c r="L55" s="29"/>
      <c r="M55" s="45"/>
    </row>
    <row r="56" spans="2:13" ht="15" x14ac:dyDescent="0.2">
      <c r="B56" s="338"/>
      <c r="C56" s="339"/>
      <c r="D56" s="162"/>
      <c r="E56" s="175"/>
      <c r="F56" s="176"/>
      <c r="G56" s="176"/>
      <c r="H56" s="4">
        <f t="shared" si="0"/>
        <v>0</v>
      </c>
      <c r="I56" s="13"/>
      <c r="J56" s="12"/>
      <c r="K56" s="14"/>
      <c r="L56" s="29"/>
      <c r="M56" s="45"/>
    </row>
    <row r="57" spans="2:13" ht="15" x14ac:dyDescent="0.2">
      <c r="B57" s="338"/>
      <c r="C57" s="339"/>
      <c r="D57" s="162"/>
      <c r="E57" s="175"/>
      <c r="F57" s="176"/>
      <c r="G57" s="176"/>
      <c r="H57" s="4">
        <f t="shared" si="0"/>
        <v>0</v>
      </c>
      <c r="I57" s="13"/>
      <c r="J57" s="12"/>
      <c r="K57" s="14"/>
      <c r="L57" s="29"/>
      <c r="M57" s="45"/>
    </row>
    <row r="58" spans="2:13" ht="15" x14ac:dyDescent="0.2">
      <c r="B58" s="338"/>
      <c r="C58" s="339"/>
      <c r="D58" s="162"/>
      <c r="E58" s="175"/>
      <c r="F58" s="103"/>
      <c r="G58" s="176"/>
      <c r="H58" s="4">
        <f t="shared" si="0"/>
        <v>0</v>
      </c>
      <c r="I58" s="13"/>
      <c r="J58" s="12"/>
      <c r="K58" s="14"/>
      <c r="L58" s="29"/>
      <c r="M58" s="45"/>
    </row>
    <row r="59" spans="2:13" ht="15" x14ac:dyDescent="0.2">
      <c r="B59" s="338"/>
      <c r="C59" s="339"/>
      <c r="D59" s="162"/>
      <c r="E59" s="102"/>
      <c r="F59" s="103"/>
      <c r="G59" s="103"/>
      <c r="H59" s="4">
        <f t="shared" si="0"/>
        <v>0</v>
      </c>
      <c r="I59" s="13"/>
      <c r="J59" s="12"/>
      <c r="K59" s="14"/>
      <c r="L59" s="29"/>
      <c r="M59" s="45"/>
    </row>
    <row r="60" spans="2:13" ht="15" x14ac:dyDescent="0.2">
      <c r="B60" s="338"/>
      <c r="C60" s="339"/>
      <c r="D60" s="162"/>
      <c r="E60" s="102"/>
      <c r="F60" s="103"/>
      <c r="G60" s="103"/>
      <c r="H60" s="4">
        <f t="shared" si="0"/>
        <v>0</v>
      </c>
      <c r="I60" s="13"/>
      <c r="J60" s="12"/>
      <c r="K60" s="14"/>
      <c r="L60" s="29"/>
      <c r="M60" s="45"/>
    </row>
    <row r="61" spans="2:13" ht="15" x14ac:dyDescent="0.2">
      <c r="B61" s="338"/>
      <c r="C61" s="339"/>
      <c r="D61" s="162"/>
      <c r="E61" s="102"/>
      <c r="F61" s="103"/>
      <c r="G61" s="103"/>
      <c r="H61" s="4">
        <f t="shared" si="0"/>
        <v>0</v>
      </c>
      <c r="I61" s="13"/>
      <c r="J61" s="12"/>
      <c r="K61" s="14"/>
      <c r="L61" s="29"/>
      <c r="M61" s="45"/>
    </row>
    <row r="62" spans="2:13" ht="15" x14ac:dyDescent="0.2">
      <c r="B62" s="338"/>
      <c r="C62" s="339"/>
      <c r="D62" s="162"/>
      <c r="E62" s="102"/>
      <c r="F62" s="103"/>
      <c r="G62" s="103"/>
      <c r="H62" s="4">
        <f t="shared" si="0"/>
        <v>0</v>
      </c>
      <c r="I62" s="13"/>
      <c r="J62" s="12"/>
      <c r="K62" s="14"/>
      <c r="L62" s="29"/>
      <c r="M62" s="45"/>
    </row>
    <row r="63" spans="2:13" ht="15.75" thickBot="1" x14ac:dyDescent="0.25">
      <c r="B63" s="338"/>
      <c r="C63" s="339"/>
      <c r="D63" s="162"/>
      <c r="E63" s="102"/>
      <c r="F63" s="103"/>
      <c r="G63" s="103"/>
      <c r="H63" s="4">
        <f t="shared" si="0"/>
        <v>0</v>
      </c>
      <c r="I63" s="13"/>
      <c r="J63" s="12"/>
      <c r="K63" s="14"/>
      <c r="L63" s="29"/>
      <c r="M63" s="45"/>
    </row>
    <row r="64" spans="2:13" ht="15.75" thickBot="1" x14ac:dyDescent="0.25">
      <c r="B64" s="340"/>
      <c r="C64" s="341"/>
      <c r="D64" s="177"/>
      <c r="E64" s="178"/>
      <c r="F64" s="179"/>
      <c r="G64" s="179"/>
      <c r="H64" s="7">
        <f t="shared" si="0"/>
        <v>0</v>
      </c>
      <c r="I64" s="366">
        <f>SUM(H43:H64)</f>
        <v>0</v>
      </c>
      <c r="J64" s="367"/>
      <c r="K64" s="37"/>
      <c r="L64" s="29"/>
      <c r="M64" s="45"/>
    </row>
    <row r="65" spans="2:13" ht="15" x14ac:dyDescent="0.2">
      <c r="B65" s="342" t="s">
        <v>6</v>
      </c>
      <c r="C65" s="343"/>
      <c r="D65" s="180"/>
      <c r="E65" s="181"/>
      <c r="F65" s="182"/>
      <c r="G65" s="182"/>
      <c r="H65" s="10">
        <f t="shared" si="0"/>
        <v>0</v>
      </c>
      <c r="I65" s="13"/>
      <c r="J65" s="12"/>
      <c r="K65" s="14"/>
      <c r="L65" s="29"/>
      <c r="M65" s="45"/>
    </row>
    <row r="66" spans="2:13" ht="15" x14ac:dyDescent="0.2">
      <c r="B66" s="344"/>
      <c r="C66" s="345"/>
      <c r="D66" s="166"/>
      <c r="E66" s="112"/>
      <c r="F66" s="167"/>
      <c r="G66" s="167"/>
      <c r="H66" s="4">
        <f t="shared" si="0"/>
        <v>0</v>
      </c>
      <c r="I66" s="13"/>
      <c r="J66" s="12"/>
      <c r="K66" s="14"/>
      <c r="L66" s="29"/>
      <c r="M66" s="45"/>
    </row>
    <row r="67" spans="2:13" ht="15" x14ac:dyDescent="0.2">
      <c r="B67" s="344"/>
      <c r="C67" s="345"/>
      <c r="D67" s="166"/>
      <c r="E67" s="112"/>
      <c r="F67" s="167"/>
      <c r="G67" s="167"/>
      <c r="H67" s="4">
        <f t="shared" si="0"/>
        <v>0</v>
      </c>
      <c r="I67" s="13"/>
      <c r="J67" s="12"/>
      <c r="K67" s="14"/>
      <c r="L67" s="29"/>
      <c r="M67" s="45"/>
    </row>
    <row r="68" spans="2:13" ht="15" x14ac:dyDescent="0.2">
      <c r="B68" s="344"/>
      <c r="C68" s="345"/>
      <c r="D68" s="166"/>
      <c r="E68" s="112"/>
      <c r="F68" s="167"/>
      <c r="G68" s="167"/>
      <c r="H68" s="4">
        <f t="shared" si="0"/>
        <v>0</v>
      </c>
      <c r="I68" s="13"/>
      <c r="J68" s="12"/>
      <c r="K68" s="14"/>
      <c r="L68" s="29"/>
      <c r="M68" s="45"/>
    </row>
    <row r="69" spans="2:13" ht="15.75" thickBot="1" x14ac:dyDescent="0.25">
      <c r="B69" s="344"/>
      <c r="C69" s="345"/>
      <c r="D69" s="166"/>
      <c r="E69" s="112"/>
      <c r="F69" s="167"/>
      <c r="G69" s="167"/>
      <c r="H69" s="4">
        <f t="shared" si="0"/>
        <v>0</v>
      </c>
      <c r="I69" s="13"/>
      <c r="J69" s="12"/>
      <c r="K69" s="14"/>
      <c r="L69" s="29"/>
      <c r="M69" s="45"/>
    </row>
    <row r="70" spans="2:13" ht="15.75" thickBot="1" x14ac:dyDescent="0.25">
      <c r="B70" s="346"/>
      <c r="C70" s="347"/>
      <c r="D70" s="168"/>
      <c r="E70" s="169"/>
      <c r="F70" s="170"/>
      <c r="G70" s="170"/>
      <c r="H70" s="7">
        <f t="shared" si="0"/>
        <v>0</v>
      </c>
      <c r="I70" s="366">
        <f>SUM(H65:H70)</f>
        <v>0</v>
      </c>
      <c r="J70" s="367"/>
      <c r="K70" s="37"/>
      <c r="L70" s="29"/>
      <c r="M70" s="45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9">
        <f t="shared" si="0"/>
        <v>0</v>
      </c>
      <c r="I71" s="13"/>
      <c r="J71" s="12"/>
      <c r="K71" s="14"/>
      <c r="L71" s="29"/>
      <c r="M71" s="45"/>
    </row>
    <row r="72" spans="2:13" ht="15" x14ac:dyDescent="0.2">
      <c r="B72" s="338"/>
      <c r="C72" s="339"/>
      <c r="D72" s="162"/>
      <c r="E72" s="175"/>
      <c r="F72" s="176"/>
      <c r="G72" s="176"/>
      <c r="H72" s="4">
        <f t="shared" si="0"/>
        <v>0</v>
      </c>
      <c r="I72" s="13"/>
      <c r="J72" s="12"/>
      <c r="K72" s="14"/>
      <c r="L72" s="29"/>
      <c r="M72" s="45"/>
    </row>
    <row r="73" spans="2:13" ht="15" x14ac:dyDescent="0.2">
      <c r="B73" s="338"/>
      <c r="C73" s="339"/>
      <c r="D73" s="162"/>
      <c r="E73" s="175"/>
      <c r="F73" s="176"/>
      <c r="G73" s="176"/>
      <c r="H73" s="4">
        <f t="shared" si="0"/>
        <v>0</v>
      </c>
      <c r="I73" s="13"/>
      <c r="J73" s="12"/>
      <c r="K73" s="14"/>
      <c r="L73" s="29"/>
      <c r="M73" s="45"/>
    </row>
    <row r="74" spans="2:13" ht="15" x14ac:dyDescent="0.2">
      <c r="B74" s="338"/>
      <c r="C74" s="339"/>
      <c r="D74" s="162"/>
      <c r="E74" s="175"/>
      <c r="F74" s="176"/>
      <c r="G74" s="176"/>
      <c r="H74" s="4">
        <f t="shared" si="0"/>
        <v>0</v>
      </c>
      <c r="I74" s="13"/>
      <c r="J74" s="12"/>
      <c r="K74" s="14"/>
      <c r="L74" s="29"/>
      <c r="M74" s="45"/>
    </row>
    <row r="75" spans="2:13" ht="15" x14ac:dyDescent="0.2">
      <c r="B75" s="338"/>
      <c r="C75" s="339"/>
      <c r="D75" s="162"/>
      <c r="E75" s="175"/>
      <c r="F75" s="176"/>
      <c r="G75" s="176"/>
      <c r="H75" s="4">
        <f t="shared" si="0"/>
        <v>0</v>
      </c>
      <c r="I75" s="13"/>
      <c r="J75" s="12"/>
      <c r="K75" s="14"/>
      <c r="L75" s="29"/>
      <c r="M75" s="45"/>
    </row>
    <row r="76" spans="2:13" ht="15" x14ac:dyDescent="0.2">
      <c r="B76" s="338"/>
      <c r="C76" s="339"/>
      <c r="D76" s="162"/>
      <c r="E76" s="175"/>
      <c r="F76" s="176"/>
      <c r="G76" s="176"/>
      <c r="H76" s="4">
        <f t="shared" si="0"/>
        <v>0</v>
      </c>
      <c r="I76" s="13"/>
      <c r="J76" s="12"/>
      <c r="K76" s="14"/>
      <c r="L76" s="29"/>
      <c r="M76" s="45"/>
    </row>
    <row r="77" spans="2:13" ht="15.75" thickBot="1" x14ac:dyDescent="0.25">
      <c r="B77" s="338"/>
      <c r="C77" s="339"/>
      <c r="D77" s="162"/>
      <c r="E77" s="175"/>
      <c r="F77" s="176"/>
      <c r="G77" s="176"/>
      <c r="H77" s="4">
        <f t="shared" si="0"/>
        <v>0</v>
      </c>
      <c r="I77" s="13"/>
      <c r="J77" s="12"/>
      <c r="K77" s="14"/>
      <c r="L77" s="29"/>
      <c r="M77" s="45"/>
    </row>
    <row r="78" spans="2:13" ht="15.75" thickBot="1" x14ac:dyDescent="0.25">
      <c r="B78" s="340"/>
      <c r="C78" s="341"/>
      <c r="D78" s="177"/>
      <c r="E78" s="178"/>
      <c r="F78" s="179"/>
      <c r="G78" s="179"/>
      <c r="H78" s="7">
        <f t="shared" si="0"/>
        <v>0</v>
      </c>
      <c r="I78" s="366">
        <f>SUM(H71:H78)</f>
        <v>0</v>
      </c>
      <c r="J78" s="367"/>
      <c r="K78" s="37"/>
      <c r="L78" s="29"/>
      <c r="M78" s="45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0">
        <f t="shared" si="0"/>
        <v>0</v>
      </c>
      <c r="I79" s="13"/>
      <c r="J79" s="12"/>
      <c r="K79" s="14"/>
      <c r="L79" s="29"/>
      <c r="M79" s="45"/>
    </row>
    <row r="80" spans="2:13" ht="15" x14ac:dyDescent="0.2">
      <c r="B80" s="338"/>
      <c r="C80" s="339"/>
      <c r="D80" s="164"/>
      <c r="E80" s="112"/>
      <c r="F80" s="165"/>
      <c r="G80" s="165"/>
      <c r="H80" s="4">
        <f t="shared" si="0"/>
        <v>0</v>
      </c>
      <c r="I80" s="13"/>
      <c r="J80" s="12"/>
      <c r="K80" s="14"/>
      <c r="L80" s="29"/>
      <c r="M80" s="45"/>
    </row>
    <row r="81" spans="2:13" ht="15" x14ac:dyDescent="0.2">
      <c r="B81" s="338"/>
      <c r="C81" s="339"/>
      <c r="D81" s="164"/>
      <c r="E81" s="112"/>
      <c r="F81" s="165"/>
      <c r="G81" s="165"/>
      <c r="H81" s="4">
        <f t="shared" si="0"/>
        <v>0</v>
      </c>
      <c r="I81" s="13"/>
      <c r="J81" s="12"/>
      <c r="K81" s="14"/>
      <c r="L81" s="29"/>
      <c r="M81" s="45"/>
    </row>
    <row r="82" spans="2:13" ht="14.25" customHeight="1" x14ac:dyDescent="0.2">
      <c r="B82" s="338"/>
      <c r="C82" s="339"/>
      <c r="D82" s="164"/>
      <c r="E82" s="112"/>
      <c r="F82" s="165"/>
      <c r="G82" s="165"/>
      <c r="H82" s="4">
        <f t="shared" si="0"/>
        <v>0</v>
      </c>
      <c r="I82" s="13"/>
      <c r="J82" s="12"/>
      <c r="K82" s="14"/>
      <c r="L82" s="29"/>
      <c r="M82" s="45"/>
    </row>
    <row r="83" spans="2:13" ht="15" x14ac:dyDescent="0.2">
      <c r="B83" s="338"/>
      <c r="C83" s="339"/>
      <c r="D83" s="164"/>
      <c r="E83" s="112"/>
      <c r="F83" s="165"/>
      <c r="G83" s="165"/>
      <c r="H83" s="4">
        <f t="shared" si="0"/>
        <v>0</v>
      </c>
      <c r="I83" s="13"/>
      <c r="J83" s="12"/>
      <c r="K83" s="14"/>
      <c r="L83" s="29"/>
      <c r="M83" s="45"/>
    </row>
    <row r="84" spans="2:13" ht="15" x14ac:dyDescent="0.2">
      <c r="B84" s="338"/>
      <c r="C84" s="339"/>
      <c r="D84" s="164"/>
      <c r="E84" s="112"/>
      <c r="F84" s="165"/>
      <c r="G84" s="165"/>
      <c r="H84" s="4">
        <f t="shared" si="0"/>
        <v>0</v>
      </c>
      <c r="I84" s="13"/>
      <c r="J84" s="12"/>
      <c r="K84" s="14"/>
      <c r="L84" s="29"/>
      <c r="M84" s="45"/>
    </row>
    <row r="85" spans="2:13" ht="15" x14ac:dyDescent="0.2">
      <c r="B85" s="338"/>
      <c r="C85" s="339"/>
      <c r="D85" s="164"/>
      <c r="E85" s="112"/>
      <c r="F85" s="165"/>
      <c r="G85" s="165"/>
      <c r="H85" s="4">
        <f t="shared" si="0"/>
        <v>0</v>
      </c>
      <c r="I85" s="13"/>
      <c r="J85" s="12"/>
      <c r="K85" s="14"/>
      <c r="L85" s="29"/>
      <c r="M85" s="45"/>
    </row>
    <row r="86" spans="2:13" ht="15" x14ac:dyDescent="0.2">
      <c r="B86" s="338"/>
      <c r="C86" s="339"/>
      <c r="D86" s="164"/>
      <c r="E86" s="112"/>
      <c r="F86" s="165"/>
      <c r="G86" s="165"/>
      <c r="H86" s="4">
        <f t="shared" si="0"/>
        <v>0</v>
      </c>
      <c r="I86" s="13"/>
      <c r="J86" s="12"/>
      <c r="K86" s="14"/>
      <c r="L86" s="29"/>
      <c r="M86" s="45"/>
    </row>
    <row r="87" spans="2:13" ht="15.75" thickBot="1" x14ac:dyDescent="0.25">
      <c r="B87" s="338"/>
      <c r="C87" s="339"/>
      <c r="D87" s="164"/>
      <c r="E87" s="112"/>
      <c r="F87" s="165"/>
      <c r="G87" s="165"/>
      <c r="H87" s="4">
        <f t="shared" si="0"/>
        <v>0</v>
      </c>
      <c r="I87" s="13"/>
      <c r="J87" s="12"/>
      <c r="K87" s="14"/>
      <c r="L87" s="29"/>
      <c r="M87" s="45"/>
    </row>
    <row r="88" spans="2:13" ht="15.75" thickBot="1" x14ac:dyDescent="0.25">
      <c r="B88" s="340"/>
      <c r="C88" s="341"/>
      <c r="D88" s="187"/>
      <c r="E88" s="153"/>
      <c r="F88" s="188"/>
      <c r="G88" s="188"/>
      <c r="H88" s="7">
        <f t="shared" si="0"/>
        <v>0</v>
      </c>
      <c r="I88" s="366">
        <f>SUM(H79:H88)</f>
        <v>0</v>
      </c>
      <c r="J88" s="367"/>
      <c r="K88" s="37"/>
      <c r="L88" s="29"/>
      <c r="M88" s="45"/>
    </row>
    <row r="89" spans="2:13" ht="15" x14ac:dyDescent="0.2">
      <c r="B89" s="342" t="s">
        <v>20</v>
      </c>
      <c r="C89" s="343"/>
      <c r="D89" s="172"/>
      <c r="E89" s="189"/>
      <c r="F89" s="190"/>
      <c r="G89" s="190"/>
      <c r="H89" s="10">
        <f t="shared" si="0"/>
        <v>0</v>
      </c>
      <c r="I89" s="13"/>
      <c r="J89" s="12"/>
      <c r="K89" s="14"/>
      <c r="L89" s="29"/>
      <c r="M89" s="45"/>
    </row>
    <row r="90" spans="2:13" ht="15" x14ac:dyDescent="0.2">
      <c r="B90" s="344"/>
      <c r="C90" s="345"/>
      <c r="D90" s="162"/>
      <c r="E90" s="175"/>
      <c r="F90" s="176"/>
      <c r="G90" s="176"/>
      <c r="H90" s="4">
        <f t="shared" si="0"/>
        <v>0</v>
      </c>
      <c r="I90" s="13"/>
      <c r="J90" s="12"/>
      <c r="K90" s="14"/>
      <c r="L90" s="29"/>
      <c r="M90" s="45"/>
    </row>
    <row r="91" spans="2:13" ht="15" x14ac:dyDescent="0.2">
      <c r="B91" s="344"/>
      <c r="C91" s="345"/>
      <c r="D91" s="162"/>
      <c r="E91" s="175"/>
      <c r="F91" s="176"/>
      <c r="G91" s="176"/>
      <c r="H91" s="4">
        <f t="shared" si="0"/>
        <v>0</v>
      </c>
      <c r="I91" s="13"/>
      <c r="J91" s="12"/>
      <c r="K91" s="14"/>
      <c r="L91" s="29"/>
      <c r="M91" s="45"/>
    </row>
    <row r="92" spans="2:13" ht="15" x14ac:dyDescent="0.2">
      <c r="B92" s="344"/>
      <c r="C92" s="345"/>
      <c r="D92" s="162"/>
      <c r="E92" s="175"/>
      <c r="F92" s="176"/>
      <c r="G92" s="176"/>
      <c r="H92" s="4">
        <f t="shared" si="0"/>
        <v>0</v>
      </c>
      <c r="I92" s="13"/>
      <c r="J92" s="12"/>
      <c r="K92" s="14"/>
      <c r="L92" s="29"/>
      <c r="M92" s="45"/>
    </row>
    <row r="93" spans="2:13" ht="15" x14ac:dyDescent="0.2">
      <c r="B93" s="344"/>
      <c r="C93" s="345"/>
      <c r="D93" s="162"/>
      <c r="E93" s="175"/>
      <c r="F93" s="176"/>
      <c r="G93" s="176"/>
      <c r="H93" s="4">
        <f t="shared" si="0"/>
        <v>0</v>
      </c>
      <c r="I93" s="13"/>
      <c r="J93" s="12"/>
      <c r="K93" s="14"/>
      <c r="L93" s="29"/>
      <c r="M93" s="45"/>
    </row>
    <row r="94" spans="2:13" ht="15" x14ac:dyDescent="0.2">
      <c r="B94" s="344"/>
      <c r="C94" s="345"/>
      <c r="D94" s="162"/>
      <c r="E94" s="175"/>
      <c r="F94" s="176"/>
      <c r="G94" s="176"/>
      <c r="H94" s="4">
        <f t="shared" si="0"/>
        <v>0</v>
      </c>
      <c r="I94" s="13"/>
      <c r="J94" s="12"/>
      <c r="K94" s="14"/>
      <c r="L94" s="29"/>
      <c r="M94" s="45"/>
    </row>
    <row r="95" spans="2:13" ht="15.75" thickBot="1" x14ac:dyDescent="0.25">
      <c r="B95" s="344"/>
      <c r="C95" s="345"/>
      <c r="D95" s="162"/>
      <c r="E95" s="175"/>
      <c r="F95" s="176"/>
      <c r="G95" s="176"/>
      <c r="H95" s="4">
        <f t="shared" si="0"/>
        <v>0</v>
      </c>
      <c r="I95" s="13"/>
      <c r="J95" s="12"/>
      <c r="K95" s="14"/>
      <c r="L95" s="29"/>
      <c r="M95" s="45"/>
    </row>
    <row r="96" spans="2:13" ht="15.75" thickBot="1" x14ac:dyDescent="0.25">
      <c r="B96" s="346"/>
      <c r="C96" s="347"/>
      <c r="D96" s="177"/>
      <c r="E96" s="178"/>
      <c r="F96" s="179"/>
      <c r="G96" s="179"/>
      <c r="H96" s="11">
        <f t="shared" si="0"/>
        <v>0</v>
      </c>
      <c r="I96" s="366">
        <f>SUM(H89:H96)</f>
        <v>0</v>
      </c>
      <c r="J96" s="367"/>
      <c r="K96" s="37"/>
      <c r="L96" s="29"/>
      <c r="M96" s="45"/>
    </row>
    <row r="97" spans="2:13" ht="15" x14ac:dyDescent="0.2">
      <c r="B97" s="342" t="s">
        <v>9</v>
      </c>
      <c r="C97" s="343"/>
      <c r="D97" s="127"/>
      <c r="E97" s="185"/>
      <c r="F97" s="186"/>
      <c r="G97" s="186"/>
      <c r="H97" s="10">
        <f t="shared" si="0"/>
        <v>0</v>
      </c>
      <c r="I97" s="13"/>
      <c r="J97" s="12"/>
      <c r="K97" s="14"/>
      <c r="L97" s="29"/>
      <c r="M97" s="45"/>
    </row>
    <row r="98" spans="2:13" ht="15" x14ac:dyDescent="0.2">
      <c r="B98" s="344"/>
      <c r="C98" s="345"/>
      <c r="D98" s="191"/>
      <c r="E98" s="192"/>
      <c r="F98" s="193"/>
      <c r="G98" s="193"/>
      <c r="H98" s="4">
        <f t="shared" si="0"/>
        <v>0</v>
      </c>
      <c r="I98" s="13"/>
      <c r="J98" s="12"/>
      <c r="K98" s="14"/>
      <c r="L98" s="29"/>
      <c r="M98" s="45"/>
    </row>
    <row r="99" spans="2:13" ht="15" x14ac:dyDescent="0.2">
      <c r="B99" s="344"/>
      <c r="C99" s="345"/>
      <c r="D99" s="191"/>
      <c r="E99" s="192"/>
      <c r="F99" s="193"/>
      <c r="G99" s="193"/>
      <c r="H99" s="4">
        <f t="shared" si="0"/>
        <v>0</v>
      </c>
      <c r="I99" s="13"/>
      <c r="J99" s="12"/>
      <c r="K99" s="14"/>
      <c r="L99" s="29"/>
      <c r="M99" s="45"/>
    </row>
    <row r="100" spans="2:13" ht="15" x14ac:dyDescent="0.2">
      <c r="B100" s="344"/>
      <c r="C100" s="345"/>
      <c r="D100" s="191"/>
      <c r="E100" s="192"/>
      <c r="F100" s="193"/>
      <c r="G100" s="193"/>
      <c r="H100" s="4">
        <f t="shared" si="0"/>
        <v>0</v>
      </c>
      <c r="I100" s="13"/>
      <c r="J100" s="12"/>
      <c r="K100" s="14"/>
      <c r="L100" s="29"/>
      <c r="M100" s="45"/>
    </row>
    <row r="101" spans="2:13" ht="15" x14ac:dyDescent="0.2">
      <c r="B101" s="344"/>
      <c r="C101" s="345"/>
      <c r="D101" s="191"/>
      <c r="E101" s="192"/>
      <c r="F101" s="193"/>
      <c r="G101" s="193"/>
      <c r="H101" s="4">
        <f t="shared" si="0"/>
        <v>0</v>
      </c>
      <c r="I101" s="13"/>
      <c r="J101" s="12"/>
      <c r="K101" s="14"/>
      <c r="L101" s="29"/>
      <c r="M101" s="45"/>
    </row>
    <row r="102" spans="2:13" ht="15" x14ac:dyDescent="0.2">
      <c r="B102" s="344"/>
      <c r="C102" s="345"/>
      <c r="D102" s="164"/>
      <c r="E102" s="112"/>
      <c r="F102" s="165"/>
      <c r="G102" s="165"/>
      <c r="H102" s="4">
        <f>F102*G102</f>
        <v>0</v>
      </c>
      <c r="I102" s="13"/>
      <c r="J102" s="12"/>
      <c r="K102" s="14"/>
      <c r="L102" s="29"/>
      <c r="M102" s="45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4">
        <f t="shared" si="0"/>
        <v>0</v>
      </c>
      <c r="I103" s="13"/>
      <c r="J103" s="12"/>
      <c r="K103" s="14"/>
      <c r="L103" s="29"/>
      <c r="M103" s="45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1">
        <f t="shared" si="0"/>
        <v>0</v>
      </c>
      <c r="I104" s="366">
        <f>SUM(H97:H104)</f>
        <v>0</v>
      </c>
      <c r="J104" s="367"/>
      <c r="K104" s="37"/>
      <c r="L104" s="29"/>
      <c r="M104" s="45"/>
    </row>
    <row r="105" spans="2:13" ht="15" x14ac:dyDescent="0.2">
      <c r="B105" s="342" t="s">
        <v>10</v>
      </c>
      <c r="C105" s="343"/>
      <c r="D105" s="172"/>
      <c r="E105" s="189"/>
      <c r="F105" s="190"/>
      <c r="G105" s="190"/>
      <c r="H105" s="10">
        <f t="shared" si="0"/>
        <v>0</v>
      </c>
      <c r="I105" s="13"/>
      <c r="J105" s="12"/>
      <c r="K105" s="14"/>
      <c r="L105" s="29"/>
      <c r="M105" s="45"/>
    </row>
    <row r="106" spans="2:13" ht="15" x14ac:dyDescent="0.2">
      <c r="B106" s="344"/>
      <c r="C106" s="345"/>
      <c r="D106" s="162"/>
      <c r="E106" s="175"/>
      <c r="F106" s="176"/>
      <c r="G106" s="176"/>
      <c r="H106" s="4">
        <f t="shared" si="0"/>
        <v>0</v>
      </c>
      <c r="I106" s="13"/>
      <c r="J106" s="12"/>
      <c r="K106" s="14"/>
      <c r="L106" s="29"/>
      <c r="M106" s="45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4">
        <f t="shared" si="0"/>
        <v>0</v>
      </c>
      <c r="I107" s="13"/>
      <c r="J107" s="12"/>
      <c r="K107" s="14"/>
      <c r="L107" s="29"/>
      <c r="M107" s="45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4">
        <f t="shared" si="0"/>
        <v>0</v>
      </c>
      <c r="I108" s="13"/>
      <c r="J108" s="12"/>
      <c r="K108" s="14"/>
      <c r="L108" s="29"/>
      <c r="M108" s="45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1">
        <f t="shared" si="0"/>
        <v>0</v>
      </c>
      <c r="I109" s="366">
        <f>SUM(H105:H109)</f>
        <v>0</v>
      </c>
      <c r="J109" s="367"/>
      <c r="K109" s="37"/>
      <c r="L109" s="29"/>
      <c r="M109" s="45"/>
    </row>
    <row r="110" spans="2:13" ht="15" x14ac:dyDescent="0.2">
      <c r="B110" s="342" t="s">
        <v>11</v>
      </c>
      <c r="C110" s="343"/>
      <c r="D110" s="127"/>
      <c r="E110" s="185"/>
      <c r="F110" s="186"/>
      <c r="G110" s="186"/>
      <c r="H110" s="10">
        <f t="shared" si="0"/>
        <v>0</v>
      </c>
      <c r="I110" s="13"/>
      <c r="J110" s="12"/>
      <c r="K110" s="14"/>
      <c r="L110" s="29"/>
      <c r="M110" s="45"/>
    </row>
    <row r="111" spans="2:13" ht="15" x14ac:dyDescent="0.2">
      <c r="B111" s="344"/>
      <c r="C111" s="345"/>
      <c r="D111" s="164"/>
      <c r="E111" s="112"/>
      <c r="F111" s="165"/>
      <c r="G111" s="165"/>
      <c r="H111" s="4">
        <f t="shared" si="0"/>
        <v>0</v>
      </c>
      <c r="I111" s="13"/>
      <c r="J111" s="12"/>
      <c r="K111" s="14"/>
      <c r="L111" s="29"/>
      <c r="M111" s="45"/>
    </row>
    <row r="112" spans="2:13" ht="15" x14ac:dyDescent="0.2">
      <c r="B112" s="344"/>
      <c r="C112" s="345"/>
      <c r="D112" s="164"/>
      <c r="E112" s="112"/>
      <c r="F112" s="165"/>
      <c r="G112" s="165"/>
      <c r="H112" s="4">
        <f t="shared" si="0"/>
        <v>0</v>
      </c>
      <c r="I112" s="13"/>
      <c r="J112" s="12"/>
      <c r="K112" s="14"/>
      <c r="L112" s="29"/>
      <c r="M112" s="45"/>
    </row>
    <row r="113" spans="2:13" ht="15" x14ac:dyDescent="0.2">
      <c r="B113" s="344"/>
      <c r="C113" s="345"/>
      <c r="D113" s="164"/>
      <c r="E113" s="112"/>
      <c r="F113" s="165"/>
      <c r="G113" s="165"/>
      <c r="H113" s="4">
        <f t="shared" si="0"/>
        <v>0</v>
      </c>
      <c r="I113" s="13"/>
      <c r="J113" s="12"/>
      <c r="K113" s="14"/>
      <c r="L113" s="29"/>
      <c r="M113" s="45"/>
    </row>
    <row r="114" spans="2:13" ht="15" x14ac:dyDescent="0.2">
      <c r="B114" s="344"/>
      <c r="C114" s="345"/>
      <c r="D114" s="164"/>
      <c r="E114" s="112"/>
      <c r="F114" s="165"/>
      <c r="G114" s="165"/>
      <c r="H114" s="4">
        <f t="shared" si="0"/>
        <v>0</v>
      </c>
      <c r="I114" s="13"/>
      <c r="J114" s="12"/>
      <c r="K114" s="14"/>
      <c r="L114" s="29"/>
      <c r="M114" s="45"/>
    </row>
    <row r="115" spans="2:13" ht="15" x14ac:dyDescent="0.2">
      <c r="B115" s="344"/>
      <c r="C115" s="345"/>
      <c r="D115" s="164"/>
      <c r="E115" s="112"/>
      <c r="F115" s="165"/>
      <c r="G115" s="165"/>
      <c r="H115" s="4">
        <f t="shared" si="0"/>
        <v>0</v>
      </c>
      <c r="I115" s="13"/>
      <c r="J115" s="12"/>
      <c r="K115" s="14"/>
      <c r="L115" s="29"/>
      <c r="M115" s="45"/>
    </row>
    <row r="116" spans="2:13" ht="15" x14ac:dyDescent="0.2">
      <c r="B116" s="344"/>
      <c r="C116" s="345"/>
      <c r="D116" s="164"/>
      <c r="E116" s="112"/>
      <c r="F116" s="165"/>
      <c r="G116" s="165"/>
      <c r="H116" s="4">
        <f t="shared" si="0"/>
        <v>0</v>
      </c>
      <c r="I116" s="13"/>
      <c r="J116" s="12"/>
      <c r="K116" s="14"/>
      <c r="L116" s="29"/>
      <c r="M116" s="45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4">
        <f t="shared" si="0"/>
        <v>0</v>
      </c>
      <c r="I117" s="13"/>
      <c r="J117" s="12"/>
      <c r="K117" s="14"/>
      <c r="L117" s="29"/>
      <c r="M117" s="45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1">
        <f t="shared" si="0"/>
        <v>0</v>
      </c>
      <c r="I118" s="366">
        <f>SUM(H110:H118)</f>
        <v>0</v>
      </c>
      <c r="J118" s="367"/>
      <c r="K118" s="37"/>
      <c r="L118" s="29"/>
      <c r="M118" s="45"/>
    </row>
    <row r="119" spans="2:13" ht="15" x14ac:dyDescent="0.2">
      <c r="B119" s="342" t="s">
        <v>0</v>
      </c>
      <c r="C119" s="343"/>
      <c r="D119" s="172"/>
      <c r="E119" s="189"/>
      <c r="F119" s="190"/>
      <c r="G119" s="190"/>
      <c r="H119" s="10">
        <f t="shared" si="0"/>
        <v>0</v>
      </c>
      <c r="I119" s="13"/>
      <c r="J119" s="12"/>
      <c r="K119" s="14"/>
      <c r="L119" s="29"/>
      <c r="M119" s="45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4">
        <f t="shared" si="0"/>
        <v>0</v>
      </c>
      <c r="I120" s="13"/>
      <c r="J120" s="12"/>
      <c r="K120" s="14"/>
      <c r="L120" s="29"/>
      <c r="M120" s="45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1">
        <f t="shared" si="0"/>
        <v>0</v>
      </c>
      <c r="I121" s="366">
        <f>SUM(H119:H121)</f>
        <v>0</v>
      </c>
      <c r="J121" s="367"/>
      <c r="K121" s="37"/>
      <c r="L121" s="29"/>
      <c r="M121" s="45"/>
    </row>
    <row r="122" spans="2:13" ht="15" x14ac:dyDescent="0.2">
      <c r="B122" s="350" t="s">
        <v>4</v>
      </c>
      <c r="C122" s="351"/>
      <c r="D122" s="127"/>
      <c r="E122" s="185"/>
      <c r="F122" s="186"/>
      <c r="G122" s="186"/>
      <c r="H122" s="10">
        <f t="shared" si="0"/>
        <v>0</v>
      </c>
      <c r="I122" s="5"/>
      <c r="J122" s="6"/>
      <c r="K122" s="37"/>
      <c r="L122" s="29"/>
      <c r="M122" s="45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4">
        <f>F123*G123</f>
        <v>0</v>
      </c>
      <c r="I123" s="5"/>
      <c r="J123" s="6"/>
      <c r="K123" s="37"/>
      <c r="L123" s="29"/>
      <c r="M123" s="45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1">
        <f>F124*G124</f>
        <v>0</v>
      </c>
      <c r="I124" s="366">
        <f>SUM(H122:H124)</f>
        <v>0</v>
      </c>
      <c r="J124" s="367"/>
      <c r="K124" s="37"/>
      <c r="L124" s="29"/>
      <c r="M124" s="45"/>
    </row>
    <row r="125" spans="2:13" ht="13.5" thickBot="1" x14ac:dyDescent="0.25">
      <c r="F125" s="14"/>
      <c r="H125" s="13"/>
      <c r="I125" s="13"/>
      <c r="J125" s="12"/>
      <c r="K125" s="14"/>
      <c r="L125" s="29"/>
      <c r="M125" s="45"/>
    </row>
    <row r="126" spans="2:13" ht="12.75" customHeight="1" thickBot="1" x14ac:dyDescent="0.25">
      <c r="B126" s="17" t="s">
        <v>22</v>
      </c>
      <c r="C126" s="18"/>
      <c r="D126" s="38"/>
      <c r="E126" s="39"/>
      <c r="F126" s="40"/>
      <c r="G126" s="41"/>
      <c r="H126" s="42">
        <f>SUM(H10:H124)</f>
        <v>0</v>
      </c>
      <c r="I126" s="370">
        <f>SUM(J42+I64+I70+I78+I88+I96+I104+I109+I118+I121+I124)</f>
        <v>0</v>
      </c>
      <c r="J126" s="367"/>
      <c r="K126" s="37"/>
      <c r="L126" s="29"/>
      <c r="M126" s="45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2" t="s">
        <v>195</v>
      </c>
      <c r="F129" s="14"/>
      <c r="H129" s="13"/>
      <c r="I129" s="13"/>
      <c r="J129" s="14"/>
    </row>
    <row r="130" spans="2:13" ht="15" x14ac:dyDescent="0.2">
      <c r="B130" s="2" t="str">
        <f>B3</f>
        <v>INDICAR AQUÍ NOMBRE ASOCIADO 15</v>
      </c>
      <c r="D130" s="19" t="s">
        <v>56</v>
      </c>
      <c r="F130" s="14"/>
      <c r="H130" s="13"/>
      <c r="I130" s="13"/>
      <c r="J130" s="14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1" t="s">
        <v>92</v>
      </c>
      <c r="C132" s="247"/>
      <c r="D132" s="33"/>
      <c r="E132" s="34"/>
      <c r="F132" s="35"/>
      <c r="G132" s="35"/>
      <c r="H132" s="248"/>
      <c r="I132" s="248"/>
      <c r="J132" s="249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4">
        <f t="shared" ref="H135:H198" si="3">F135*G135</f>
        <v>0</v>
      </c>
      <c r="I135" s="4">
        <f>H135</f>
        <v>0</v>
      </c>
      <c r="J135" s="12"/>
      <c r="L135" s="29"/>
      <c r="M135" s="45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4">
        <f t="shared" si="3"/>
        <v>0</v>
      </c>
      <c r="I136" s="4">
        <f t="shared" ref="I136:I157" si="4">H136</f>
        <v>0</v>
      </c>
      <c r="J136" s="12"/>
      <c r="L136" s="29"/>
      <c r="M136" s="45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4">
        <f t="shared" si="3"/>
        <v>0</v>
      </c>
      <c r="I137" s="4">
        <f t="shared" si="4"/>
        <v>0</v>
      </c>
      <c r="J137" s="12"/>
      <c r="L137" s="43"/>
      <c r="M137" s="45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4">
        <f t="shared" si="3"/>
        <v>0</v>
      </c>
      <c r="I138" s="4">
        <f t="shared" si="4"/>
        <v>0</v>
      </c>
      <c r="J138" s="12"/>
      <c r="L138" s="29"/>
      <c r="M138" s="45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4">
        <f t="shared" si="3"/>
        <v>0</v>
      </c>
      <c r="I139" s="4">
        <f t="shared" si="4"/>
        <v>0</v>
      </c>
      <c r="J139" s="12"/>
      <c r="L139" s="29"/>
      <c r="M139" s="45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4">
        <f t="shared" si="3"/>
        <v>0</v>
      </c>
      <c r="I140" s="4">
        <f t="shared" si="4"/>
        <v>0</v>
      </c>
      <c r="J140" s="12"/>
      <c r="L140" s="29"/>
      <c r="M140" s="45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4">
        <f t="shared" si="3"/>
        <v>0</v>
      </c>
      <c r="I141" s="4">
        <f t="shared" si="4"/>
        <v>0</v>
      </c>
      <c r="J141" s="12"/>
      <c r="L141" s="29"/>
      <c r="M141" s="45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4">
        <f t="shared" si="3"/>
        <v>0</v>
      </c>
      <c r="I142" s="4">
        <f t="shared" si="4"/>
        <v>0</v>
      </c>
      <c r="J142" s="12"/>
      <c r="L142" s="29"/>
      <c r="M142" s="45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4">
        <f t="shared" si="3"/>
        <v>0</v>
      </c>
      <c r="I143" s="4">
        <f t="shared" si="4"/>
        <v>0</v>
      </c>
      <c r="J143" s="12"/>
      <c r="L143" s="29"/>
      <c r="M143" s="45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4">
        <f t="shared" si="3"/>
        <v>0</v>
      </c>
      <c r="I144" s="4">
        <f t="shared" si="4"/>
        <v>0</v>
      </c>
      <c r="J144" s="12"/>
      <c r="L144" s="29"/>
      <c r="M144" s="45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4">
        <f t="shared" si="3"/>
        <v>0</v>
      </c>
      <c r="I145" s="4">
        <f t="shared" si="4"/>
        <v>0</v>
      </c>
      <c r="J145" s="12"/>
      <c r="L145" s="29"/>
      <c r="M145" s="45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4">
        <f t="shared" si="3"/>
        <v>0</v>
      </c>
      <c r="I146" s="4">
        <f t="shared" si="4"/>
        <v>0</v>
      </c>
      <c r="J146" s="12"/>
      <c r="L146" s="29"/>
      <c r="M146" s="45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4">
        <f t="shared" si="3"/>
        <v>0</v>
      </c>
      <c r="I147" s="4">
        <f t="shared" si="4"/>
        <v>0</v>
      </c>
      <c r="J147" s="12"/>
      <c r="L147" s="29"/>
      <c r="M147" s="45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4">
        <f t="shared" si="3"/>
        <v>0</v>
      </c>
      <c r="I148" s="4">
        <f t="shared" si="4"/>
        <v>0</v>
      </c>
      <c r="J148" s="12"/>
      <c r="L148" s="29"/>
      <c r="M148" s="45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4">
        <f t="shared" si="3"/>
        <v>0</v>
      </c>
      <c r="I149" s="4">
        <f t="shared" si="4"/>
        <v>0</v>
      </c>
      <c r="J149" s="12"/>
      <c r="L149" s="29"/>
      <c r="M149" s="45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4">
        <f t="shared" si="3"/>
        <v>0</v>
      </c>
      <c r="I150" s="4">
        <f t="shared" si="4"/>
        <v>0</v>
      </c>
      <c r="J150" s="12"/>
      <c r="L150" s="29"/>
      <c r="M150" s="45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4">
        <f t="shared" si="3"/>
        <v>0</v>
      </c>
      <c r="I151" s="4">
        <f t="shared" si="4"/>
        <v>0</v>
      </c>
      <c r="J151" s="12"/>
      <c r="L151" s="29"/>
      <c r="M151" s="45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4">
        <f t="shared" si="3"/>
        <v>0</v>
      </c>
      <c r="I152" s="4">
        <f t="shared" si="4"/>
        <v>0</v>
      </c>
      <c r="J152" s="12"/>
      <c r="L152" s="29"/>
      <c r="M152" s="45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4">
        <f t="shared" si="3"/>
        <v>0</v>
      </c>
      <c r="I153" s="4">
        <f t="shared" si="4"/>
        <v>0</v>
      </c>
      <c r="J153" s="12"/>
      <c r="L153" s="29"/>
      <c r="M153" s="45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4">
        <f t="shared" si="3"/>
        <v>0</v>
      </c>
      <c r="I154" s="4">
        <f t="shared" si="4"/>
        <v>0</v>
      </c>
      <c r="J154" s="12"/>
      <c r="L154" s="29"/>
      <c r="M154" s="45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4">
        <f t="shared" si="3"/>
        <v>0</v>
      </c>
      <c r="I155" s="4">
        <f t="shared" si="4"/>
        <v>0</v>
      </c>
      <c r="J155" s="12"/>
      <c r="L155" s="29"/>
      <c r="M155" s="45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4">
        <f t="shared" si="3"/>
        <v>0</v>
      </c>
      <c r="I156" s="4">
        <f t="shared" si="4"/>
        <v>0</v>
      </c>
      <c r="J156" s="12"/>
      <c r="L156" s="29"/>
      <c r="M156" s="45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4">
        <f>F157*G157</f>
        <v>0</v>
      </c>
      <c r="I157" s="4">
        <f t="shared" si="4"/>
        <v>0</v>
      </c>
      <c r="J157" s="12"/>
      <c r="K157" s="14"/>
      <c r="L157" s="29"/>
      <c r="M157" s="45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44">
        <f t="shared" si="3"/>
        <v>0</v>
      </c>
      <c r="I158" s="13"/>
      <c r="J158" s="12"/>
      <c r="L158" s="29"/>
      <c r="M158" s="45"/>
    </row>
    <row r="159" spans="2:13" ht="15" x14ac:dyDescent="0.2">
      <c r="B159" s="330"/>
      <c r="C159" s="333"/>
      <c r="D159" s="166"/>
      <c r="E159" s="112"/>
      <c r="F159" s="167"/>
      <c r="G159" s="167"/>
      <c r="H159" s="44">
        <f t="shared" si="3"/>
        <v>0</v>
      </c>
      <c r="I159" s="13"/>
      <c r="J159" s="12"/>
      <c r="L159" s="29"/>
      <c r="M159" s="45"/>
    </row>
    <row r="160" spans="2:13" ht="15" x14ac:dyDescent="0.2">
      <c r="B160" s="330"/>
      <c r="C160" s="333"/>
      <c r="D160" s="166"/>
      <c r="E160" s="112"/>
      <c r="F160" s="167"/>
      <c r="G160" s="167"/>
      <c r="H160" s="44">
        <f t="shared" si="3"/>
        <v>0</v>
      </c>
      <c r="I160" s="13"/>
      <c r="J160" s="12"/>
      <c r="L160" s="29"/>
      <c r="M160" s="45"/>
    </row>
    <row r="161" spans="2:13" ht="15" x14ac:dyDescent="0.2">
      <c r="B161" s="330"/>
      <c r="C161" s="333"/>
      <c r="D161" s="166"/>
      <c r="E161" s="112"/>
      <c r="F161" s="167"/>
      <c r="G161" s="167"/>
      <c r="H161" s="44">
        <f t="shared" si="3"/>
        <v>0</v>
      </c>
      <c r="I161" s="13"/>
      <c r="J161" s="12"/>
      <c r="L161" s="29"/>
      <c r="M161" s="45"/>
    </row>
    <row r="162" spans="2:13" ht="15" x14ac:dyDescent="0.2">
      <c r="B162" s="330"/>
      <c r="C162" s="334"/>
      <c r="D162" s="166"/>
      <c r="E162" s="112"/>
      <c r="F162" s="167"/>
      <c r="G162" s="167"/>
      <c r="H162" s="4">
        <f t="shared" si="3"/>
        <v>0</v>
      </c>
      <c r="I162" s="4">
        <f>SUM(H158:H162)</f>
        <v>0</v>
      </c>
      <c r="J162" s="12"/>
      <c r="L162" s="29"/>
      <c r="M162" s="45"/>
    </row>
    <row r="163" spans="2:13" ht="15" x14ac:dyDescent="0.2">
      <c r="B163" s="330"/>
      <c r="C163" s="332" t="s">
        <v>2</v>
      </c>
      <c r="D163" s="166"/>
      <c r="E163" s="112"/>
      <c r="F163" s="167"/>
      <c r="G163" s="167"/>
      <c r="H163" s="4">
        <f t="shared" si="3"/>
        <v>0</v>
      </c>
      <c r="I163" s="13"/>
      <c r="J163" s="12"/>
      <c r="L163" s="29"/>
      <c r="M163" s="45"/>
    </row>
    <row r="164" spans="2:13" ht="15" x14ac:dyDescent="0.2">
      <c r="B164" s="330"/>
      <c r="C164" s="333"/>
      <c r="D164" s="166"/>
      <c r="E164" s="112"/>
      <c r="F164" s="167"/>
      <c r="G164" s="167"/>
      <c r="H164" s="4">
        <f t="shared" si="3"/>
        <v>0</v>
      </c>
      <c r="I164" s="13"/>
      <c r="J164" s="12"/>
      <c r="L164" s="29"/>
      <c r="M164" s="45"/>
    </row>
    <row r="165" spans="2:13" ht="15" x14ac:dyDescent="0.2">
      <c r="B165" s="330"/>
      <c r="C165" s="333"/>
      <c r="D165" s="166"/>
      <c r="E165" s="112"/>
      <c r="F165" s="167"/>
      <c r="G165" s="167"/>
      <c r="H165" s="4">
        <f t="shared" si="3"/>
        <v>0</v>
      </c>
      <c r="I165" s="13"/>
      <c r="J165" s="12"/>
      <c r="L165" s="29"/>
      <c r="M165" s="45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4">
        <f t="shared" si="3"/>
        <v>0</v>
      </c>
      <c r="I166" s="13"/>
      <c r="J166" s="12"/>
      <c r="L166" s="29"/>
      <c r="M166" s="45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9"/>
      <c r="M167" s="45"/>
    </row>
    <row r="168" spans="2:13" ht="15" x14ac:dyDescent="0.2">
      <c r="B168" s="336" t="s">
        <v>5</v>
      </c>
      <c r="C168" s="337"/>
      <c r="D168" s="172"/>
      <c r="E168" s="173"/>
      <c r="F168" s="174"/>
      <c r="G168" s="174"/>
      <c r="H168" s="10">
        <f t="shared" si="3"/>
        <v>0</v>
      </c>
      <c r="I168" s="13"/>
      <c r="J168" s="12"/>
      <c r="L168" s="29"/>
      <c r="M168" s="45"/>
    </row>
    <row r="169" spans="2:13" ht="15" x14ac:dyDescent="0.2">
      <c r="B169" s="338"/>
      <c r="C169" s="339"/>
      <c r="D169" s="162"/>
      <c r="E169" s="175"/>
      <c r="F169" s="176"/>
      <c r="G169" s="176"/>
      <c r="H169" s="4">
        <f t="shared" si="3"/>
        <v>0</v>
      </c>
      <c r="I169" s="13"/>
      <c r="J169" s="12"/>
      <c r="L169" s="29"/>
      <c r="M169" s="45"/>
    </row>
    <row r="170" spans="2:13" ht="15" x14ac:dyDescent="0.2">
      <c r="B170" s="338"/>
      <c r="C170" s="339"/>
      <c r="D170" s="162"/>
      <c r="E170" s="175"/>
      <c r="F170" s="176"/>
      <c r="G170" s="176"/>
      <c r="H170" s="4">
        <f t="shared" si="3"/>
        <v>0</v>
      </c>
      <c r="I170" s="13"/>
      <c r="J170" s="12"/>
      <c r="L170" s="29"/>
      <c r="M170" s="45"/>
    </row>
    <row r="171" spans="2:13" ht="15" x14ac:dyDescent="0.2">
      <c r="B171" s="338"/>
      <c r="C171" s="339"/>
      <c r="D171" s="162"/>
      <c r="E171" s="175"/>
      <c r="F171" s="176"/>
      <c r="G171" s="176"/>
      <c r="H171" s="4">
        <f t="shared" si="3"/>
        <v>0</v>
      </c>
      <c r="I171" s="13"/>
      <c r="J171" s="12"/>
      <c r="L171" s="29"/>
      <c r="M171" s="45"/>
    </row>
    <row r="172" spans="2:13" ht="15" x14ac:dyDescent="0.2">
      <c r="B172" s="338"/>
      <c r="C172" s="339"/>
      <c r="D172" s="162"/>
      <c r="E172" s="175"/>
      <c r="F172" s="176"/>
      <c r="G172" s="176"/>
      <c r="H172" s="4">
        <f t="shared" si="3"/>
        <v>0</v>
      </c>
      <c r="I172" s="13"/>
      <c r="J172" s="12"/>
      <c r="L172" s="29"/>
      <c r="M172" s="45"/>
    </row>
    <row r="173" spans="2:13" ht="15" x14ac:dyDescent="0.2">
      <c r="B173" s="338"/>
      <c r="C173" s="339"/>
      <c r="D173" s="162"/>
      <c r="E173" s="175"/>
      <c r="F173" s="176"/>
      <c r="G173" s="176"/>
      <c r="H173" s="4">
        <f t="shared" si="3"/>
        <v>0</v>
      </c>
      <c r="I173" s="13"/>
      <c r="J173" s="12"/>
      <c r="L173" s="29"/>
      <c r="M173" s="45"/>
    </row>
    <row r="174" spans="2:13" ht="15" x14ac:dyDescent="0.2">
      <c r="B174" s="338"/>
      <c r="C174" s="339"/>
      <c r="D174" s="162"/>
      <c r="E174" s="175"/>
      <c r="F174" s="176"/>
      <c r="G174" s="176"/>
      <c r="H174" s="4">
        <f t="shared" si="3"/>
        <v>0</v>
      </c>
      <c r="I174" s="13"/>
      <c r="J174" s="12"/>
      <c r="L174" s="29"/>
      <c r="M174" s="45"/>
    </row>
    <row r="175" spans="2:13" ht="15" x14ac:dyDescent="0.2">
      <c r="B175" s="338"/>
      <c r="C175" s="339"/>
      <c r="D175" s="162"/>
      <c r="E175" s="175"/>
      <c r="F175" s="176"/>
      <c r="G175" s="176"/>
      <c r="H175" s="4">
        <f t="shared" si="3"/>
        <v>0</v>
      </c>
      <c r="I175" s="13"/>
      <c r="J175" s="12"/>
      <c r="L175" s="29"/>
      <c r="M175" s="45"/>
    </row>
    <row r="176" spans="2:13" ht="15" x14ac:dyDescent="0.2">
      <c r="B176" s="338"/>
      <c r="C176" s="339"/>
      <c r="D176" s="162"/>
      <c r="E176" s="175"/>
      <c r="F176" s="176"/>
      <c r="G176" s="176"/>
      <c r="H176" s="4">
        <f t="shared" si="3"/>
        <v>0</v>
      </c>
      <c r="I176" s="13"/>
      <c r="J176" s="12"/>
      <c r="L176" s="29"/>
      <c r="M176" s="45"/>
    </row>
    <row r="177" spans="2:13" ht="15" x14ac:dyDescent="0.2">
      <c r="B177" s="338"/>
      <c r="C177" s="339"/>
      <c r="D177" s="162"/>
      <c r="E177" s="175"/>
      <c r="F177" s="176"/>
      <c r="G177" s="176"/>
      <c r="H177" s="4">
        <f t="shared" si="3"/>
        <v>0</v>
      </c>
      <c r="I177" s="13"/>
      <c r="J177" s="12"/>
      <c r="L177" s="29"/>
      <c r="M177" s="45"/>
    </row>
    <row r="178" spans="2:13" ht="15" x14ac:dyDescent="0.2">
      <c r="B178" s="338"/>
      <c r="C178" s="339"/>
      <c r="D178" s="162"/>
      <c r="E178" s="175"/>
      <c r="F178" s="176"/>
      <c r="G178" s="176"/>
      <c r="H178" s="4">
        <f t="shared" si="3"/>
        <v>0</v>
      </c>
      <c r="I178" s="13"/>
      <c r="J178" s="12"/>
      <c r="L178" s="29"/>
      <c r="M178" s="45"/>
    </row>
    <row r="179" spans="2:13" ht="15" x14ac:dyDescent="0.2">
      <c r="B179" s="338"/>
      <c r="C179" s="339"/>
      <c r="D179" s="162"/>
      <c r="E179" s="175"/>
      <c r="F179" s="176"/>
      <c r="G179" s="176"/>
      <c r="H179" s="4">
        <f t="shared" si="3"/>
        <v>0</v>
      </c>
      <c r="I179" s="13"/>
      <c r="J179" s="12"/>
      <c r="L179" s="29"/>
      <c r="M179" s="45"/>
    </row>
    <row r="180" spans="2:13" ht="15" x14ac:dyDescent="0.2">
      <c r="B180" s="338"/>
      <c r="C180" s="339"/>
      <c r="D180" s="162"/>
      <c r="E180" s="175"/>
      <c r="F180" s="176"/>
      <c r="G180" s="176"/>
      <c r="H180" s="4">
        <f t="shared" si="3"/>
        <v>0</v>
      </c>
      <c r="I180" s="13"/>
      <c r="J180" s="12"/>
      <c r="L180" s="29"/>
      <c r="M180" s="45"/>
    </row>
    <row r="181" spans="2:13" ht="15" x14ac:dyDescent="0.2">
      <c r="B181" s="338"/>
      <c r="C181" s="339"/>
      <c r="D181" s="162"/>
      <c r="E181" s="175"/>
      <c r="F181" s="176"/>
      <c r="G181" s="176"/>
      <c r="H181" s="4">
        <f t="shared" si="3"/>
        <v>0</v>
      </c>
      <c r="I181" s="13"/>
      <c r="J181" s="12"/>
      <c r="L181" s="29"/>
      <c r="M181" s="45"/>
    </row>
    <row r="182" spans="2:13" ht="15" x14ac:dyDescent="0.2">
      <c r="B182" s="338"/>
      <c r="C182" s="339"/>
      <c r="D182" s="162"/>
      <c r="E182" s="175"/>
      <c r="F182" s="176"/>
      <c r="G182" s="176"/>
      <c r="H182" s="4">
        <f t="shared" si="3"/>
        <v>0</v>
      </c>
      <c r="I182" s="13"/>
      <c r="J182" s="12"/>
      <c r="L182" s="29"/>
      <c r="M182" s="45"/>
    </row>
    <row r="183" spans="2:13" ht="15" x14ac:dyDescent="0.2">
      <c r="B183" s="338"/>
      <c r="C183" s="339"/>
      <c r="D183" s="162"/>
      <c r="E183" s="175"/>
      <c r="F183" s="103"/>
      <c r="G183" s="176"/>
      <c r="H183" s="4">
        <f t="shared" si="3"/>
        <v>0</v>
      </c>
      <c r="I183" s="13"/>
      <c r="J183" s="12"/>
      <c r="L183" s="29"/>
      <c r="M183" s="45"/>
    </row>
    <row r="184" spans="2:13" ht="15" x14ac:dyDescent="0.2">
      <c r="B184" s="338"/>
      <c r="C184" s="339"/>
      <c r="D184" s="162"/>
      <c r="E184" s="102"/>
      <c r="F184" s="103"/>
      <c r="G184" s="103"/>
      <c r="H184" s="4">
        <f t="shared" si="3"/>
        <v>0</v>
      </c>
      <c r="I184" s="13"/>
      <c r="J184" s="12"/>
      <c r="L184" s="29"/>
      <c r="M184" s="45"/>
    </row>
    <row r="185" spans="2:13" ht="15" x14ac:dyDescent="0.2">
      <c r="B185" s="338"/>
      <c r="C185" s="339"/>
      <c r="D185" s="162"/>
      <c r="E185" s="102"/>
      <c r="F185" s="103"/>
      <c r="G185" s="103"/>
      <c r="H185" s="4">
        <f t="shared" si="3"/>
        <v>0</v>
      </c>
      <c r="I185" s="13"/>
      <c r="J185" s="12"/>
      <c r="L185" s="29"/>
      <c r="M185" s="45"/>
    </row>
    <row r="186" spans="2:13" ht="15" x14ac:dyDescent="0.2">
      <c r="B186" s="338"/>
      <c r="C186" s="339"/>
      <c r="D186" s="162"/>
      <c r="E186" s="102"/>
      <c r="F186" s="103"/>
      <c r="G186" s="103"/>
      <c r="H186" s="4">
        <f t="shared" si="3"/>
        <v>0</v>
      </c>
      <c r="I186" s="13"/>
      <c r="J186" s="12"/>
      <c r="L186" s="29"/>
      <c r="M186" s="45"/>
    </row>
    <row r="187" spans="2:13" ht="15" x14ac:dyDescent="0.2">
      <c r="B187" s="338"/>
      <c r="C187" s="339"/>
      <c r="D187" s="162"/>
      <c r="E187" s="102"/>
      <c r="F187" s="103"/>
      <c r="G187" s="103"/>
      <c r="H187" s="4">
        <f t="shared" si="3"/>
        <v>0</v>
      </c>
      <c r="I187" s="13"/>
      <c r="J187" s="12"/>
      <c r="L187" s="29"/>
      <c r="M187" s="45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4">
        <f t="shared" si="3"/>
        <v>0</v>
      </c>
      <c r="I188" s="13"/>
      <c r="J188" s="12"/>
      <c r="L188" s="29"/>
      <c r="M188" s="45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7">
        <f t="shared" si="3"/>
        <v>0</v>
      </c>
      <c r="I189" s="366">
        <f>SUM(H168:H189)</f>
        <v>0</v>
      </c>
      <c r="J189" s="367"/>
      <c r="L189" s="29"/>
      <c r="M189" s="45"/>
    </row>
    <row r="190" spans="2:13" ht="15" x14ac:dyDescent="0.2">
      <c r="B190" s="342" t="s">
        <v>6</v>
      </c>
      <c r="C190" s="343"/>
      <c r="D190" s="180"/>
      <c r="E190" s="181"/>
      <c r="F190" s="182"/>
      <c r="G190" s="182"/>
      <c r="H190" s="10">
        <f t="shared" si="3"/>
        <v>0</v>
      </c>
      <c r="I190" s="13"/>
      <c r="J190" s="12"/>
      <c r="L190" s="29"/>
      <c r="M190" s="45"/>
    </row>
    <row r="191" spans="2:13" ht="15" x14ac:dyDescent="0.2">
      <c r="B191" s="344"/>
      <c r="C191" s="345"/>
      <c r="D191" s="166"/>
      <c r="E191" s="112"/>
      <c r="F191" s="167"/>
      <c r="G191" s="167"/>
      <c r="H191" s="4">
        <f t="shared" si="3"/>
        <v>0</v>
      </c>
      <c r="I191" s="13"/>
      <c r="J191" s="12"/>
      <c r="L191" s="29"/>
      <c r="M191" s="45"/>
    </row>
    <row r="192" spans="2:13" ht="15" x14ac:dyDescent="0.2">
      <c r="B192" s="344"/>
      <c r="C192" s="345"/>
      <c r="D192" s="166"/>
      <c r="E192" s="112"/>
      <c r="F192" s="167"/>
      <c r="G192" s="167"/>
      <c r="H192" s="4">
        <f t="shared" si="3"/>
        <v>0</v>
      </c>
      <c r="I192" s="13"/>
      <c r="J192" s="12"/>
      <c r="L192" s="29"/>
      <c r="M192" s="45"/>
    </row>
    <row r="193" spans="2:13" ht="15" x14ac:dyDescent="0.2">
      <c r="B193" s="344"/>
      <c r="C193" s="345"/>
      <c r="D193" s="166"/>
      <c r="E193" s="112"/>
      <c r="F193" s="167"/>
      <c r="G193" s="167"/>
      <c r="H193" s="4">
        <f t="shared" si="3"/>
        <v>0</v>
      </c>
      <c r="I193" s="13"/>
      <c r="J193" s="12"/>
      <c r="L193" s="29"/>
      <c r="M193" s="45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4">
        <f t="shared" si="3"/>
        <v>0</v>
      </c>
      <c r="I194" s="13"/>
      <c r="J194" s="12"/>
      <c r="L194" s="29"/>
      <c r="M194" s="45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7">
        <f t="shared" si="3"/>
        <v>0</v>
      </c>
      <c r="I195" s="366">
        <f>SUM(H190:H195)</f>
        <v>0</v>
      </c>
      <c r="J195" s="367"/>
      <c r="L195" s="29"/>
      <c r="M195" s="45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9">
        <f t="shared" si="3"/>
        <v>0</v>
      </c>
      <c r="I196" s="13"/>
      <c r="J196" s="12"/>
      <c r="L196" s="29"/>
      <c r="M196" s="45"/>
    </row>
    <row r="197" spans="2:13" ht="15" x14ac:dyDescent="0.2">
      <c r="B197" s="338"/>
      <c r="C197" s="339"/>
      <c r="D197" s="162"/>
      <c r="E197" s="175"/>
      <c r="F197" s="176"/>
      <c r="G197" s="176"/>
      <c r="H197" s="4">
        <f t="shared" si="3"/>
        <v>0</v>
      </c>
      <c r="I197" s="13"/>
      <c r="J197" s="12"/>
      <c r="L197" s="29"/>
      <c r="M197" s="45"/>
    </row>
    <row r="198" spans="2:13" ht="15" x14ac:dyDescent="0.2">
      <c r="B198" s="338"/>
      <c r="C198" s="339"/>
      <c r="D198" s="162"/>
      <c r="E198" s="175"/>
      <c r="F198" s="176"/>
      <c r="G198" s="176"/>
      <c r="H198" s="4">
        <f t="shared" si="3"/>
        <v>0</v>
      </c>
      <c r="I198" s="13"/>
      <c r="J198" s="12"/>
      <c r="L198" s="29"/>
      <c r="M198" s="45"/>
    </row>
    <row r="199" spans="2:13" ht="15" x14ac:dyDescent="0.2">
      <c r="B199" s="338"/>
      <c r="C199" s="339"/>
      <c r="D199" s="162"/>
      <c r="E199" s="175"/>
      <c r="F199" s="176"/>
      <c r="G199" s="176"/>
      <c r="H199" s="4">
        <f t="shared" ref="H199:H247" si="5">F199*G199</f>
        <v>0</v>
      </c>
      <c r="I199" s="13"/>
      <c r="J199" s="12"/>
      <c r="L199" s="29"/>
      <c r="M199" s="45"/>
    </row>
    <row r="200" spans="2:13" ht="15" x14ac:dyDescent="0.2">
      <c r="B200" s="338"/>
      <c r="C200" s="339"/>
      <c r="D200" s="162"/>
      <c r="E200" s="175"/>
      <c r="F200" s="176"/>
      <c r="G200" s="176"/>
      <c r="H200" s="4">
        <f t="shared" si="5"/>
        <v>0</v>
      </c>
      <c r="I200" s="13"/>
      <c r="J200" s="12"/>
      <c r="L200" s="29"/>
      <c r="M200" s="45"/>
    </row>
    <row r="201" spans="2:13" ht="15" x14ac:dyDescent="0.2">
      <c r="B201" s="338"/>
      <c r="C201" s="339"/>
      <c r="D201" s="162"/>
      <c r="E201" s="175"/>
      <c r="F201" s="176"/>
      <c r="G201" s="176"/>
      <c r="H201" s="4">
        <f t="shared" si="5"/>
        <v>0</v>
      </c>
      <c r="I201" s="13"/>
      <c r="J201" s="12"/>
      <c r="L201" s="29"/>
      <c r="M201" s="45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4">
        <f t="shared" si="5"/>
        <v>0</v>
      </c>
      <c r="I202" s="13"/>
      <c r="J202" s="12"/>
      <c r="L202" s="29"/>
      <c r="M202" s="45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7">
        <f t="shared" si="5"/>
        <v>0</v>
      </c>
      <c r="I203" s="366">
        <f>SUM(H196:H203)</f>
        <v>0</v>
      </c>
      <c r="J203" s="367"/>
      <c r="L203" s="29"/>
      <c r="M203" s="45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0">
        <f t="shared" si="5"/>
        <v>0</v>
      </c>
      <c r="I204" s="13"/>
      <c r="J204" s="12"/>
      <c r="L204" s="29"/>
      <c r="M204" s="45"/>
    </row>
    <row r="205" spans="2:13" ht="15" x14ac:dyDescent="0.2">
      <c r="B205" s="338"/>
      <c r="C205" s="339"/>
      <c r="D205" s="164"/>
      <c r="E205" s="112"/>
      <c r="F205" s="165"/>
      <c r="G205" s="165"/>
      <c r="H205" s="4">
        <f t="shared" si="5"/>
        <v>0</v>
      </c>
      <c r="I205" s="13"/>
      <c r="J205" s="12"/>
      <c r="L205" s="29"/>
      <c r="M205" s="45"/>
    </row>
    <row r="206" spans="2:13" ht="15" x14ac:dyDescent="0.2">
      <c r="B206" s="338"/>
      <c r="C206" s="339"/>
      <c r="D206" s="164"/>
      <c r="E206" s="112"/>
      <c r="F206" s="165"/>
      <c r="G206" s="165"/>
      <c r="H206" s="4">
        <f t="shared" si="5"/>
        <v>0</v>
      </c>
      <c r="I206" s="13"/>
      <c r="J206" s="12"/>
      <c r="L206" s="29"/>
      <c r="M206" s="45"/>
    </row>
    <row r="207" spans="2:13" ht="15" x14ac:dyDescent="0.2">
      <c r="B207" s="338"/>
      <c r="C207" s="339"/>
      <c r="D207" s="164"/>
      <c r="E207" s="112"/>
      <c r="F207" s="165"/>
      <c r="G207" s="165"/>
      <c r="H207" s="4">
        <f t="shared" si="5"/>
        <v>0</v>
      </c>
      <c r="I207" s="13"/>
      <c r="J207" s="12"/>
      <c r="L207" s="29"/>
      <c r="M207" s="45"/>
    </row>
    <row r="208" spans="2:13" ht="15" x14ac:dyDescent="0.2">
      <c r="B208" s="338"/>
      <c r="C208" s="339"/>
      <c r="D208" s="164"/>
      <c r="E208" s="112"/>
      <c r="F208" s="165"/>
      <c r="G208" s="165"/>
      <c r="H208" s="4">
        <f t="shared" si="5"/>
        <v>0</v>
      </c>
      <c r="I208" s="13"/>
      <c r="J208" s="12"/>
      <c r="L208" s="29"/>
      <c r="M208" s="45"/>
    </row>
    <row r="209" spans="2:13" ht="15" x14ac:dyDescent="0.2">
      <c r="B209" s="338"/>
      <c r="C209" s="339"/>
      <c r="D209" s="164"/>
      <c r="E209" s="112"/>
      <c r="F209" s="165"/>
      <c r="G209" s="165"/>
      <c r="H209" s="4">
        <f t="shared" si="5"/>
        <v>0</v>
      </c>
      <c r="I209" s="13"/>
      <c r="J209" s="12"/>
      <c r="L209" s="29"/>
      <c r="M209" s="45"/>
    </row>
    <row r="210" spans="2:13" ht="15" x14ac:dyDescent="0.2">
      <c r="B210" s="338"/>
      <c r="C210" s="339"/>
      <c r="D210" s="164"/>
      <c r="E210" s="112"/>
      <c r="F210" s="165"/>
      <c r="G210" s="165"/>
      <c r="H210" s="4">
        <f t="shared" si="5"/>
        <v>0</v>
      </c>
      <c r="I210" s="13"/>
      <c r="J210" s="12"/>
      <c r="L210" s="29"/>
      <c r="M210" s="45"/>
    </row>
    <row r="211" spans="2:13" ht="15" x14ac:dyDescent="0.2">
      <c r="B211" s="338"/>
      <c r="C211" s="339"/>
      <c r="D211" s="164"/>
      <c r="E211" s="112"/>
      <c r="F211" s="165"/>
      <c r="G211" s="165"/>
      <c r="H211" s="4">
        <f t="shared" si="5"/>
        <v>0</v>
      </c>
      <c r="I211" s="13"/>
      <c r="J211" s="12"/>
      <c r="L211" s="29"/>
      <c r="M211" s="45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4">
        <f t="shared" si="5"/>
        <v>0</v>
      </c>
      <c r="I212" s="13"/>
      <c r="J212" s="12"/>
      <c r="L212" s="29"/>
      <c r="M212" s="45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7">
        <f t="shared" si="5"/>
        <v>0</v>
      </c>
      <c r="I213" s="366">
        <f>SUM(H204:H213)</f>
        <v>0</v>
      </c>
      <c r="J213" s="367"/>
      <c r="L213" s="29"/>
      <c r="M213" s="45"/>
    </row>
    <row r="214" spans="2:13" ht="15" x14ac:dyDescent="0.2">
      <c r="B214" s="342" t="s">
        <v>20</v>
      </c>
      <c r="C214" s="343"/>
      <c r="D214" s="172"/>
      <c r="E214" s="189"/>
      <c r="F214" s="190"/>
      <c r="G214" s="190"/>
      <c r="H214" s="10">
        <f t="shared" si="5"/>
        <v>0</v>
      </c>
      <c r="I214" s="13"/>
      <c r="J214" s="12"/>
      <c r="L214" s="29"/>
      <c r="M214" s="45"/>
    </row>
    <row r="215" spans="2:13" ht="15" x14ac:dyDescent="0.2">
      <c r="B215" s="344"/>
      <c r="C215" s="345"/>
      <c r="D215" s="162"/>
      <c r="E215" s="175"/>
      <c r="F215" s="176"/>
      <c r="G215" s="176"/>
      <c r="H215" s="4">
        <f t="shared" si="5"/>
        <v>0</v>
      </c>
      <c r="I215" s="13"/>
      <c r="J215" s="12"/>
      <c r="L215" s="29"/>
      <c r="M215" s="45"/>
    </row>
    <row r="216" spans="2:13" ht="15" x14ac:dyDescent="0.2">
      <c r="B216" s="344"/>
      <c r="C216" s="345"/>
      <c r="D216" s="162"/>
      <c r="E216" s="175"/>
      <c r="F216" s="176"/>
      <c r="G216" s="176"/>
      <c r="H216" s="4">
        <f t="shared" si="5"/>
        <v>0</v>
      </c>
      <c r="I216" s="13"/>
      <c r="J216" s="12"/>
      <c r="L216" s="29"/>
      <c r="M216" s="45"/>
    </row>
    <row r="217" spans="2:13" ht="15" x14ac:dyDescent="0.2">
      <c r="B217" s="344"/>
      <c r="C217" s="345"/>
      <c r="D217" s="162"/>
      <c r="E217" s="175"/>
      <c r="F217" s="176"/>
      <c r="G217" s="176"/>
      <c r="H217" s="4">
        <f t="shared" si="5"/>
        <v>0</v>
      </c>
      <c r="I217" s="13"/>
      <c r="J217" s="12"/>
      <c r="L217" s="29"/>
      <c r="M217" s="45"/>
    </row>
    <row r="218" spans="2:13" ht="15" x14ac:dyDescent="0.2">
      <c r="B218" s="344"/>
      <c r="C218" s="345"/>
      <c r="D218" s="162"/>
      <c r="E218" s="175"/>
      <c r="F218" s="176"/>
      <c r="G218" s="176"/>
      <c r="H218" s="4">
        <f t="shared" si="5"/>
        <v>0</v>
      </c>
      <c r="I218" s="13"/>
      <c r="J218" s="12"/>
      <c r="L218" s="29"/>
      <c r="M218" s="45"/>
    </row>
    <row r="219" spans="2:13" ht="15" x14ac:dyDescent="0.2">
      <c r="B219" s="344"/>
      <c r="C219" s="345"/>
      <c r="D219" s="162"/>
      <c r="E219" s="175"/>
      <c r="F219" s="176"/>
      <c r="G219" s="176"/>
      <c r="H219" s="4">
        <f t="shared" si="5"/>
        <v>0</v>
      </c>
      <c r="I219" s="13"/>
      <c r="J219" s="12"/>
      <c r="L219" s="29"/>
      <c r="M219" s="45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4">
        <f t="shared" si="5"/>
        <v>0</v>
      </c>
      <c r="I220" s="13"/>
      <c r="J220" s="12"/>
      <c r="L220" s="29"/>
      <c r="M220" s="45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1">
        <f t="shared" si="5"/>
        <v>0</v>
      </c>
      <c r="I221" s="366">
        <f>SUM(H214:H221)</f>
        <v>0</v>
      </c>
      <c r="J221" s="367"/>
      <c r="L221" s="29"/>
      <c r="M221" s="45"/>
    </row>
    <row r="222" spans="2:13" ht="15" x14ac:dyDescent="0.2">
      <c r="B222" s="342" t="s">
        <v>9</v>
      </c>
      <c r="C222" s="343"/>
      <c r="D222" s="127"/>
      <c r="E222" s="185"/>
      <c r="F222" s="186"/>
      <c r="G222" s="186"/>
      <c r="H222" s="10">
        <f t="shared" si="5"/>
        <v>0</v>
      </c>
      <c r="I222" s="13"/>
      <c r="J222" s="12"/>
      <c r="L222" s="29"/>
      <c r="M222" s="45"/>
    </row>
    <row r="223" spans="2:13" ht="15" x14ac:dyDescent="0.2">
      <c r="B223" s="344"/>
      <c r="C223" s="345"/>
      <c r="D223" s="191"/>
      <c r="E223" s="192"/>
      <c r="F223" s="193"/>
      <c r="G223" s="193"/>
      <c r="H223" s="4">
        <f t="shared" si="5"/>
        <v>0</v>
      </c>
      <c r="I223" s="13"/>
      <c r="J223" s="12"/>
      <c r="L223" s="29"/>
      <c r="M223" s="45"/>
    </row>
    <row r="224" spans="2:13" ht="15" x14ac:dyDescent="0.2">
      <c r="B224" s="344"/>
      <c r="C224" s="345"/>
      <c r="D224" s="191"/>
      <c r="E224" s="192"/>
      <c r="F224" s="193"/>
      <c r="G224" s="193"/>
      <c r="H224" s="4">
        <f t="shared" si="5"/>
        <v>0</v>
      </c>
      <c r="I224" s="13"/>
      <c r="J224" s="12"/>
      <c r="L224" s="29"/>
      <c r="M224" s="45"/>
    </row>
    <row r="225" spans="2:13" ht="15" x14ac:dyDescent="0.2">
      <c r="B225" s="344"/>
      <c r="C225" s="345"/>
      <c r="D225" s="191"/>
      <c r="E225" s="192"/>
      <c r="F225" s="193"/>
      <c r="G225" s="193"/>
      <c r="H225" s="4">
        <f t="shared" si="5"/>
        <v>0</v>
      </c>
      <c r="I225" s="13"/>
      <c r="J225" s="12"/>
      <c r="L225" s="29"/>
      <c r="M225" s="45"/>
    </row>
    <row r="226" spans="2:13" ht="15" x14ac:dyDescent="0.2">
      <c r="B226" s="344"/>
      <c r="C226" s="345"/>
      <c r="D226" s="191"/>
      <c r="E226" s="192"/>
      <c r="F226" s="193"/>
      <c r="G226" s="193"/>
      <c r="H226" s="4">
        <f t="shared" si="5"/>
        <v>0</v>
      </c>
      <c r="I226" s="13"/>
      <c r="J226" s="12"/>
      <c r="L226" s="29"/>
      <c r="M226" s="45"/>
    </row>
    <row r="227" spans="2:13" ht="15" x14ac:dyDescent="0.2">
      <c r="B227" s="344"/>
      <c r="C227" s="345"/>
      <c r="D227" s="164"/>
      <c r="E227" s="112"/>
      <c r="F227" s="165"/>
      <c r="G227" s="165"/>
      <c r="H227" s="4">
        <f t="shared" si="5"/>
        <v>0</v>
      </c>
      <c r="I227" s="13"/>
      <c r="J227" s="12"/>
      <c r="L227" s="29"/>
      <c r="M227" s="45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4">
        <f t="shared" si="5"/>
        <v>0</v>
      </c>
      <c r="I228" s="13"/>
      <c r="J228" s="12"/>
      <c r="L228" s="29"/>
      <c r="M228" s="45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1">
        <f t="shared" si="5"/>
        <v>0</v>
      </c>
      <c r="I229" s="366">
        <f>SUM(H222:H229)</f>
        <v>0</v>
      </c>
      <c r="J229" s="367"/>
      <c r="L229" s="29"/>
      <c r="M229" s="45"/>
    </row>
    <row r="230" spans="2:13" ht="15" x14ac:dyDescent="0.2">
      <c r="B230" s="342" t="s">
        <v>10</v>
      </c>
      <c r="C230" s="343"/>
      <c r="D230" s="172"/>
      <c r="E230" s="189"/>
      <c r="F230" s="190"/>
      <c r="G230" s="190"/>
      <c r="H230" s="10">
        <f t="shared" si="5"/>
        <v>0</v>
      </c>
      <c r="I230" s="13"/>
      <c r="J230" s="12"/>
      <c r="L230" s="29"/>
      <c r="M230" s="45"/>
    </row>
    <row r="231" spans="2:13" ht="15" x14ac:dyDescent="0.2">
      <c r="B231" s="344"/>
      <c r="C231" s="345"/>
      <c r="D231" s="162"/>
      <c r="E231" s="175"/>
      <c r="F231" s="176"/>
      <c r="G231" s="176"/>
      <c r="H231" s="4">
        <f t="shared" si="5"/>
        <v>0</v>
      </c>
      <c r="I231" s="13"/>
      <c r="J231" s="12"/>
      <c r="L231" s="29"/>
      <c r="M231" s="45"/>
    </row>
    <row r="232" spans="2:13" ht="15" x14ac:dyDescent="0.2">
      <c r="B232" s="344"/>
      <c r="C232" s="345"/>
      <c r="D232" s="162"/>
      <c r="E232" s="175"/>
      <c r="F232" s="176"/>
      <c r="G232" s="176"/>
      <c r="H232" s="4">
        <f t="shared" si="5"/>
        <v>0</v>
      </c>
      <c r="I232" s="13"/>
      <c r="J232" s="12"/>
      <c r="L232" s="29"/>
      <c r="M232" s="45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4">
        <f t="shared" si="5"/>
        <v>0</v>
      </c>
      <c r="I233" s="13"/>
      <c r="J233" s="12"/>
      <c r="L233" s="29"/>
      <c r="M233" s="45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1">
        <f t="shared" si="5"/>
        <v>0</v>
      </c>
      <c r="I234" s="366">
        <f>SUM(H230:H234)</f>
        <v>0</v>
      </c>
      <c r="J234" s="367"/>
      <c r="L234" s="29"/>
      <c r="M234" s="45"/>
    </row>
    <row r="235" spans="2:13" ht="15" x14ac:dyDescent="0.2">
      <c r="B235" s="342" t="s">
        <v>11</v>
      </c>
      <c r="C235" s="343"/>
      <c r="D235" s="127"/>
      <c r="E235" s="185"/>
      <c r="F235" s="186"/>
      <c r="G235" s="186"/>
      <c r="H235" s="4">
        <f t="shared" si="5"/>
        <v>0</v>
      </c>
      <c r="I235" s="13"/>
      <c r="J235" s="12"/>
      <c r="L235" s="29"/>
      <c r="M235" s="45"/>
    </row>
    <row r="236" spans="2:13" ht="15" x14ac:dyDescent="0.2">
      <c r="B236" s="344"/>
      <c r="C236" s="345"/>
      <c r="D236" s="164"/>
      <c r="E236" s="112"/>
      <c r="F236" s="165"/>
      <c r="G236" s="165"/>
      <c r="H236" s="4">
        <f t="shared" si="5"/>
        <v>0</v>
      </c>
      <c r="I236" s="13"/>
      <c r="J236" s="12"/>
      <c r="L236" s="29"/>
      <c r="M236" s="45"/>
    </row>
    <row r="237" spans="2:13" ht="15" x14ac:dyDescent="0.2">
      <c r="B237" s="344"/>
      <c r="C237" s="345"/>
      <c r="D237" s="164"/>
      <c r="E237" s="112"/>
      <c r="F237" s="165"/>
      <c r="G237" s="165"/>
      <c r="H237" s="4">
        <f t="shared" si="5"/>
        <v>0</v>
      </c>
      <c r="I237" s="13"/>
      <c r="J237" s="12"/>
      <c r="L237" s="29"/>
      <c r="M237" s="45"/>
    </row>
    <row r="238" spans="2:13" ht="15" x14ac:dyDescent="0.2">
      <c r="B238" s="344"/>
      <c r="C238" s="345"/>
      <c r="D238" s="164"/>
      <c r="E238" s="112"/>
      <c r="F238" s="165"/>
      <c r="G238" s="165"/>
      <c r="H238" s="4">
        <f t="shared" si="5"/>
        <v>0</v>
      </c>
      <c r="I238" s="13"/>
      <c r="J238" s="12"/>
      <c r="L238" s="29"/>
      <c r="M238" s="45"/>
    </row>
    <row r="239" spans="2:13" ht="15" x14ac:dyDescent="0.2">
      <c r="B239" s="344"/>
      <c r="C239" s="345"/>
      <c r="D239" s="164"/>
      <c r="E239" s="112"/>
      <c r="F239" s="165"/>
      <c r="G239" s="165"/>
      <c r="H239" s="44">
        <f t="shared" si="5"/>
        <v>0</v>
      </c>
      <c r="I239" s="13"/>
      <c r="J239" s="12"/>
      <c r="L239" s="29"/>
      <c r="M239" s="45"/>
    </row>
    <row r="240" spans="2:13" ht="15" x14ac:dyDescent="0.2">
      <c r="B240" s="344"/>
      <c r="C240" s="345"/>
      <c r="D240" s="164"/>
      <c r="E240" s="112"/>
      <c r="F240" s="165"/>
      <c r="G240" s="165"/>
      <c r="H240" s="44">
        <f t="shared" si="5"/>
        <v>0</v>
      </c>
      <c r="I240" s="13"/>
      <c r="J240" s="12"/>
      <c r="L240" s="29"/>
      <c r="M240" s="45"/>
    </row>
    <row r="241" spans="2:13" ht="15" x14ac:dyDescent="0.2">
      <c r="B241" s="344"/>
      <c r="C241" s="345"/>
      <c r="D241" s="164"/>
      <c r="E241" s="112"/>
      <c r="F241" s="165"/>
      <c r="G241" s="165"/>
      <c r="H241" s="44">
        <f t="shared" si="5"/>
        <v>0</v>
      </c>
      <c r="I241" s="13"/>
      <c r="J241" s="12"/>
      <c r="L241" s="29"/>
      <c r="M241" s="45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44">
        <f>F242*G242</f>
        <v>0</v>
      </c>
      <c r="I242" s="13"/>
      <c r="J242" s="12"/>
      <c r="L242" s="29"/>
      <c r="M242" s="45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1">
        <f t="shared" si="5"/>
        <v>0</v>
      </c>
      <c r="I243" s="366">
        <f>SUM(H235:H243)</f>
        <v>0</v>
      </c>
      <c r="J243" s="367"/>
      <c r="L243" s="29"/>
      <c r="M243" s="45"/>
    </row>
    <row r="244" spans="2:13" ht="15" x14ac:dyDescent="0.2">
      <c r="B244" s="342" t="s">
        <v>0</v>
      </c>
      <c r="C244" s="343"/>
      <c r="D244" s="172"/>
      <c r="E244" s="189"/>
      <c r="F244" s="190"/>
      <c r="G244" s="190"/>
      <c r="H244" s="10">
        <f t="shared" si="5"/>
        <v>0</v>
      </c>
      <c r="I244" s="13"/>
      <c r="J244" s="12"/>
      <c r="L244" s="29"/>
      <c r="M244" s="45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4">
        <f t="shared" si="5"/>
        <v>0</v>
      </c>
      <c r="I245" s="13"/>
      <c r="J245" s="12"/>
      <c r="L245" s="29"/>
      <c r="M245" s="45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1">
        <f t="shared" si="5"/>
        <v>0</v>
      </c>
      <c r="I246" s="366">
        <f>SUM(H244:H246)</f>
        <v>0</v>
      </c>
      <c r="J246" s="367"/>
      <c r="L246" s="29"/>
      <c r="M246" s="45"/>
    </row>
    <row r="247" spans="2:13" ht="15" x14ac:dyDescent="0.2">
      <c r="B247" s="350" t="s">
        <v>4</v>
      </c>
      <c r="C247" s="351"/>
      <c r="D247" s="127"/>
      <c r="E247" s="185"/>
      <c r="F247" s="186"/>
      <c r="G247" s="186"/>
      <c r="H247" s="10">
        <f t="shared" si="5"/>
        <v>0</v>
      </c>
      <c r="I247" s="5"/>
      <c r="J247" s="6"/>
      <c r="L247" s="29"/>
      <c r="M247" s="45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4">
        <f>F248*G248</f>
        <v>0</v>
      </c>
      <c r="I248" s="5"/>
      <c r="J248" s="6"/>
      <c r="L248" s="29"/>
      <c r="M248" s="45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1">
        <f>F249*G249</f>
        <v>0</v>
      </c>
      <c r="I249" s="366">
        <f>SUM(H247:H249)</f>
        <v>0</v>
      </c>
      <c r="J249" s="367"/>
      <c r="L249" s="29"/>
      <c r="M249" s="45"/>
    </row>
    <row r="250" spans="2:13" ht="13.5" thickBot="1" x14ac:dyDescent="0.25">
      <c r="F250" s="14"/>
      <c r="H250" s="13"/>
      <c r="I250" s="13"/>
      <c r="J250" s="12"/>
      <c r="L250" s="29"/>
      <c r="M250" s="45"/>
    </row>
    <row r="251" spans="2:13" ht="13.5" thickBot="1" x14ac:dyDescent="0.25">
      <c r="B251" s="17" t="s">
        <v>22</v>
      </c>
      <c r="C251" s="18"/>
      <c r="D251" s="38"/>
      <c r="E251" s="39"/>
      <c r="F251" s="40"/>
      <c r="G251" s="41"/>
      <c r="H251" s="42">
        <f>SUM(H135:H249)</f>
        <v>0</v>
      </c>
      <c r="I251" s="370">
        <f>SUM(J167+I189+I195+I203+I213+I221+I229+I234+I243+I246+I249)</f>
        <v>0</v>
      </c>
      <c r="J251" s="367"/>
      <c r="L251" s="29"/>
      <c r="M251" s="45"/>
    </row>
  </sheetData>
  <sheetProtection algorithmName="SHA-512" hashValue="GWVJSJjVeIVy8pMtEtmi2/Xl0LS4k9xlcnTKptjwLkw4rZqENJfyy4s1yAILjLi+uKY32OEUsR04WxniChmexQ==" saltValue="jvhW+KTIzdcWqmuRwJtAQQ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W251"/>
  <sheetViews>
    <sheetView showGridLines="0" zoomScale="70" zoomScaleNormal="70" workbookViewId="0">
      <pane ySplit="5" topLeftCell="A124" activePane="bottomLeft" state="frozen"/>
      <selection activeCell="L12" sqref="L12"/>
      <selection pane="bottomLeft" activeCell="P139" sqref="P13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196</v>
      </c>
    </row>
    <row r="3" spans="2:13" ht="18" x14ac:dyDescent="0.2">
      <c r="B3" s="365" t="s">
        <v>135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2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  <c r="O113" s="91"/>
      <c r="P113" s="91"/>
      <c r="Q113" s="91"/>
      <c r="R113" s="91"/>
      <c r="S113" s="91"/>
      <c r="T113" s="91"/>
      <c r="U113" s="91"/>
      <c r="V113" s="91"/>
      <c r="W113" s="91"/>
    </row>
    <row r="114" spans="2:2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2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2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2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2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2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2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2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2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2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2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2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2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23" x14ac:dyDescent="0.2">
      <c r="F127" s="114"/>
      <c r="H127" s="113"/>
      <c r="I127" s="113"/>
      <c r="J127" s="114"/>
    </row>
    <row r="128" spans="2:23" x14ac:dyDescent="0.2">
      <c r="F128" s="114"/>
      <c r="H128" s="113"/>
      <c r="I128" s="113"/>
      <c r="J128" s="114"/>
    </row>
    <row r="129" spans="2:13" x14ac:dyDescent="0.2">
      <c r="B129" s="149" t="s">
        <v>196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16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LL480nbtidj8d4lbFA0+vVJZKNfrjnbUS9kBUluAskbxFsoOA+Y/TfPjsdLmfEJyvP8lFFYcPJJ/37nn8tfzqg==" saltValue="lBfj2PyrZ29T4InKy9btD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E15" sqref="E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197</v>
      </c>
    </row>
    <row r="3" spans="2:13" ht="18" x14ac:dyDescent="0.2">
      <c r="B3" s="365" t="s">
        <v>136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FNsRp3kvqcozwH+LE9lSXT28piXUmxaa8CQW91LvNW/COyvMiI0wwYc3bVkctQqp9QEMOnGuLLKXTl0obpRUPg==" saltValue="FbcScqsqi54cNaJ19eBTZA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Q10" sqref="Q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198</v>
      </c>
    </row>
    <row r="3" spans="2:13" ht="18" x14ac:dyDescent="0.2">
      <c r="B3" s="365" t="s">
        <v>137</v>
      </c>
      <c r="C3" s="358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29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0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0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0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0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0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0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0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0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0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0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0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0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0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0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0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0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0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0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0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0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0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0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0"/>
      <c r="C33" s="332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0"/>
      <c r="C34" s="333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0"/>
      <c r="C35" s="333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0"/>
      <c r="C36" s="333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0"/>
      <c r="C37" s="334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0"/>
      <c r="C38" s="332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0"/>
      <c r="C39" s="333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0"/>
      <c r="C40" s="333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0"/>
      <c r="C41" s="333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1"/>
      <c r="C42" s="335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6" t="s">
        <v>5</v>
      </c>
      <c r="C43" s="337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8"/>
      <c r="C44" s="339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8"/>
      <c r="C45" s="339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8"/>
      <c r="C46" s="339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8"/>
      <c r="C47" s="339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8"/>
      <c r="C48" s="339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8"/>
      <c r="C49" s="339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8"/>
      <c r="C50" s="339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8"/>
      <c r="C51" s="339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8"/>
      <c r="C52" s="339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8"/>
      <c r="C53" s="339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8"/>
      <c r="C54" s="339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8"/>
      <c r="C55" s="339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8"/>
      <c r="C56" s="339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8"/>
      <c r="C57" s="339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8"/>
      <c r="C58" s="339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8"/>
      <c r="C59" s="339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8"/>
      <c r="C60" s="339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8"/>
      <c r="C61" s="339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8"/>
      <c r="C62" s="339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8"/>
      <c r="C63" s="339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0"/>
      <c r="C64" s="341"/>
      <c r="D64" s="177"/>
      <c r="E64" s="178"/>
      <c r="F64" s="179"/>
      <c r="G64" s="179"/>
      <c r="H64" s="118">
        <f t="shared" si="0"/>
        <v>0</v>
      </c>
      <c r="I64" s="327">
        <f>SUM(H43:H64)</f>
        <v>0</v>
      </c>
      <c r="J64" s="359"/>
      <c r="K64" s="171"/>
      <c r="L64" s="106"/>
      <c r="M64" s="163"/>
    </row>
    <row r="65" spans="2:13" x14ac:dyDescent="0.2">
      <c r="B65" s="342" t="s">
        <v>6</v>
      </c>
      <c r="C65" s="343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4"/>
      <c r="C66" s="345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4"/>
      <c r="C67" s="345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4"/>
      <c r="C68" s="345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4"/>
      <c r="C69" s="345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6"/>
      <c r="C70" s="347"/>
      <c r="D70" s="168"/>
      <c r="E70" s="169"/>
      <c r="F70" s="170"/>
      <c r="G70" s="170"/>
      <c r="H70" s="118">
        <f t="shared" si="0"/>
        <v>0</v>
      </c>
      <c r="I70" s="327">
        <f>SUM(H65:H70)</f>
        <v>0</v>
      </c>
      <c r="J70" s="359"/>
      <c r="K70" s="171"/>
      <c r="L70" s="106"/>
      <c r="M70" s="163"/>
    </row>
    <row r="71" spans="2:13" ht="12.75" customHeight="1" x14ac:dyDescent="0.2">
      <c r="B71" s="336" t="s">
        <v>7</v>
      </c>
      <c r="C71" s="337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8"/>
      <c r="C72" s="339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8"/>
      <c r="C73" s="339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8"/>
      <c r="C74" s="339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8"/>
      <c r="C75" s="339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8"/>
      <c r="C76" s="339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8"/>
      <c r="C77" s="339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0"/>
      <c r="C78" s="341"/>
      <c r="D78" s="177"/>
      <c r="E78" s="178"/>
      <c r="F78" s="179"/>
      <c r="G78" s="179"/>
      <c r="H78" s="118">
        <f t="shared" si="0"/>
        <v>0</v>
      </c>
      <c r="I78" s="327">
        <f>SUM(H71:H78)</f>
        <v>0</v>
      </c>
      <c r="J78" s="359"/>
      <c r="K78" s="171"/>
      <c r="L78" s="106"/>
      <c r="M78" s="163"/>
    </row>
    <row r="79" spans="2:13" ht="12.75" customHeight="1" x14ac:dyDescent="0.2">
      <c r="B79" s="336" t="s">
        <v>8</v>
      </c>
      <c r="C79" s="337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8"/>
      <c r="C80" s="339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8"/>
      <c r="C81" s="339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8"/>
      <c r="C82" s="339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8"/>
      <c r="C83" s="339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8"/>
      <c r="C84" s="339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8"/>
      <c r="C85" s="339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8"/>
      <c r="C86" s="339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8"/>
      <c r="C87" s="339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0"/>
      <c r="C88" s="341"/>
      <c r="D88" s="187"/>
      <c r="E88" s="153"/>
      <c r="F88" s="188"/>
      <c r="G88" s="188"/>
      <c r="H88" s="118">
        <f t="shared" si="0"/>
        <v>0</v>
      </c>
      <c r="I88" s="327">
        <f>SUM(H79:H88)</f>
        <v>0</v>
      </c>
      <c r="J88" s="359"/>
      <c r="K88" s="171"/>
      <c r="L88" s="106"/>
      <c r="M88" s="163"/>
    </row>
    <row r="89" spans="2:13" x14ac:dyDescent="0.2">
      <c r="B89" s="342" t="s">
        <v>20</v>
      </c>
      <c r="C89" s="343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4"/>
      <c r="C90" s="345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4"/>
      <c r="C91" s="345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4"/>
      <c r="C92" s="345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4"/>
      <c r="C93" s="345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4"/>
      <c r="C94" s="345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4"/>
      <c r="C95" s="345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6"/>
      <c r="C96" s="347"/>
      <c r="D96" s="177"/>
      <c r="E96" s="178"/>
      <c r="F96" s="179"/>
      <c r="G96" s="179"/>
      <c r="H96" s="133">
        <f t="shared" si="0"/>
        <v>0</v>
      </c>
      <c r="I96" s="327">
        <f>SUM(H89:H96)</f>
        <v>0</v>
      </c>
      <c r="J96" s="359"/>
      <c r="K96" s="171"/>
      <c r="L96" s="106"/>
      <c r="M96" s="163"/>
    </row>
    <row r="97" spans="2:13" x14ac:dyDescent="0.2">
      <c r="B97" s="342" t="s">
        <v>9</v>
      </c>
      <c r="C97" s="343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4"/>
      <c r="C98" s="345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4"/>
      <c r="C99" s="345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4"/>
      <c r="C100" s="345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4"/>
      <c r="C101" s="345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4"/>
      <c r="C102" s="345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4"/>
      <c r="C103" s="345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6"/>
      <c r="C104" s="347"/>
      <c r="D104" s="187"/>
      <c r="E104" s="153"/>
      <c r="F104" s="188"/>
      <c r="G104" s="188"/>
      <c r="H104" s="133">
        <f t="shared" si="0"/>
        <v>0</v>
      </c>
      <c r="I104" s="327">
        <f>SUM(H97:H104)</f>
        <v>0</v>
      </c>
      <c r="J104" s="359"/>
      <c r="K104" s="171"/>
      <c r="L104" s="106"/>
      <c r="M104" s="163"/>
    </row>
    <row r="105" spans="2:13" x14ac:dyDescent="0.2">
      <c r="B105" s="342" t="s">
        <v>10</v>
      </c>
      <c r="C105" s="343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4"/>
      <c r="C106" s="345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4"/>
      <c r="C107" s="345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4"/>
      <c r="C108" s="345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6"/>
      <c r="C109" s="347"/>
      <c r="D109" s="177"/>
      <c r="E109" s="178"/>
      <c r="F109" s="179"/>
      <c r="G109" s="179"/>
      <c r="H109" s="133">
        <f t="shared" si="0"/>
        <v>0</v>
      </c>
      <c r="I109" s="327">
        <f>SUM(H105:H109)</f>
        <v>0</v>
      </c>
      <c r="J109" s="359"/>
      <c r="K109" s="171"/>
      <c r="L109" s="106"/>
      <c r="M109" s="163"/>
    </row>
    <row r="110" spans="2:13" x14ac:dyDescent="0.2">
      <c r="B110" s="342" t="s">
        <v>11</v>
      </c>
      <c r="C110" s="343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4"/>
      <c r="C111" s="345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4"/>
      <c r="C112" s="345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4"/>
      <c r="C113" s="345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4"/>
      <c r="C114" s="345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4"/>
      <c r="C115" s="345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4"/>
      <c r="C116" s="345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4"/>
      <c r="C117" s="345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6"/>
      <c r="C118" s="347"/>
      <c r="D118" s="187"/>
      <c r="E118" s="153"/>
      <c r="F118" s="188"/>
      <c r="G118" s="188"/>
      <c r="H118" s="133">
        <f t="shared" si="0"/>
        <v>0</v>
      </c>
      <c r="I118" s="327">
        <f>SUM(H110:H118)</f>
        <v>0</v>
      </c>
      <c r="J118" s="359"/>
      <c r="K118" s="171"/>
      <c r="L118" s="106"/>
      <c r="M118" s="163"/>
    </row>
    <row r="119" spans="2:13" x14ac:dyDescent="0.2">
      <c r="B119" s="342" t="s">
        <v>0</v>
      </c>
      <c r="C119" s="343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4"/>
      <c r="C120" s="345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6"/>
      <c r="C121" s="347"/>
      <c r="D121" s="177"/>
      <c r="E121" s="178"/>
      <c r="F121" s="179"/>
      <c r="G121" s="179"/>
      <c r="H121" s="133">
        <f t="shared" si="0"/>
        <v>0</v>
      </c>
      <c r="I121" s="327">
        <f>SUM(H119:H121)</f>
        <v>0</v>
      </c>
      <c r="J121" s="359"/>
      <c r="K121" s="171"/>
      <c r="L121" s="106"/>
      <c r="M121" s="163"/>
    </row>
    <row r="122" spans="2:13" x14ac:dyDescent="0.2">
      <c r="B122" s="350" t="s">
        <v>4</v>
      </c>
      <c r="C122" s="351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2"/>
      <c r="C123" s="353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4"/>
      <c r="C124" s="355"/>
      <c r="D124" s="187"/>
      <c r="E124" s="153"/>
      <c r="F124" s="188"/>
      <c r="G124" s="188"/>
      <c r="H124" s="133">
        <f>F124*G124</f>
        <v>0</v>
      </c>
      <c r="I124" s="327">
        <f>SUM(H122:H124)</f>
        <v>0</v>
      </c>
      <c r="J124" s="359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0">
        <f>SUM(J42+I64+I70+I78+I88+I96+I104+I109+I118+I121+I124)</f>
        <v>0</v>
      </c>
      <c r="J126" s="359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198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29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0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0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0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0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0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0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0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0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0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0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0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0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0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0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0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0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0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0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0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0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0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0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0"/>
      <c r="C158" s="332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0"/>
      <c r="C159" s="333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0"/>
      <c r="C160" s="333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0"/>
      <c r="C161" s="333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0"/>
      <c r="C162" s="334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0"/>
      <c r="C163" s="332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.75" thickBot="1" x14ac:dyDescent="0.25">
      <c r="B164" s="330"/>
      <c r="C164" s="333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3.5" hidden="1" customHeight="1" thickBot="1" x14ac:dyDescent="0.25">
      <c r="B165" s="330"/>
      <c r="C165" s="333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3.5" hidden="1" customHeight="1" thickBot="1" x14ac:dyDescent="0.25">
      <c r="B166" s="330"/>
      <c r="C166" s="333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1"/>
      <c r="C167" s="335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6" t="s">
        <v>5</v>
      </c>
      <c r="C168" s="337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38"/>
      <c r="C169" s="339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3.5" hidden="1" customHeight="1" thickBot="1" x14ac:dyDescent="0.25">
      <c r="B170" s="338"/>
      <c r="C170" s="339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3.5" hidden="1" customHeight="1" thickBot="1" x14ac:dyDescent="0.25">
      <c r="B171" s="338"/>
      <c r="C171" s="339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3.5" hidden="1" customHeight="1" thickBot="1" x14ac:dyDescent="0.25">
      <c r="B172" s="338"/>
      <c r="C172" s="339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3.5" hidden="1" customHeight="1" thickBot="1" x14ac:dyDescent="0.25">
      <c r="B173" s="338"/>
      <c r="C173" s="339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3.5" hidden="1" customHeight="1" thickBot="1" x14ac:dyDescent="0.25">
      <c r="B174" s="338"/>
      <c r="C174" s="339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3.5" hidden="1" customHeight="1" thickBot="1" x14ac:dyDescent="0.25">
      <c r="B175" s="338"/>
      <c r="C175" s="339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3.5" hidden="1" customHeight="1" thickBot="1" x14ac:dyDescent="0.25">
      <c r="B176" s="338"/>
      <c r="C176" s="339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3.5" hidden="1" customHeight="1" thickBot="1" x14ac:dyDescent="0.25">
      <c r="B177" s="338"/>
      <c r="C177" s="339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3.5" hidden="1" customHeight="1" thickBot="1" x14ac:dyDescent="0.25">
      <c r="B178" s="338"/>
      <c r="C178" s="339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3.5" hidden="1" customHeight="1" thickBot="1" x14ac:dyDescent="0.25">
      <c r="B179" s="338"/>
      <c r="C179" s="339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3.5" hidden="1" customHeight="1" thickBot="1" x14ac:dyDescent="0.25">
      <c r="B180" s="338"/>
      <c r="C180" s="339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3.5" hidden="1" customHeight="1" thickBot="1" x14ac:dyDescent="0.25">
      <c r="B181" s="338"/>
      <c r="C181" s="339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3.5" hidden="1" customHeight="1" thickBot="1" x14ac:dyDescent="0.25">
      <c r="B182" s="338"/>
      <c r="C182" s="339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3.5" hidden="1" customHeight="1" thickBot="1" x14ac:dyDescent="0.25">
      <c r="B183" s="338"/>
      <c r="C183" s="339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3.5" hidden="1" customHeight="1" thickBot="1" x14ac:dyDescent="0.25">
      <c r="B184" s="338"/>
      <c r="C184" s="339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3.5" hidden="1" customHeight="1" thickBot="1" x14ac:dyDescent="0.25">
      <c r="B185" s="338"/>
      <c r="C185" s="339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3.5" hidden="1" customHeight="1" thickBot="1" x14ac:dyDescent="0.25">
      <c r="B186" s="338"/>
      <c r="C186" s="339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3.5" hidden="1" customHeight="1" thickBot="1" x14ac:dyDescent="0.25">
      <c r="B187" s="338"/>
      <c r="C187" s="339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3.5" hidden="1" customHeight="1" thickBot="1" x14ac:dyDescent="0.25">
      <c r="B188" s="338"/>
      <c r="C188" s="339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0"/>
      <c r="C189" s="341"/>
      <c r="D189" s="177"/>
      <c r="E189" s="178"/>
      <c r="F189" s="179"/>
      <c r="G189" s="179"/>
      <c r="H189" s="118">
        <f t="shared" si="3"/>
        <v>0</v>
      </c>
      <c r="I189" s="327">
        <f>SUM(H168:H189)</f>
        <v>0</v>
      </c>
      <c r="J189" s="359"/>
      <c r="L189" s="106"/>
      <c r="M189" s="163"/>
    </row>
    <row r="190" spans="2:13" x14ac:dyDescent="0.2">
      <c r="B190" s="342" t="s">
        <v>6</v>
      </c>
      <c r="C190" s="343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4"/>
      <c r="C191" s="345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3.5" hidden="1" customHeight="1" thickBot="1" x14ac:dyDescent="0.25">
      <c r="B192" s="344"/>
      <c r="C192" s="345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3.5" hidden="1" customHeight="1" thickBot="1" x14ac:dyDescent="0.25">
      <c r="B193" s="344"/>
      <c r="C193" s="345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3.5" hidden="1" customHeight="1" thickBot="1" x14ac:dyDescent="0.25">
      <c r="B194" s="344"/>
      <c r="C194" s="345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6"/>
      <c r="C195" s="347"/>
      <c r="D195" s="168"/>
      <c r="E195" s="169"/>
      <c r="F195" s="170"/>
      <c r="G195" s="170"/>
      <c r="H195" s="118">
        <f t="shared" si="3"/>
        <v>0</v>
      </c>
      <c r="I195" s="327">
        <f>SUM(H190:H195)</f>
        <v>0</v>
      </c>
      <c r="J195" s="359"/>
      <c r="L195" s="106"/>
      <c r="M195" s="163"/>
    </row>
    <row r="196" spans="2:13" ht="12.75" customHeight="1" x14ac:dyDescent="0.2">
      <c r="B196" s="336" t="s">
        <v>7</v>
      </c>
      <c r="C196" s="337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38"/>
      <c r="C197" s="339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3.5" hidden="1" customHeight="1" thickBot="1" x14ac:dyDescent="0.25">
      <c r="B198" s="338"/>
      <c r="C198" s="339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3.5" hidden="1" customHeight="1" thickBot="1" x14ac:dyDescent="0.25">
      <c r="B199" s="338"/>
      <c r="C199" s="339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3.5" hidden="1" customHeight="1" thickBot="1" x14ac:dyDescent="0.25">
      <c r="B200" s="338"/>
      <c r="C200" s="339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3.5" hidden="1" customHeight="1" thickBot="1" x14ac:dyDescent="0.25">
      <c r="B201" s="338"/>
      <c r="C201" s="339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3.5" hidden="1" customHeight="1" thickBot="1" x14ac:dyDescent="0.25">
      <c r="B202" s="338"/>
      <c r="C202" s="339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0"/>
      <c r="C203" s="341"/>
      <c r="D203" s="177"/>
      <c r="E203" s="178"/>
      <c r="F203" s="179"/>
      <c r="G203" s="179"/>
      <c r="H203" s="118">
        <f t="shared" si="5"/>
        <v>0</v>
      </c>
      <c r="I203" s="327">
        <f>SUM(H196:H203)</f>
        <v>0</v>
      </c>
      <c r="J203" s="359"/>
      <c r="L203" s="106"/>
      <c r="M203" s="163"/>
    </row>
    <row r="204" spans="2:13" ht="12.75" customHeight="1" x14ac:dyDescent="0.2">
      <c r="B204" s="336" t="s">
        <v>8</v>
      </c>
      <c r="C204" s="337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.75" thickBot="1" x14ac:dyDescent="0.25">
      <c r="B205" s="338"/>
      <c r="C205" s="339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3.5" hidden="1" customHeight="1" thickBot="1" x14ac:dyDescent="0.25">
      <c r="B206" s="338"/>
      <c r="C206" s="339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3.5" hidden="1" customHeight="1" thickBot="1" x14ac:dyDescent="0.25">
      <c r="B207" s="338"/>
      <c r="C207" s="339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3.5" hidden="1" customHeight="1" thickBot="1" x14ac:dyDescent="0.25">
      <c r="B208" s="338"/>
      <c r="C208" s="339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3.5" hidden="1" customHeight="1" thickBot="1" x14ac:dyDescent="0.25">
      <c r="B209" s="338"/>
      <c r="C209" s="339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3.5" hidden="1" customHeight="1" thickBot="1" x14ac:dyDescent="0.25">
      <c r="B210" s="338"/>
      <c r="C210" s="339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3.5" hidden="1" customHeight="1" thickBot="1" x14ac:dyDescent="0.25">
      <c r="B211" s="338"/>
      <c r="C211" s="339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3.5" hidden="1" customHeight="1" thickBot="1" x14ac:dyDescent="0.25">
      <c r="B212" s="338"/>
      <c r="C212" s="339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0"/>
      <c r="C213" s="341"/>
      <c r="D213" s="187"/>
      <c r="E213" s="153"/>
      <c r="F213" s="188"/>
      <c r="G213" s="188"/>
      <c r="H213" s="118">
        <f t="shared" si="5"/>
        <v>0</v>
      </c>
      <c r="I213" s="327">
        <f>SUM(H204:H213)</f>
        <v>0</v>
      </c>
      <c r="J213" s="359"/>
      <c r="L213" s="106"/>
      <c r="M213" s="163"/>
    </row>
    <row r="214" spans="2:13" x14ac:dyDescent="0.2">
      <c r="B214" s="342" t="s">
        <v>20</v>
      </c>
      <c r="C214" s="343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4"/>
      <c r="C215" s="345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4"/>
      <c r="C216" s="345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4"/>
      <c r="C217" s="345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4"/>
      <c r="C218" s="345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4"/>
      <c r="C219" s="345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4"/>
      <c r="C220" s="345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6"/>
      <c r="C221" s="347"/>
      <c r="D221" s="177"/>
      <c r="E221" s="178"/>
      <c r="F221" s="179"/>
      <c r="G221" s="179"/>
      <c r="H221" s="133">
        <f t="shared" si="5"/>
        <v>0</v>
      </c>
      <c r="I221" s="327">
        <f>SUM(H214:H221)</f>
        <v>0</v>
      </c>
      <c r="J221" s="359"/>
      <c r="L221" s="106"/>
      <c r="M221" s="163"/>
    </row>
    <row r="222" spans="2:13" x14ac:dyDescent="0.2">
      <c r="B222" s="342" t="s">
        <v>9</v>
      </c>
      <c r="C222" s="343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4"/>
      <c r="C223" s="345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4"/>
      <c r="C224" s="345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4"/>
      <c r="C225" s="345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4"/>
      <c r="C226" s="345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4"/>
      <c r="C227" s="345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4"/>
      <c r="C228" s="345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6"/>
      <c r="C229" s="347"/>
      <c r="D229" s="187"/>
      <c r="E229" s="153"/>
      <c r="F229" s="188"/>
      <c r="G229" s="188"/>
      <c r="H229" s="133">
        <f t="shared" si="5"/>
        <v>0</v>
      </c>
      <c r="I229" s="327">
        <f>SUM(H222:H229)</f>
        <v>0</v>
      </c>
      <c r="J229" s="359"/>
      <c r="L229" s="106"/>
      <c r="M229" s="163"/>
    </row>
    <row r="230" spans="2:13" x14ac:dyDescent="0.2">
      <c r="B230" s="342" t="s">
        <v>10</v>
      </c>
      <c r="C230" s="343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4"/>
      <c r="C231" s="345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4"/>
      <c r="C232" s="345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4"/>
      <c r="C233" s="345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6"/>
      <c r="C234" s="347"/>
      <c r="D234" s="177"/>
      <c r="E234" s="178"/>
      <c r="F234" s="179"/>
      <c r="G234" s="179"/>
      <c r="H234" s="133">
        <f t="shared" si="5"/>
        <v>0</v>
      </c>
      <c r="I234" s="327">
        <f>SUM(H230:H234)</f>
        <v>0</v>
      </c>
      <c r="J234" s="359"/>
      <c r="L234" s="106"/>
      <c r="M234" s="163"/>
    </row>
    <row r="235" spans="2:13" x14ac:dyDescent="0.2">
      <c r="B235" s="342" t="s">
        <v>11</v>
      </c>
      <c r="C235" s="343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4"/>
      <c r="C236" s="345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4"/>
      <c r="C237" s="345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4"/>
      <c r="C238" s="345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4"/>
      <c r="C239" s="345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4"/>
      <c r="C240" s="345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4"/>
      <c r="C241" s="345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4"/>
      <c r="C242" s="345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6"/>
      <c r="C243" s="347"/>
      <c r="D243" s="187"/>
      <c r="E243" s="153"/>
      <c r="F243" s="188"/>
      <c r="G243" s="188"/>
      <c r="H243" s="133">
        <f t="shared" si="5"/>
        <v>0</v>
      </c>
      <c r="I243" s="327">
        <f>SUM(H235:H243)</f>
        <v>0</v>
      </c>
      <c r="J243" s="359"/>
      <c r="L243" s="106"/>
      <c r="M243" s="163"/>
    </row>
    <row r="244" spans="2:13" x14ac:dyDescent="0.2">
      <c r="B244" s="342" t="s">
        <v>0</v>
      </c>
      <c r="C244" s="343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4"/>
      <c r="C245" s="345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6"/>
      <c r="C246" s="347"/>
      <c r="D246" s="177"/>
      <c r="E246" s="178"/>
      <c r="F246" s="179"/>
      <c r="G246" s="179"/>
      <c r="H246" s="133">
        <f t="shared" si="5"/>
        <v>0</v>
      </c>
      <c r="I246" s="327">
        <f>SUM(H244:H246)</f>
        <v>0</v>
      </c>
      <c r="J246" s="359"/>
      <c r="L246" s="106"/>
      <c r="M246" s="163"/>
    </row>
    <row r="247" spans="2:13" x14ac:dyDescent="0.2">
      <c r="B247" s="350" t="s">
        <v>4</v>
      </c>
      <c r="C247" s="351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2"/>
      <c r="C248" s="353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4"/>
      <c r="C249" s="355"/>
      <c r="D249" s="187"/>
      <c r="E249" s="153"/>
      <c r="F249" s="188"/>
      <c r="G249" s="188"/>
      <c r="H249" s="133">
        <f>F249*G249</f>
        <v>0</v>
      </c>
      <c r="I249" s="327">
        <f>SUM(H247:H249)</f>
        <v>0</v>
      </c>
      <c r="J249" s="359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0">
        <f>SUM(J167+I189+I195+I203+I213+I221+I229+I234+I243+I246+I249)</f>
        <v>0</v>
      </c>
      <c r="J251" s="359"/>
      <c r="L251" s="106"/>
      <c r="M251" s="163"/>
    </row>
  </sheetData>
  <sheetProtection algorithmName="SHA-512" hashValue="jjBWdcObsw/8ugZlAGZBI30CXkIlrV51Xql++KrGOkHnC6vQ0aaFdM8FiigcrTZvhlXvX3y6sRXuYP49VXssBQ==" saltValue="QRRp84ldjecQnQk+7uFSz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topLeftCell="A40" zoomScale="80" zoomScaleNormal="80" workbookViewId="0">
      <selection activeCell="O26" sqref="O26"/>
    </sheetView>
  </sheetViews>
  <sheetFormatPr baseColWidth="10" defaultColWidth="9.28515625" defaultRowHeight="15" x14ac:dyDescent="0.2"/>
  <cols>
    <col min="1" max="1" width="1.28515625" style="85" customWidth="1"/>
    <col min="2" max="2" width="18.140625" style="85" customWidth="1"/>
    <col min="3" max="3" width="38.42578125" style="85" customWidth="1"/>
    <col min="4" max="4" width="14.7109375" style="85" customWidth="1"/>
    <col min="5" max="5" width="15.5703125" style="99" customWidth="1"/>
    <col min="6" max="6" width="15.7109375" style="85" customWidth="1"/>
    <col min="7" max="7" width="19.140625" style="85" customWidth="1"/>
    <col min="8" max="8" width="14.42578125" style="85" customWidth="1"/>
    <col min="9" max="9" width="18.140625" style="85" customWidth="1"/>
    <col min="10" max="10" width="13.7109375" style="85" customWidth="1"/>
    <col min="11" max="11" width="14.42578125" style="85" customWidth="1"/>
    <col min="12" max="13" width="11.42578125" style="85" bestFit="1" customWidth="1"/>
    <col min="14" max="16384" width="9.28515625" style="1"/>
  </cols>
  <sheetData>
    <row r="2" spans="2:13" ht="21.75" customHeight="1" x14ac:dyDescent="0.4">
      <c r="B2" s="382" t="s">
        <v>115</v>
      </c>
      <c r="C2" s="382"/>
      <c r="D2" s="382"/>
      <c r="E2" s="382"/>
      <c r="F2" s="382"/>
      <c r="G2" s="382"/>
      <c r="H2" s="382"/>
      <c r="I2" s="382"/>
    </row>
    <row r="3" spans="2:13" ht="14.25" customHeight="1" x14ac:dyDescent="0.4">
      <c r="B3" s="228"/>
      <c r="C3" s="228"/>
      <c r="D3" s="228"/>
      <c r="E3" s="228"/>
      <c r="F3" s="228"/>
      <c r="G3" s="228"/>
      <c r="H3" s="228"/>
      <c r="I3" s="228"/>
    </row>
    <row r="4" spans="2:13" ht="14.25" customHeight="1" x14ac:dyDescent="0.4">
      <c r="B4" s="228"/>
      <c r="C4" s="228"/>
      <c r="D4" s="228"/>
      <c r="E4" s="228"/>
      <c r="F4" s="228"/>
      <c r="G4" s="228"/>
      <c r="H4" s="228"/>
      <c r="I4" s="228"/>
    </row>
    <row r="5" spans="2:13" ht="15.75" customHeight="1" x14ac:dyDescent="0.3">
      <c r="B5" s="296" t="s">
        <v>181</v>
      </c>
      <c r="C5" s="296"/>
      <c r="D5" s="392" t="str">
        <f>IF(Instrucciones!C5=0,"",Instrucciones!C5)</f>
        <v/>
      </c>
      <c r="E5" s="392"/>
      <c r="F5" s="392"/>
      <c r="G5" s="392"/>
      <c r="H5" s="392"/>
      <c r="I5" s="392"/>
    </row>
    <row r="6" spans="2:13" ht="16.5" customHeight="1" x14ac:dyDescent="0.3">
      <c r="B6" s="296" t="s">
        <v>182</v>
      </c>
      <c r="C6" s="296"/>
      <c r="D6" s="392" t="str">
        <f>IF(Instrucciones!C6=0,"",Instrucciones!C6)</f>
        <v/>
      </c>
      <c r="E6" s="392"/>
      <c r="F6" s="392"/>
      <c r="G6" s="392"/>
      <c r="H6" s="392"/>
      <c r="I6" s="392"/>
    </row>
    <row r="7" spans="2:13" ht="16.5" customHeight="1" x14ac:dyDescent="0.2">
      <c r="B7" s="296" t="s">
        <v>185</v>
      </c>
      <c r="C7" s="296"/>
      <c r="D7" s="379" t="str">
        <f>IF(Instrucciones!C7=0,"",Instrucciones!C7)</f>
        <v/>
      </c>
      <c r="E7" s="380"/>
      <c r="F7" s="380"/>
      <c r="G7" s="380"/>
      <c r="H7" s="380"/>
      <c r="I7" s="381"/>
    </row>
    <row r="8" spans="2:13" ht="16.5" customHeight="1" x14ac:dyDescent="0.2">
      <c r="B8" s="231"/>
      <c r="C8" s="231"/>
      <c r="G8" s="232"/>
      <c r="H8" s="233"/>
      <c r="I8" s="233"/>
    </row>
    <row r="9" spans="2:13" ht="16.5" customHeight="1" x14ac:dyDescent="0.2">
      <c r="B9" s="230" t="s">
        <v>50</v>
      </c>
      <c r="C9" s="229"/>
      <c r="H9" s="391" t="s">
        <v>168</v>
      </c>
      <c r="I9" s="391"/>
    </row>
    <row r="10" spans="2:13" ht="12.75" customHeight="1" x14ac:dyDescent="0.3">
      <c r="D10" s="98" t="s">
        <v>42</v>
      </c>
      <c r="E10" s="98" t="s">
        <v>49</v>
      </c>
      <c r="F10" s="98" t="s">
        <v>170</v>
      </c>
      <c r="G10" s="98" t="s">
        <v>169</v>
      </c>
      <c r="H10" s="98" t="s">
        <v>171</v>
      </c>
      <c r="I10" s="98" t="s">
        <v>172</v>
      </c>
      <c r="K10" s="205"/>
    </row>
    <row r="11" spans="2:13" ht="19.5" customHeight="1" x14ac:dyDescent="0.3">
      <c r="B11" s="388" t="s">
        <v>46</v>
      </c>
      <c r="C11" s="98" t="s">
        <v>112</v>
      </c>
      <c r="D11" s="206">
        <f>E58</f>
        <v>0</v>
      </c>
      <c r="E11" s="207" t="str">
        <f t="shared" ref="E11:E17" si="0">IF(D11=0,"",ROUND(D11*100/$D$17,3))</f>
        <v/>
      </c>
      <c r="F11" s="208"/>
      <c r="G11" s="208"/>
      <c r="H11" s="208"/>
      <c r="I11" s="208"/>
      <c r="K11" s="205"/>
    </row>
    <row r="12" spans="2:13" ht="16.5" customHeight="1" x14ac:dyDescent="0.3">
      <c r="B12" s="389"/>
      <c r="C12" s="98" t="s">
        <v>117</v>
      </c>
      <c r="D12" s="206">
        <f>F58</f>
        <v>0</v>
      </c>
      <c r="E12" s="207" t="str">
        <f t="shared" si="0"/>
        <v/>
      </c>
      <c r="F12" s="208"/>
      <c r="G12" s="208"/>
      <c r="H12" s="208"/>
      <c r="I12" s="208"/>
      <c r="K12" s="205"/>
    </row>
    <row r="13" spans="2:13" ht="39" customHeight="1" x14ac:dyDescent="0.3">
      <c r="B13" s="390"/>
      <c r="C13" s="98" t="s">
        <v>113</v>
      </c>
      <c r="D13" s="209">
        <f>D11+D12</f>
        <v>0</v>
      </c>
      <c r="E13" s="210" t="str">
        <f t="shared" si="0"/>
        <v/>
      </c>
      <c r="F13" s="211" t="str">
        <f>"&lt;= $"&amp;TEXT(+aporte_fia,"#.##")</f>
        <v>&lt;= $150.000.000</v>
      </c>
      <c r="G13" s="212" t="str">
        <f>"&lt;= "&amp;TEXT(+porcentaje_aporte_FIA,"0,0%")</f>
        <v>&lt;= 90,0%</v>
      </c>
      <c r="H13" s="213" t="str">
        <f>IF(E13&lt;&gt;"",+IF(ISNUMBER(D13),IF(D13&lt;=aporte_fia,"CUMPLE","NO CUMPLE"),"-"),"-")</f>
        <v>-</v>
      </c>
      <c r="I13" s="213" t="str">
        <f>+IF(ISNUMBER(E13),IF(ROUND(E13/100,3)&lt;=porcentaje_aporte_FIA,"CUMPLE","NO CUMPLE"),"-")</f>
        <v>-</v>
      </c>
      <c r="K13" s="205"/>
    </row>
    <row r="14" spans="2:13" ht="22.5" customHeight="1" x14ac:dyDescent="0.3">
      <c r="B14" s="373" t="s">
        <v>47</v>
      </c>
      <c r="C14" s="98" t="s">
        <v>25</v>
      </c>
      <c r="D14" s="206">
        <f>H58</f>
        <v>0</v>
      </c>
      <c r="E14" s="207" t="str">
        <f t="shared" si="0"/>
        <v/>
      </c>
      <c r="F14" s="214"/>
      <c r="G14" s="214"/>
      <c r="H14" s="214"/>
      <c r="I14" s="214"/>
      <c r="K14" s="205"/>
    </row>
    <row r="15" spans="2:13" ht="22.5" customHeight="1" x14ac:dyDescent="0.3">
      <c r="B15" s="373"/>
      <c r="C15" s="98" t="s">
        <v>38</v>
      </c>
      <c r="D15" s="206">
        <f>I58</f>
        <v>0</v>
      </c>
      <c r="E15" s="207" t="str">
        <f t="shared" si="0"/>
        <v/>
      </c>
      <c r="F15" s="214"/>
      <c r="G15" s="214"/>
      <c r="H15" s="214"/>
      <c r="I15" s="214"/>
      <c r="K15" s="205"/>
      <c r="L15" s="215"/>
      <c r="M15" s="215"/>
    </row>
    <row r="16" spans="2:13" ht="27" customHeight="1" x14ac:dyDescent="0.3">
      <c r="B16" s="373"/>
      <c r="C16" s="98" t="s">
        <v>48</v>
      </c>
      <c r="D16" s="209">
        <f>D14+D15</f>
        <v>0</v>
      </c>
      <c r="E16" s="210" t="str">
        <f t="shared" si="0"/>
        <v/>
      </c>
      <c r="F16" s="214"/>
      <c r="G16" s="216" t="str">
        <f>+"&gt;= "&amp;TEXT(porcentaje_aporte_minimo_contraparte,"0,0%")</f>
        <v>&gt;= 10,0%</v>
      </c>
      <c r="H16" s="214"/>
      <c r="I16" s="213" t="str">
        <f>+IF(ISNUMBER(E16),IF(E16&gt;=porcentaje_aporte_minimo_contraparte*100,"CUMPLE","NO CUMPLE"),"-")</f>
        <v>-</v>
      </c>
      <c r="K16" s="217"/>
    </row>
    <row r="17" spans="2:10" ht="23.25" customHeight="1" x14ac:dyDescent="0.2">
      <c r="B17" s="373" t="s">
        <v>24</v>
      </c>
      <c r="C17" s="373"/>
      <c r="D17" s="154">
        <f>D16+D13</f>
        <v>0</v>
      </c>
      <c r="E17" s="221" t="str">
        <f t="shared" si="0"/>
        <v/>
      </c>
      <c r="F17" s="214"/>
      <c r="H17" s="214"/>
    </row>
    <row r="19" spans="2:10" ht="17.25" customHeight="1" x14ac:dyDescent="0.2">
      <c r="B19" s="230" t="s">
        <v>44</v>
      </c>
      <c r="C19" s="229"/>
    </row>
    <row r="21" spans="2:10" ht="14.25" customHeight="1" x14ac:dyDescent="0.2">
      <c r="B21" s="313" t="s">
        <v>13</v>
      </c>
      <c r="C21" s="313" t="s">
        <v>23</v>
      </c>
      <c r="D21" s="313" t="s">
        <v>39</v>
      </c>
      <c r="E21" s="383" t="s">
        <v>40</v>
      </c>
      <c r="F21" s="386"/>
      <c r="G21" s="387"/>
      <c r="H21" s="383" t="s">
        <v>41</v>
      </c>
      <c r="I21" s="384"/>
      <c r="J21" s="385"/>
    </row>
    <row r="22" spans="2:10" ht="14.25" customHeight="1" x14ac:dyDescent="0.2">
      <c r="B22" s="313"/>
      <c r="C22" s="313"/>
      <c r="D22" s="313"/>
      <c r="E22" s="91" t="s">
        <v>112</v>
      </c>
      <c r="F22" s="91" t="s">
        <v>114</v>
      </c>
      <c r="G22" s="91" t="s">
        <v>24</v>
      </c>
      <c r="H22" s="91" t="s">
        <v>25</v>
      </c>
      <c r="I22" s="91" t="s">
        <v>38</v>
      </c>
      <c r="J22" s="91" t="s">
        <v>24</v>
      </c>
    </row>
    <row r="23" spans="2:10" ht="30" x14ac:dyDescent="0.2">
      <c r="B23" s="378" t="s">
        <v>51</v>
      </c>
      <c r="C23" s="222" t="str">
        <f>'Memoria Aporte FIA al Ejecutor'!C6</f>
        <v>Coordinador Principal: indicar nombre aquí</v>
      </c>
      <c r="D23" s="104">
        <f>G23+J23</f>
        <v>0</v>
      </c>
      <c r="E23" s="218">
        <f>'Aportes FIA Consolidado'!D5</f>
        <v>0</v>
      </c>
      <c r="F23" s="218">
        <f>SUM('Aportes FIA Consolidado'!E5:J5)</f>
        <v>0</v>
      </c>
      <c r="G23" s="219">
        <f>E23+F23</f>
        <v>0</v>
      </c>
      <c r="H23" s="21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21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219">
        <f>H23+I23</f>
        <v>0</v>
      </c>
    </row>
    <row r="24" spans="2:10" ht="30" x14ac:dyDescent="0.2">
      <c r="B24" s="378"/>
      <c r="C24" s="222" t="str">
        <f>'Memoria Aporte FIA al Ejecutor'!C7</f>
        <v>Coordinador Alterno: indicar nombre aquí</v>
      </c>
      <c r="D24" s="104">
        <f t="shared" ref="D24:D57" si="1">G24+J24</f>
        <v>0</v>
      </c>
      <c r="E24" s="218">
        <f>'Aportes FIA Consolidado'!D6</f>
        <v>0</v>
      </c>
      <c r="F24" s="218">
        <f>SUM('Aportes FIA Consolidado'!E6:J6)</f>
        <v>0</v>
      </c>
      <c r="G24" s="219">
        <f t="shared" ref="G24:G57" si="2">E24+F24</f>
        <v>0</v>
      </c>
      <c r="H24" s="21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21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219">
        <f t="shared" ref="J24:J57" si="3">H24+I24</f>
        <v>0</v>
      </c>
    </row>
    <row r="25" spans="2:10" x14ac:dyDescent="0.2">
      <c r="B25" s="378"/>
      <c r="C25" s="222" t="str">
        <f>'Memoria Aporte FIA al Ejecutor'!C8</f>
        <v>Equipo Técnico 1: indicar nombre aquí</v>
      </c>
      <c r="D25" s="104">
        <f t="shared" si="1"/>
        <v>0</v>
      </c>
      <c r="E25" s="218">
        <f>'Aportes FIA Consolidado'!D7</f>
        <v>0</v>
      </c>
      <c r="F25" s="218">
        <f>SUM('Aportes FIA Consolidado'!E7:J7)</f>
        <v>0</v>
      </c>
      <c r="G25" s="219">
        <f t="shared" si="2"/>
        <v>0</v>
      </c>
      <c r="H25" s="21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21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219">
        <f t="shared" si="3"/>
        <v>0</v>
      </c>
    </row>
    <row r="26" spans="2:10" ht="15.6" customHeight="1" x14ac:dyDescent="0.2">
      <c r="B26" s="378"/>
      <c r="C26" s="222" t="str">
        <f>'Memoria Aporte FIA al Ejecutor'!C9</f>
        <v>Equipo Técnico 2: indicar nombre aquí</v>
      </c>
      <c r="D26" s="104">
        <f t="shared" si="1"/>
        <v>0</v>
      </c>
      <c r="E26" s="218">
        <f>'Aportes FIA Consolidado'!D8</f>
        <v>0</v>
      </c>
      <c r="F26" s="218">
        <f>SUM('Aportes FIA Consolidado'!E8:J8)</f>
        <v>0</v>
      </c>
      <c r="G26" s="219">
        <f>E26+F26</f>
        <v>0</v>
      </c>
      <c r="H26" s="21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21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219">
        <f t="shared" si="3"/>
        <v>0</v>
      </c>
    </row>
    <row r="27" spans="2:10" x14ac:dyDescent="0.2">
      <c r="B27" s="378"/>
      <c r="C27" s="222" t="str">
        <f>'Memoria Aporte FIA al Ejecutor'!C10</f>
        <v>Equipo Técnico 3: indicar nombre aquí</v>
      </c>
      <c r="D27" s="104">
        <f>G27+J27</f>
        <v>0</v>
      </c>
      <c r="E27" s="218">
        <f>'Aportes FIA Consolidado'!D9</f>
        <v>0</v>
      </c>
      <c r="F27" s="218">
        <f>SUM('Aportes FIA Consolidado'!E9:J9)</f>
        <v>0</v>
      </c>
      <c r="G27" s="219">
        <f t="shared" si="2"/>
        <v>0</v>
      </c>
      <c r="H27" s="21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21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219">
        <f t="shared" si="3"/>
        <v>0</v>
      </c>
    </row>
    <row r="28" spans="2:10" x14ac:dyDescent="0.2">
      <c r="B28" s="378"/>
      <c r="C28" s="222" t="str">
        <f>'Memoria Aporte FIA al Ejecutor'!C11</f>
        <v>Equipo Técnico 4: indicar nombre aquí</v>
      </c>
      <c r="D28" s="104">
        <f t="shared" si="1"/>
        <v>0</v>
      </c>
      <c r="E28" s="218">
        <f>'Aportes FIA Consolidado'!D10</f>
        <v>0</v>
      </c>
      <c r="F28" s="218">
        <f>SUM('Aportes FIA Consolidado'!E10:J10)</f>
        <v>0</v>
      </c>
      <c r="G28" s="219">
        <f t="shared" si="2"/>
        <v>0</v>
      </c>
      <c r="H28" s="21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21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219">
        <f t="shared" si="3"/>
        <v>0</v>
      </c>
    </row>
    <row r="29" spans="2:10" x14ac:dyDescent="0.2">
      <c r="B29" s="378"/>
      <c r="C29" s="222" t="str">
        <f>'Memoria Aporte FIA al Ejecutor'!C12</f>
        <v>Equipo Técnico 5: indicar nombre aquí</v>
      </c>
      <c r="D29" s="104">
        <f t="shared" si="1"/>
        <v>0</v>
      </c>
      <c r="E29" s="218">
        <f>'Aportes FIA Consolidado'!D11</f>
        <v>0</v>
      </c>
      <c r="F29" s="218">
        <f>SUM('Aportes FIA Consolidado'!E11:J11)</f>
        <v>0</v>
      </c>
      <c r="G29" s="219">
        <f t="shared" si="2"/>
        <v>0</v>
      </c>
      <c r="H29" s="21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21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219">
        <f t="shared" si="3"/>
        <v>0</v>
      </c>
    </row>
    <row r="30" spans="2:10" x14ac:dyDescent="0.2">
      <c r="B30" s="378"/>
      <c r="C30" s="222" t="str">
        <f>'Memoria Aporte FIA al Ejecutor'!C13</f>
        <v>Equipo Técnico 6: indicar nombre aquí</v>
      </c>
      <c r="D30" s="104">
        <f t="shared" si="1"/>
        <v>0</v>
      </c>
      <c r="E30" s="218">
        <f>'Aportes FIA Consolidado'!D12</f>
        <v>0</v>
      </c>
      <c r="F30" s="218">
        <f>SUM('Aportes FIA Consolidado'!E12:J12)</f>
        <v>0</v>
      </c>
      <c r="G30" s="219">
        <f>E30+F30</f>
        <v>0</v>
      </c>
      <c r="H30" s="21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21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219">
        <f t="shared" si="3"/>
        <v>0</v>
      </c>
    </row>
    <row r="31" spans="2:10" x14ac:dyDescent="0.2">
      <c r="B31" s="378"/>
      <c r="C31" s="222" t="str">
        <f>'Memoria Aporte FIA al Ejecutor'!C14</f>
        <v>Equipo Técnico 7: indicar nombre aquí</v>
      </c>
      <c r="D31" s="104">
        <f t="shared" si="1"/>
        <v>0</v>
      </c>
      <c r="E31" s="218">
        <f>'Aportes FIA Consolidado'!D13</f>
        <v>0</v>
      </c>
      <c r="F31" s="218">
        <f>SUM('Aportes FIA Consolidado'!E13:J13)</f>
        <v>0</v>
      </c>
      <c r="G31" s="219">
        <f t="shared" si="2"/>
        <v>0</v>
      </c>
      <c r="H31" s="21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21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219">
        <f t="shared" si="3"/>
        <v>0</v>
      </c>
    </row>
    <row r="32" spans="2:10" x14ac:dyDescent="0.2">
      <c r="B32" s="378"/>
      <c r="C32" s="222" t="str">
        <f>'Memoria Aporte FIA al Ejecutor'!C15</f>
        <v>Equipo Técnico 8: indicar nombre aquí</v>
      </c>
      <c r="D32" s="104">
        <f t="shared" si="1"/>
        <v>0</v>
      </c>
      <c r="E32" s="218">
        <f>'Aportes FIA Consolidado'!D14</f>
        <v>0</v>
      </c>
      <c r="F32" s="218">
        <f>SUM('Aportes FIA Consolidado'!E14:J14)</f>
        <v>0</v>
      </c>
      <c r="G32" s="219">
        <f t="shared" si="2"/>
        <v>0</v>
      </c>
      <c r="H32" s="21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21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219">
        <f t="shared" si="3"/>
        <v>0</v>
      </c>
    </row>
    <row r="33" spans="2:10" x14ac:dyDescent="0.2">
      <c r="B33" s="378"/>
      <c r="C33" s="222" t="str">
        <f>'Memoria Aporte FIA al Ejecutor'!C16</f>
        <v>Equipo Técnico 9: indicar nombre aquí</v>
      </c>
      <c r="D33" s="104">
        <f>G33+J33</f>
        <v>0</v>
      </c>
      <c r="E33" s="218">
        <f>'Aportes FIA Consolidado'!D15</f>
        <v>0</v>
      </c>
      <c r="F33" s="218">
        <f>SUM('Aportes FIA Consolidado'!E15:J15)</f>
        <v>0</v>
      </c>
      <c r="G33" s="219">
        <f t="shared" si="2"/>
        <v>0</v>
      </c>
      <c r="H33" s="21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21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219">
        <f t="shared" si="3"/>
        <v>0</v>
      </c>
    </row>
    <row r="34" spans="2:10" ht="30" x14ac:dyDescent="0.2">
      <c r="B34" s="378"/>
      <c r="C34" s="222" t="str">
        <f>'Memoria Aporte FIA al Ejecutor'!C17</f>
        <v>Equipo Técnico 10: indicar nombre aquí</v>
      </c>
      <c r="D34" s="104">
        <f t="shared" si="1"/>
        <v>0</v>
      </c>
      <c r="E34" s="218">
        <f>'Aportes FIA Consolidado'!D16</f>
        <v>0</v>
      </c>
      <c r="F34" s="218">
        <f>SUM('Aportes FIA Consolidado'!E16:J16)</f>
        <v>0</v>
      </c>
      <c r="G34" s="219">
        <f t="shared" si="2"/>
        <v>0</v>
      </c>
      <c r="H34" s="21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21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219">
        <f t="shared" si="3"/>
        <v>0</v>
      </c>
    </row>
    <row r="35" spans="2:10" ht="30" x14ac:dyDescent="0.2">
      <c r="B35" s="378"/>
      <c r="C35" s="222" t="str">
        <f>'Memoria Aporte FIA al Ejecutor'!C18</f>
        <v>Equipo Técnico 11: indicar nombre aquí</v>
      </c>
      <c r="D35" s="104">
        <f t="shared" si="1"/>
        <v>0</v>
      </c>
      <c r="E35" s="218">
        <f>'Aportes FIA Consolidado'!D17</f>
        <v>0</v>
      </c>
      <c r="F35" s="218">
        <f>SUM('Aportes FIA Consolidado'!E17:J17)</f>
        <v>0</v>
      </c>
      <c r="G35" s="219">
        <f t="shared" si="2"/>
        <v>0</v>
      </c>
      <c r="H35" s="21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21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219">
        <f t="shared" si="3"/>
        <v>0</v>
      </c>
    </row>
    <row r="36" spans="2:10" ht="30" x14ac:dyDescent="0.2">
      <c r="B36" s="378"/>
      <c r="C36" s="222" t="str">
        <f>'Memoria Aporte FIA al Ejecutor'!C19</f>
        <v>Equipo Técnico 12: indicar nombre aquí</v>
      </c>
      <c r="D36" s="104">
        <f t="shared" si="1"/>
        <v>0</v>
      </c>
      <c r="E36" s="218">
        <f>'Aportes FIA Consolidado'!D18</f>
        <v>0</v>
      </c>
      <c r="F36" s="218">
        <f>SUM('Aportes FIA Consolidado'!E18:J18)</f>
        <v>0</v>
      </c>
      <c r="G36" s="219">
        <f t="shared" si="2"/>
        <v>0</v>
      </c>
      <c r="H36" s="21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21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219">
        <f>H36+I36</f>
        <v>0</v>
      </c>
    </row>
    <row r="37" spans="2:10" ht="30" x14ac:dyDescent="0.2">
      <c r="B37" s="378"/>
      <c r="C37" s="222" t="str">
        <f>'Memoria Aporte FIA al Ejecutor'!C20</f>
        <v>Equipo Técnico 13: indicar nombre aquí</v>
      </c>
      <c r="D37" s="104">
        <f t="shared" si="1"/>
        <v>0</v>
      </c>
      <c r="E37" s="218">
        <f>'Aportes FIA Consolidado'!D19</f>
        <v>0</v>
      </c>
      <c r="F37" s="218">
        <f>SUM('Aportes FIA Consolidado'!E19:J19)</f>
        <v>0</v>
      </c>
      <c r="G37" s="219">
        <f t="shared" si="2"/>
        <v>0</v>
      </c>
      <c r="H37" s="21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21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219">
        <f t="shared" si="3"/>
        <v>0</v>
      </c>
    </row>
    <row r="38" spans="2:10" ht="30" x14ac:dyDescent="0.2">
      <c r="B38" s="378"/>
      <c r="C38" s="222" t="str">
        <f>'Memoria Aporte FIA al Ejecutor'!C21</f>
        <v>Equipo Técnico 14: indicar nombre aquí</v>
      </c>
      <c r="D38" s="104">
        <f>G38+J38</f>
        <v>0</v>
      </c>
      <c r="E38" s="218">
        <f>'Aportes FIA Consolidado'!D20</f>
        <v>0</v>
      </c>
      <c r="F38" s="218">
        <f>SUM('Aportes FIA Consolidado'!E20:J20)</f>
        <v>0</v>
      </c>
      <c r="G38" s="219">
        <f t="shared" si="2"/>
        <v>0</v>
      </c>
      <c r="H38" s="21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21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219">
        <f t="shared" si="3"/>
        <v>0</v>
      </c>
    </row>
    <row r="39" spans="2:10" ht="30" x14ac:dyDescent="0.2">
      <c r="B39" s="378"/>
      <c r="C39" s="222" t="str">
        <f>'Memoria Aporte FIA al Ejecutor'!C22</f>
        <v>Equipo Técnico 15: indicar nombre aquí</v>
      </c>
      <c r="D39" s="104">
        <f t="shared" si="1"/>
        <v>0</v>
      </c>
      <c r="E39" s="218">
        <f>'Aportes FIA Consolidado'!D21</f>
        <v>0</v>
      </c>
      <c r="F39" s="218">
        <f>SUM('Aportes FIA Consolidado'!E21:J21)</f>
        <v>0</v>
      </c>
      <c r="G39" s="219">
        <f t="shared" si="2"/>
        <v>0</v>
      </c>
      <c r="H39" s="21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21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219">
        <f t="shared" si="3"/>
        <v>0</v>
      </c>
    </row>
    <row r="40" spans="2:10" ht="30" x14ac:dyDescent="0.2">
      <c r="B40" s="378"/>
      <c r="C40" s="222" t="str">
        <f>'Memoria Aporte FIA al Ejecutor'!C23</f>
        <v>Equipo Técnico 16: indicar nombre aquí</v>
      </c>
      <c r="D40" s="104">
        <f t="shared" si="1"/>
        <v>0</v>
      </c>
      <c r="E40" s="218">
        <f>'Aportes FIA Consolidado'!D22</f>
        <v>0</v>
      </c>
      <c r="F40" s="218">
        <f>SUM('Aportes FIA Consolidado'!E22:J22)</f>
        <v>0</v>
      </c>
      <c r="G40" s="219">
        <f>E40+F40</f>
        <v>0</v>
      </c>
      <c r="H40" s="21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21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219">
        <f>H40+I40</f>
        <v>0</v>
      </c>
    </row>
    <row r="41" spans="2:10" ht="30" x14ac:dyDescent="0.2">
      <c r="B41" s="378"/>
      <c r="C41" s="222" t="str">
        <f>'Memoria Aporte FIA al Ejecutor'!C24</f>
        <v>Equipo Técnico 17: indicar nombre aquí</v>
      </c>
      <c r="D41" s="104">
        <f t="shared" si="1"/>
        <v>0</v>
      </c>
      <c r="E41" s="218">
        <f>'Aportes FIA Consolidado'!D23</f>
        <v>0</v>
      </c>
      <c r="F41" s="218">
        <f>SUM('Aportes FIA Consolidado'!E23:J23)</f>
        <v>0</v>
      </c>
      <c r="G41" s="219">
        <f t="shared" si="2"/>
        <v>0</v>
      </c>
      <c r="H41" s="21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21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219">
        <f t="shared" si="3"/>
        <v>0</v>
      </c>
    </row>
    <row r="42" spans="2:10" ht="30" x14ac:dyDescent="0.2">
      <c r="B42" s="378"/>
      <c r="C42" s="222" t="str">
        <f>'Memoria Aporte FIA al Ejecutor'!C25</f>
        <v>Equipo Técnico 18: indicar nombre aquí</v>
      </c>
      <c r="D42" s="104">
        <f t="shared" si="1"/>
        <v>0</v>
      </c>
      <c r="E42" s="218">
        <f>'Aportes FIA Consolidado'!D24</f>
        <v>0</v>
      </c>
      <c r="F42" s="218">
        <f>SUM('Aportes FIA Consolidado'!E24:J24)</f>
        <v>0</v>
      </c>
      <c r="G42" s="219">
        <f t="shared" si="2"/>
        <v>0</v>
      </c>
      <c r="H42" s="21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21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219">
        <f t="shared" si="3"/>
        <v>0</v>
      </c>
    </row>
    <row r="43" spans="2:10" ht="30" x14ac:dyDescent="0.2">
      <c r="B43" s="378"/>
      <c r="C43" s="222" t="str">
        <f>'Memoria Aporte FIA al Ejecutor'!C26</f>
        <v>Equipo Técnico 19: indicar nombre aquí</v>
      </c>
      <c r="D43" s="104">
        <f t="shared" si="1"/>
        <v>0</v>
      </c>
      <c r="E43" s="218">
        <f>'Aportes FIA Consolidado'!D25</f>
        <v>0</v>
      </c>
      <c r="F43" s="218">
        <f>SUM('Aportes FIA Consolidado'!E25:J25)</f>
        <v>0</v>
      </c>
      <c r="G43" s="219">
        <f t="shared" si="2"/>
        <v>0</v>
      </c>
      <c r="H43" s="21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21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219">
        <f t="shared" si="3"/>
        <v>0</v>
      </c>
    </row>
    <row r="44" spans="2:10" ht="30" x14ac:dyDescent="0.2">
      <c r="B44" s="378"/>
      <c r="C44" s="222" t="str">
        <f>'Memoria Aporte FIA al Ejecutor'!C27</f>
        <v>Equipo Técnico 20: indicar nombre aquí</v>
      </c>
      <c r="D44" s="104">
        <f t="shared" si="1"/>
        <v>0</v>
      </c>
      <c r="E44" s="218">
        <f>'Aportes FIA Consolidado'!D26</f>
        <v>0</v>
      </c>
      <c r="F44" s="218">
        <f>SUM('Aportes FIA Consolidado'!E26:J26)</f>
        <v>0</v>
      </c>
      <c r="G44" s="219">
        <f t="shared" si="2"/>
        <v>0</v>
      </c>
      <c r="H44" s="21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21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219">
        <f t="shared" si="3"/>
        <v>0</v>
      </c>
    </row>
    <row r="45" spans="2:10" ht="30" x14ac:dyDescent="0.2">
      <c r="B45" s="378"/>
      <c r="C45" s="222" t="s">
        <v>111</v>
      </c>
      <c r="D45" s="104">
        <f t="shared" si="1"/>
        <v>0</v>
      </c>
      <c r="E45" s="218">
        <f>'Aportes FIA Consolidado'!D27</f>
        <v>0</v>
      </c>
      <c r="F45" s="218">
        <f>SUM('Aportes FIA Consolidado'!E27:J27)</f>
        <v>0</v>
      </c>
      <c r="G45" s="219">
        <f t="shared" si="2"/>
        <v>0</v>
      </c>
      <c r="H45" s="21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21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219">
        <f t="shared" si="3"/>
        <v>0</v>
      </c>
    </row>
    <row r="46" spans="2:10" x14ac:dyDescent="0.2">
      <c r="B46" s="378"/>
      <c r="C46" s="222" t="s">
        <v>3</v>
      </c>
      <c r="D46" s="104">
        <f t="shared" si="1"/>
        <v>0</v>
      </c>
      <c r="E46" s="218">
        <f>'Aportes FIA Consolidado'!D28</f>
        <v>0</v>
      </c>
      <c r="F46" s="218">
        <f>SUM('Aportes FIA Consolidado'!E28:J28)</f>
        <v>0</v>
      </c>
      <c r="G46" s="219">
        <f t="shared" si="2"/>
        <v>0</v>
      </c>
      <c r="H46" s="21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21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219">
        <f t="shared" si="3"/>
        <v>0</v>
      </c>
    </row>
    <row r="47" spans="2:10" x14ac:dyDescent="0.2">
      <c r="B47" s="378"/>
      <c r="C47" s="222" t="s">
        <v>27</v>
      </c>
      <c r="D47" s="104">
        <f t="shared" si="1"/>
        <v>0</v>
      </c>
      <c r="E47" s="218">
        <f>'Aportes FIA Consolidado'!D29</f>
        <v>0</v>
      </c>
      <c r="F47" s="218">
        <f>SUM('Aportes FIA Consolidado'!E29:J29)</f>
        <v>0</v>
      </c>
      <c r="G47" s="219">
        <f t="shared" si="2"/>
        <v>0</v>
      </c>
      <c r="H47" s="21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21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219">
        <f t="shared" si="3"/>
        <v>0</v>
      </c>
    </row>
    <row r="48" spans="2:10" x14ac:dyDescent="0.2">
      <c r="B48" s="376" t="s">
        <v>5</v>
      </c>
      <c r="C48" s="377"/>
      <c r="D48" s="104">
        <f t="shared" si="1"/>
        <v>0</v>
      </c>
      <c r="E48" s="218">
        <f>'Aportes FIA Consolidado'!D30</f>
        <v>0</v>
      </c>
      <c r="F48" s="218">
        <f>SUM('Aportes FIA Consolidado'!E30:J30)</f>
        <v>0</v>
      </c>
      <c r="G48" s="219">
        <f t="shared" si="2"/>
        <v>0</v>
      </c>
      <c r="H48" s="21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21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219">
        <f>H48+I48</f>
        <v>0</v>
      </c>
    </row>
    <row r="49" spans="2:10" ht="12.75" customHeight="1" x14ac:dyDescent="0.2">
      <c r="B49" s="376" t="s">
        <v>6</v>
      </c>
      <c r="C49" s="377"/>
      <c r="D49" s="104">
        <f t="shared" si="1"/>
        <v>0</v>
      </c>
      <c r="E49" s="218">
        <f>'Aportes FIA Consolidado'!D31</f>
        <v>0</v>
      </c>
      <c r="F49" s="218">
        <f>SUM('Aportes FIA Consolidado'!E31:J31)</f>
        <v>0</v>
      </c>
      <c r="G49" s="219">
        <f t="shared" si="2"/>
        <v>0</v>
      </c>
      <c r="H49" s="21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21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219">
        <f t="shared" si="3"/>
        <v>0</v>
      </c>
    </row>
    <row r="50" spans="2:10" ht="12.75" customHeight="1" x14ac:dyDescent="0.2">
      <c r="B50" s="376" t="s">
        <v>116</v>
      </c>
      <c r="C50" s="377"/>
      <c r="D50" s="104">
        <f t="shared" si="1"/>
        <v>0</v>
      </c>
      <c r="E50" s="218">
        <f>'Aportes FIA Consolidado'!D32</f>
        <v>0</v>
      </c>
      <c r="F50" s="218">
        <f>SUM('Aportes FIA Consolidado'!E32:J32)</f>
        <v>0</v>
      </c>
      <c r="G50" s="219">
        <f>E50+F50</f>
        <v>0</v>
      </c>
      <c r="H50" s="21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21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219">
        <f t="shared" si="3"/>
        <v>0</v>
      </c>
    </row>
    <row r="51" spans="2:10" ht="12.75" customHeight="1" x14ac:dyDescent="0.2">
      <c r="B51" s="376" t="s">
        <v>8</v>
      </c>
      <c r="C51" s="377"/>
      <c r="D51" s="104">
        <f t="shared" si="1"/>
        <v>0</v>
      </c>
      <c r="E51" s="218">
        <f>'Aportes FIA Consolidado'!D33</f>
        <v>0</v>
      </c>
      <c r="F51" s="218">
        <f>SUM('Aportes FIA Consolidado'!E33:J33)</f>
        <v>0</v>
      </c>
      <c r="G51" s="219">
        <f t="shared" si="2"/>
        <v>0</v>
      </c>
      <c r="H51" s="21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21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219">
        <f t="shared" si="3"/>
        <v>0</v>
      </c>
    </row>
    <row r="52" spans="2:10" ht="12.75" customHeight="1" x14ac:dyDescent="0.2">
      <c r="B52" s="376" t="s">
        <v>20</v>
      </c>
      <c r="C52" s="377"/>
      <c r="D52" s="104">
        <f t="shared" si="1"/>
        <v>0</v>
      </c>
      <c r="E52" s="218">
        <f>'Aportes FIA Consolidado'!D34</f>
        <v>0</v>
      </c>
      <c r="F52" s="218">
        <f>SUM('Aportes FIA Consolidado'!E34:J34)</f>
        <v>0</v>
      </c>
      <c r="G52" s="219">
        <f t="shared" si="2"/>
        <v>0</v>
      </c>
      <c r="H52" s="21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21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219">
        <f t="shared" si="3"/>
        <v>0</v>
      </c>
    </row>
    <row r="53" spans="2:10" x14ac:dyDescent="0.2">
      <c r="B53" s="374" t="s">
        <v>9</v>
      </c>
      <c r="C53" s="375"/>
      <c r="D53" s="104">
        <f t="shared" si="1"/>
        <v>0</v>
      </c>
      <c r="E53" s="218">
        <f>'Aportes FIA Consolidado'!D35</f>
        <v>0</v>
      </c>
      <c r="F53" s="218">
        <f>SUM('Aportes FIA Consolidado'!E35:J35)</f>
        <v>0</v>
      </c>
      <c r="G53" s="219">
        <f t="shared" si="2"/>
        <v>0</v>
      </c>
      <c r="H53" s="21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21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219">
        <f t="shared" si="3"/>
        <v>0</v>
      </c>
    </row>
    <row r="54" spans="2:10" x14ac:dyDescent="0.2">
      <c r="B54" s="374" t="s">
        <v>10</v>
      </c>
      <c r="C54" s="375"/>
      <c r="D54" s="104">
        <f t="shared" si="1"/>
        <v>0</v>
      </c>
      <c r="E54" s="218">
        <f>'Aportes FIA Consolidado'!D36</f>
        <v>0</v>
      </c>
      <c r="F54" s="218">
        <f>SUM('Aportes FIA Consolidado'!E36:J36)</f>
        <v>0</v>
      </c>
      <c r="G54" s="219">
        <f t="shared" si="2"/>
        <v>0</v>
      </c>
      <c r="H54" s="21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21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219">
        <f t="shared" si="3"/>
        <v>0</v>
      </c>
    </row>
    <row r="55" spans="2:10" ht="12.75" customHeight="1" x14ac:dyDescent="0.2">
      <c r="B55" s="374" t="s">
        <v>11</v>
      </c>
      <c r="C55" s="375"/>
      <c r="D55" s="104">
        <f t="shared" si="1"/>
        <v>0</v>
      </c>
      <c r="E55" s="218">
        <f>'Aportes FIA Consolidado'!D37</f>
        <v>0</v>
      </c>
      <c r="F55" s="218">
        <f>SUM('Aportes FIA Consolidado'!E37:J37)</f>
        <v>0</v>
      </c>
      <c r="G55" s="219">
        <f t="shared" si="2"/>
        <v>0</v>
      </c>
      <c r="H55" s="21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21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219">
        <f t="shared" si="3"/>
        <v>0</v>
      </c>
    </row>
    <row r="56" spans="2:10" ht="12.75" customHeight="1" x14ac:dyDescent="0.2">
      <c r="B56" s="374" t="s">
        <v>0</v>
      </c>
      <c r="C56" s="375"/>
      <c r="D56" s="104">
        <f t="shared" si="1"/>
        <v>0</v>
      </c>
      <c r="E56" s="218">
        <f>'Aportes FIA Consolidado'!D38</f>
        <v>0</v>
      </c>
      <c r="F56" s="218">
        <f>SUM('Aportes FIA Consolidado'!E38:J38)</f>
        <v>0</v>
      </c>
      <c r="G56" s="219">
        <f t="shared" si="2"/>
        <v>0</v>
      </c>
      <c r="H56" s="21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21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219">
        <f t="shared" si="3"/>
        <v>0</v>
      </c>
    </row>
    <row r="57" spans="2:10" x14ac:dyDescent="0.2">
      <c r="B57" s="374" t="s">
        <v>4</v>
      </c>
      <c r="C57" s="375"/>
      <c r="D57" s="104">
        <f t="shared" si="1"/>
        <v>0</v>
      </c>
      <c r="E57" s="218">
        <f>'Aportes FIA Consolidado'!D39</f>
        <v>0</v>
      </c>
      <c r="F57" s="218">
        <f>SUM('Aportes FIA Consolidado'!E39:J39)</f>
        <v>0</v>
      </c>
      <c r="G57" s="219">
        <f t="shared" si="2"/>
        <v>0</v>
      </c>
      <c r="H57" s="21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21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219">
        <f t="shared" si="3"/>
        <v>0</v>
      </c>
    </row>
    <row r="58" spans="2:10" x14ac:dyDescent="0.2">
      <c r="B58" s="378" t="s">
        <v>24</v>
      </c>
      <c r="C58" s="378"/>
      <c r="D58" s="223">
        <f t="shared" ref="D58:J58" si="4">SUM(D23:D57)</f>
        <v>0</v>
      </c>
      <c r="E58" s="223">
        <f t="shared" si="4"/>
        <v>0</v>
      </c>
      <c r="F58" s="223">
        <f t="shared" si="4"/>
        <v>0</v>
      </c>
      <c r="G58" s="223">
        <f t="shared" si="4"/>
        <v>0</v>
      </c>
      <c r="H58" s="223">
        <f t="shared" si="4"/>
        <v>0</v>
      </c>
      <c r="I58" s="223">
        <f t="shared" si="4"/>
        <v>0</v>
      </c>
      <c r="J58" s="223">
        <f t="shared" si="4"/>
        <v>0</v>
      </c>
    </row>
    <row r="61" spans="2:10" ht="18" customHeight="1" x14ac:dyDescent="0.2">
      <c r="B61" s="230" t="s">
        <v>45</v>
      </c>
      <c r="C61" s="229"/>
    </row>
    <row r="63" spans="2:10" x14ac:dyDescent="0.2">
      <c r="B63" s="373" t="s">
        <v>43</v>
      </c>
      <c r="C63" s="373"/>
      <c r="D63" s="373" t="s">
        <v>42</v>
      </c>
      <c r="E63" s="373"/>
      <c r="F63" s="373" t="s">
        <v>24</v>
      </c>
    </row>
    <row r="64" spans="2:10" x14ac:dyDescent="0.2">
      <c r="B64" s="373"/>
      <c r="C64" s="373"/>
      <c r="D64" s="98" t="s">
        <v>25</v>
      </c>
      <c r="E64" s="98" t="s">
        <v>38</v>
      </c>
      <c r="F64" s="373"/>
    </row>
    <row r="65" spans="2:6" x14ac:dyDescent="0.2">
      <c r="B65" s="372" t="str">
        <f>IF('Memoria Aporte del Ejecutor'!B3="INDICAR AQUÍ NOMBRE EJECUTOR","EJECUTOR",'Memoria Aporte del Ejecutor'!B3)</f>
        <v/>
      </c>
      <c r="C65" s="372"/>
      <c r="D65" s="218">
        <f>'Memoria Aporte del Ejecutor'!I126</f>
        <v>0</v>
      </c>
      <c r="E65" s="220">
        <f>'Memoria Aporte del Ejecutor'!I251</f>
        <v>0</v>
      </c>
      <c r="F65" s="104">
        <f>D65+E65</f>
        <v>0</v>
      </c>
    </row>
    <row r="66" spans="2:6" x14ac:dyDescent="0.2">
      <c r="B66" s="372" t="str">
        <f>IF('Memoria Aporte de Asociado 1'!B3="INDICAR AQUÍ NOMBRE ASOCIADO 1","Sin asociado 1",'Memoria Aporte de Asociado 1'!B3)</f>
        <v>Sin asociado 1</v>
      </c>
      <c r="C66" s="372"/>
      <c r="D66" s="218">
        <f>'Memoria Aporte de Asociado 1'!I126</f>
        <v>0</v>
      </c>
      <c r="E66" s="220">
        <f>'Memoria Aporte de Asociado 1'!I251</f>
        <v>0</v>
      </c>
      <c r="F66" s="104">
        <f>D66+E66</f>
        <v>0</v>
      </c>
    </row>
    <row r="67" spans="2:6" x14ac:dyDescent="0.2">
      <c r="B67" s="372" t="str">
        <f>IF('Memoria Aporte de Asociado 2'!B3="INDICAR AQUÍ NOMBRE ASOCIADO 2","Sin asociado 2",'Memoria Aporte de Asociado 2'!B3)</f>
        <v>Sin asociado 2</v>
      </c>
      <c r="C67" s="372"/>
      <c r="D67" s="218">
        <f>'Memoria Aporte de Asociado 2'!I126</f>
        <v>0</v>
      </c>
      <c r="E67" s="220">
        <f>'Memoria Aporte de Asociado 2'!I251</f>
        <v>0</v>
      </c>
      <c r="F67" s="104">
        <f>D67+E67</f>
        <v>0</v>
      </c>
    </row>
    <row r="68" spans="2:6" x14ac:dyDescent="0.2">
      <c r="B68" s="372" t="str">
        <f>IF('Memoria Aporte de Asociado 3'!B3="INDICAR AQUÍ NOMBRE ASOCIADO 3","Sin asociado 3",'Memoria Aporte de Asociado 3'!B3)</f>
        <v>Sin asociado 3</v>
      </c>
      <c r="C68" s="372"/>
      <c r="D68" s="218">
        <f>'Memoria Aporte de Asociado 3'!I126</f>
        <v>0</v>
      </c>
      <c r="E68" s="220">
        <f>'Memoria Aporte de Asociado 3'!I251</f>
        <v>0</v>
      </c>
      <c r="F68" s="104">
        <f>D68+E68</f>
        <v>0</v>
      </c>
    </row>
    <row r="69" spans="2:6" x14ac:dyDescent="0.2">
      <c r="B69" s="372" t="str">
        <f>IF('Memoria Aporte de Asociado 4'!B3="INDICAR AQUÍ NOMBRE ASOCIADO 4","Sin asociado 4",'Memoria Aporte de Asociado 4'!B3)</f>
        <v>Sin asociado 4</v>
      </c>
      <c r="C69" s="372"/>
      <c r="D69" s="218">
        <f>'Memoria Aporte de Asociado 4'!I126</f>
        <v>0</v>
      </c>
      <c r="E69" s="220">
        <f>'Memoria Aporte de Asociado 4'!I251</f>
        <v>0</v>
      </c>
      <c r="F69" s="104">
        <f t="shared" ref="F69:F83" si="5">D69+E69</f>
        <v>0</v>
      </c>
    </row>
    <row r="70" spans="2:6" x14ac:dyDescent="0.2">
      <c r="B70" s="372" t="str">
        <f>IF('Memoria Aporte de Asociado 5'!B3="INDICAR AQUÍ NOMBRE ASOCIADO 5","Sin asociado 5",'Memoria Aporte de Asociado 5'!B3)</f>
        <v>Sin asociado 5</v>
      </c>
      <c r="C70" s="372"/>
      <c r="D70" s="218">
        <f>'Memoria Aporte de Asociado 5'!I126</f>
        <v>0</v>
      </c>
      <c r="E70" s="220">
        <f>'Memoria Aporte de Asociado 5'!I251</f>
        <v>0</v>
      </c>
      <c r="F70" s="104">
        <f t="shared" si="5"/>
        <v>0</v>
      </c>
    </row>
    <row r="71" spans="2:6" x14ac:dyDescent="0.2">
      <c r="B71" s="372" t="str">
        <f>IF('Memoria Aporte de Asociado 6'!B3="INDICAR AQUÍ NOMBRE ASOCIADO 6","Sin asociado 6",'Memoria Aporte de Asociado 6'!B3)</f>
        <v>Sin asociado 6</v>
      </c>
      <c r="C71" s="372"/>
      <c r="D71" s="218">
        <f>'Memoria Aporte de Asociado 6'!I126</f>
        <v>0</v>
      </c>
      <c r="E71" s="220">
        <f>'Memoria Aporte de Asociado 6'!I251</f>
        <v>0</v>
      </c>
      <c r="F71" s="104">
        <f t="shared" si="5"/>
        <v>0</v>
      </c>
    </row>
    <row r="72" spans="2:6" hidden="1" x14ac:dyDescent="0.2">
      <c r="B72" s="372" t="str">
        <f>IF('Memoria Aporte de Asociado 7'!B3="INDICAR AQUÍ NOMBRE ASOCIADO 7","Sin asociado 7",'Memoria Aporte de Asociado 7'!B3)</f>
        <v>Sin asociado 7</v>
      </c>
      <c r="C72" s="372"/>
      <c r="D72" s="218">
        <f>'Memoria Aporte de Asociado 7'!I126</f>
        <v>0</v>
      </c>
      <c r="E72" s="220">
        <f>'Memoria Aporte de Asociado 7'!I251</f>
        <v>0</v>
      </c>
      <c r="F72" s="104">
        <f t="shared" si="5"/>
        <v>0</v>
      </c>
    </row>
    <row r="73" spans="2:6" hidden="1" x14ac:dyDescent="0.2">
      <c r="B73" s="372" t="str">
        <f>IF('Memoria Aporte de Asociado 8'!B3="INDICAR AQUÍ NOMBRE ASOCIADO 8","Sin asociado 8",'Memoria Aporte de Asociado 8'!B3)</f>
        <v>Sin asociado 8</v>
      </c>
      <c r="C73" s="372"/>
      <c r="D73" s="218">
        <f>'Memoria Aporte de Asociado 8'!I126</f>
        <v>0</v>
      </c>
      <c r="E73" s="220">
        <f>'Memoria Aporte de Asociado 8'!I251</f>
        <v>0</v>
      </c>
      <c r="F73" s="104">
        <f t="shared" si="5"/>
        <v>0</v>
      </c>
    </row>
    <row r="74" spans="2:6" hidden="1" x14ac:dyDescent="0.2">
      <c r="B74" s="372" t="str">
        <f>IF('Memoria Aporte de Asociado 9'!B3="INDICAR AQUÍ NOMBRE ASOCIADO 9","Sin asociado 9",'Memoria Aporte de Asociado 9'!B3)</f>
        <v>Sin asociado 9</v>
      </c>
      <c r="C74" s="372"/>
      <c r="D74" s="218">
        <f>'Memoria Aporte de Asociado 9'!I126</f>
        <v>0</v>
      </c>
      <c r="E74" s="220">
        <f>'Memoria Aporte de Asociado 9'!I251</f>
        <v>0</v>
      </c>
      <c r="F74" s="104">
        <f t="shared" si="5"/>
        <v>0</v>
      </c>
    </row>
    <row r="75" spans="2:6" hidden="1" x14ac:dyDescent="0.2">
      <c r="B75" s="372" t="str">
        <f>IF('Memoria Aporte de Asociado 10'!B3="INDICAR AQUÍ NOMBRE ASOCIADO 10","Sin asociado 10",'Memoria Aporte de Asociado 10'!B3)</f>
        <v>Sin asociado 10</v>
      </c>
      <c r="C75" s="372"/>
      <c r="D75" s="218">
        <f>'Memoria Aporte de Asociado 10'!I126</f>
        <v>0</v>
      </c>
      <c r="E75" s="220">
        <f>'Memoria Aporte de Asociado 10'!I251</f>
        <v>0</v>
      </c>
      <c r="F75" s="104">
        <f t="shared" si="5"/>
        <v>0</v>
      </c>
    </row>
    <row r="76" spans="2:6" hidden="1" x14ac:dyDescent="0.2">
      <c r="B76" s="371" t="str">
        <f>IF('Memoria Aporte de Asociado 11'!B3="INDICAR AQUÍ NOMBRE ASOCIADO 11","Sin asociado 11",'Memoria Aporte de Asociado 11'!B3)</f>
        <v>Sin asociado 11</v>
      </c>
      <c r="C76" s="319"/>
      <c r="D76" s="218">
        <f>'Memoria Aporte de Asociado 11'!I126</f>
        <v>0</v>
      </c>
      <c r="E76" s="220">
        <f>'Memoria Aporte de Asociado 11'!I251</f>
        <v>0</v>
      </c>
      <c r="F76" s="104">
        <f t="shared" si="5"/>
        <v>0</v>
      </c>
    </row>
    <row r="77" spans="2:6" hidden="1" x14ac:dyDescent="0.2">
      <c r="B77" s="371" t="str">
        <f>IF('Memoria Aporte de Asociado 12'!B3="INDICAR AQUÍ NOMBRE ASOCIADO 12","Sin asociado 12",'Memoria Aporte de Asociado 12'!B3)</f>
        <v>Sin asociado 12</v>
      </c>
      <c r="C77" s="319"/>
      <c r="D77" s="218">
        <f>'Memoria Aporte de Asociado 12'!I126</f>
        <v>0</v>
      </c>
      <c r="E77" s="220">
        <f>'Memoria Aporte de Asociado 12'!I251</f>
        <v>0</v>
      </c>
      <c r="F77" s="104">
        <f t="shared" si="5"/>
        <v>0</v>
      </c>
    </row>
    <row r="78" spans="2:6" hidden="1" x14ac:dyDescent="0.2">
      <c r="B78" s="371" t="str">
        <f>IF('Memoria Aporte de Asociado 13'!B3="INDICAR AQUÍ NOMBRE ASOCIADO 13","Sin asociado 13",'Memoria Aporte de Asociado 13'!B3)</f>
        <v>Sin asociado 13</v>
      </c>
      <c r="C78" s="319"/>
      <c r="D78" s="218">
        <f>'Memoria Aporte de Asociado 13'!I126</f>
        <v>0</v>
      </c>
      <c r="E78" s="220">
        <f>'Memoria Aporte de Asociado 13'!I251</f>
        <v>0</v>
      </c>
      <c r="F78" s="104">
        <f t="shared" si="5"/>
        <v>0</v>
      </c>
    </row>
    <row r="79" spans="2:6" hidden="1" x14ac:dyDescent="0.2">
      <c r="B79" s="371" t="str">
        <f>IF('Memoria Aporte de Asociado 14'!B3="INDICAR AQUÍ NOMBRE ASOCIADO 14","Sin asociado 14",'Memoria Aporte de Asociado 14'!B3)</f>
        <v>Sin asociado 14</v>
      </c>
      <c r="C79" s="319"/>
      <c r="D79" s="218">
        <f>'Memoria Aporte de Asociado 14'!I126</f>
        <v>0</v>
      </c>
      <c r="E79" s="220">
        <f>'Memoria Aporte de Asociado 14'!I251</f>
        <v>0</v>
      </c>
      <c r="F79" s="104">
        <f t="shared" si="5"/>
        <v>0</v>
      </c>
    </row>
    <row r="80" spans="2:6" hidden="1" x14ac:dyDescent="0.2">
      <c r="B80" s="371" t="str">
        <f>IF('Memoria Aporte de Asociado 15'!B3="INDICAR AQUÍ NOMBRE ASOCIADO 15","Sin asociado 15",'Memoria Aporte de Asociado 15'!B3)</f>
        <v>Sin asociado 15</v>
      </c>
      <c r="C80" s="319"/>
      <c r="D80" s="218">
        <f>'Memoria Aporte de Asociado 15'!I126</f>
        <v>0</v>
      </c>
      <c r="E80" s="220">
        <f>'Memoria Aporte de Asociado 15'!I251</f>
        <v>0</v>
      </c>
      <c r="F80" s="104">
        <f t="shared" si="5"/>
        <v>0</v>
      </c>
    </row>
    <row r="81" spans="2:6" hidden="1" x14ac:dyDescent="0.2">
      <c r="B81" s="371" t="str">
        <f>IF('Memoria Aporte de Asociado 16'!B3="INDICAR AQUÍ NOMBRE ASOCIADO 16","Sin asociado 16",'Memoria Aporte de Asociado 16'!B3)</f>
        <v>Sin asociado 16</v>
      </c>
      <c r="C81" s="319"/>
      <c r="D81" s="218">
        <f>'Memoria Aporte de Asociado 16'!I126</f>
        <v>0</v>
      </c>
      <c r="E81" s="220">
        <f>'Memoria Aporte de Asociado 16'!I251</f>
        <v>0</v>
      </c>
      <c r="F81" s="104">
        <f t="shared" si="5"/>
        <v>0</v>
      </c>
    </row>
    <row r="82" spans="2:6" hidden="1" x14ac:dyDescent="0.2">
      <c r="B82" s="371" t="str">
        <f>IF('Memoria Aporte de Asociado 17'!B3="INDICAR AQUÍ NOMBRE ASOCIADO 17","Sin asociado 17",'Memoria Aporte de Asociado 17'!B3)</f>
        <v>Sin asociado 17</v>
      </c>
      <c r="C82" s="319"/>
      <c r="D82" s="218">
        <f>'Memoria Aporte de Asociado 17'!I126</f>
        <v>0</v>
      </c>
      <c r="E82" s="220">
        <f>'Memoria Aporte de Asociado 17'!I251</f>
        <v>0</v>
      </c>
      <c r="F82" s="104">
        <f t="shared" si="5"/>
        <v>0</v>
      </c>
    </row>
    <row r="83" spans="2:6" hidden="1" x14ac:dyDescent="0.2">
      <c r="B83" s="371" t="str">
        <f>IF('Memoria Aporte de Asociado 18'!B3="INDICAR AQUÍ NOMBRE ASOCIADO 18","Sin asociado 18",'Memoria Aporte de Asociado 18'!B3)</f>
        <v>Sin asociado 18</v>
      </c>
      <c r="C83" s="319"/>
      <c r="D83" s="218">
        <f>'Memoria Aporte de Asociado 18'!I126</f>
        <v>0</v>
      </c>
      <c r="E83" s="220">
        <f>'Memoria Aporte de Asociado 18'!I251</f>
        <v>0</v>
      </c>
      <c r="F83" s="104">
        <f t="shared" si="5"/>
        <v>0</v>
      </c>
    </row>
    <row r="84" spans="2:6" x14ac:dyDescent="0.2">
      <c r="B84" s="373" t="s">
        <v>24</v>
      </c>
      <c r="C84" s="373"/>
      <c r="D84" s="224">
        <f>SUM(D65:D83)</f>
        <v>0</v>
      </c>
      <c r="E84" s="224">
        <f>SUM(E65:E83)</f>
        <v>0</v>
      </c>
      <c r="F84" s="224">
        <f>SUM(F65:F83)</f>
        <v>0</v>
      </c>
    </row>
  </sheetData>
  <sheetProtection algorithmName="SHA-512" hashValue="hBtAwPEv3xqCEXmicM+aM7kIpN184wVyIsLz1dYLLSIhfGMivys0dIbeLZL2a/IjT+wGSMfsaxsFFaV/7o7+CA==" saltValue="66xPaSDR2fQjJIRfToUE2A==" spinCount="100000" sheet="1" formatColumns="0" formatRows="0"/>
  <mergeCells count="51">
    <mergeCell ref="D7:I7"/>
    <mergeCell ref="B2:I2"/>
    <mergeCell ref="D63:E63"/>
    <mergeCell ref="B65:C65"/>
    <mergeCell ref="F63:F64"/>
    <mergeCell ref="H21:J21"/>
    <mergeCell ref="E21:G21"/>
    <mergeCell ref="B11:B13"/>
    <mergeCell ref="D21:D22"/>
    <mergeCell ref="H9:I9"/>
    <mergeCell ref="B5:C5"/>
    <mergeCell ref="B6:C6"/>
    <mergeCell ref="D5:I5"/>
    <mergeCell ref="D6:I6"/>
    <mergeCell ref="B7:C7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H13:I13 I16">
    <cfRule type="containsText" dxfId="1" priority="1" operator="containsText" text="NO CUMPLE">
      <formula>NOT(ISERROR(SEARCH("NO CUMPLE",H13)))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H13:I13 I16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6" activePane="bottomLeft" state="frozenSplit"/>
      <selection pane="bottomLeft" activeCell="E12" sqref="E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8.28515625" style="85" customWidth="1"/>
    <col min="4" max="4" width="55.7109375" style="97" customWidth="1"/>
    <col min="5" max="5" width="30.42578125" style="85" bestFit="1" customWidth="1"/>
    <col min="6" max="6" width="13" style="85" customWidth="1"/>
    <col min="7" max="7" width="12.5703125" style="85" customWidth="1"/>
    <col min="8" max="8" width="15.7109375" style="85" customWidth="1"/>
    <col min="9" max="9" width="18.2851562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8" x14ac:dyDescent="0.2">
      <c r="B2" s="96" t="s">
        <v>53</v>
      </c>
      <c r="I2" s="96"/>
      <c r="J2" s="85"/>
      <c r="K2" s="97"/>
      <c r="M2" s="85"/>
    </row>
    <row r="3" spans="2:13" ht="17.25" customHeight="1" x14ac:dyDescent="0.2">
      <c r="B3" s="356" t="str">
        <f>IF(Instrucciones!C7=0,"",Instrucciones!C7)</f>
        <v/>
      </c>
      <c r="C3" s="356"/>
      <c r="D3" s="96" t="s">
        <v>58</v>
      </c>
      <c r="I3" s="348"/>
      <c r="J3" s="349"/>
      <c r="K3" s="96"/>
      <c r="M3" s="85"/>
    </row>
    <row r="5" spans="2:13" ht="38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x14ac:dyDescent="0.2">
      <c r="B6" s="329" t="s">
        <v>51</v>
      </c>
      <c r="C6" s="100" t="s">
        <v>121</v>
      </c>
      <c r="D6" s="101"/>
      <c r="E6" s="102"/>
      <c r="F6" s="103"/>
      <c r="G6" s="103"/>
      <c r="H6" s="104">
        <f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00" t="s">
        <v>120</v>
      </c>
      <c r="D7" s="101"/>
      <c r="E7" s="102"/>
      <c r="F7" s="103"/>
      <c r="G7" s="103"/>
      <c r="H7" s="104">
        <f t="shared" ref="H7:H136" si="0">F7*G7</f>
        <v>0</v>
      </c>
      <c r="I7" s="104">
        <f t="shared" ref="I7:I14" si="1">H7</f>
        <v>0</v>
      </c>
      <c r="J7" s="105"/>
      <c r="L7" s="106"/>
      <c r="M7" s="107"/>
    </row>
    <row r="8" spans="2:13" ht="30" customHeight="1" x14ac:dyDescent="0.2">
      <c r="B8" s="330"/>
      <c r="C8" s="100" t="s">
        <v>119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00" t="s">
        <v>118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00" t="s">
        <v>93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00" t="s">
        <v>94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00" t="s">
        <v>95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00" t="s">
        <v>96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00" t="s">
        <v>110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00" t="s">
        <v>97</v>
      </c>
      <c r="D15" s="101"/>
      <c r="E15" s="102"/>
      <c r="F15" s="103"/>
      <c r="G15" s="103"/>
      <c r="H15" s="104">
        <f t="shared" ref="H15:H26" si="2">F15*G15</f>
        <v>0</v>
      </c>
      <c r="I15" s="104">
        <f t="shared" ref="I15:I26" si="3">H15</f>
        <v>0</v>
      </c>
      <c r="J15" s="105"/>
      <c r="L15" s="106"/>
      <c r="M15" s="107"/>
    </row>
    <row r="16" spans="2:13" ht="30" customHeight="1" x14ac:dyDescent="0.2">
      <c r="B16" s="330"/>
      <c r="C16" s="100" t="s">
        <v>98</v>
      </c>
      <c r="D16" s="101"/>
      <c r="E16" s="102"/>
      <c r="F16" s="103"/>
      <c r="G16" s="103"/>
      <c r="H16" s="104">
        <f t="shared" si="2"/>
        <v>0</v>
      </c>
      <c r="I16" s="104">
        <f t="shared" si="3"/>
        <v>0</v>
      </c>
      <c r="J16" s="105"/>
      <c r="L16" s="106"/>
      <c r="M16" s="107"/>
    </row>
    <row r="17" spans="2:13" ht="30" customHeight="1" x14ac:dyDescent="0.2">
      <c r="B17" s="330"/>
      <c r="C17" s="100" t="s">
        <v>99</v>
      </c>
      <c r="D17" s="101"/>
      <c r="E17" s="102"/>
      <c r="F17" s="103"/>
      <c r="G17" s="103"/>
      <c r="H17" s="104">
        <f t="shared" si="2"/>
        <v>0</v>
      </c>
      <c r="I17" s="104">
        <f t="shared" si="3"/>
        <v>0</v>
      </c>
      <c r="J17" s="105"/>
      <c r="L17" s="106"/>
      <c r="M17" s="109"/>
    </row>
    <row r="18" spans="2:13" ht="30" customHeight="1" x14ac:dyDescent="0.2">
      <c r="B18" s="330"/>
      <c r="C18" s="100" t="s">
        <v>100</v>
      </c>
      <c r="D18" s="101"/>
      <c r="E18" s="102"/>
      <c r="F18" s="103"/>
      <c r="G18" s="103"/>
      <c r="H18" s="104">
        <f t="shared" si="2"/>
        <v>0</v>
      </c>
      <c r="I18" s="104">
        <f t="shared" si="3"/>
        <v>0</v>
      </c>
      <c r="J18" s="105"/>
      <c r="L18" s="106"/>
      <c r="M18" s="109"/>
    </row>
    <row r="19" spans="2:13" ht="30" customHeight="1" x14ac:dyDescent="0.2">
      <c r="B19" s="330"/>
      <c r="C19" s="100" t="s">
        <v>101</v>
      </c>
      <c r="D19" s="101"/>
      <c r="E19" s="102"/>
      <c r="F19" s="103"/>
      <c r="G19" s="103"/>
      <c r="H19" s="104">
        <f t="shared" si="2"/>
        <v>0</v>
      </c>
      <c r="I19" s="104">
        <f t="shared" si="3"/>
        <v>0</v>
      </c>
      <c r="J19" s="105"/>
      <c r="L19" s="106"/>
      <c r="M19" s="109"/>
    </row>
    <row r="20" spans="2:13" ht="30" customHeight="1" x14ac:dyDescent="0.2">
      <c r="B20" s="330"/>
      <c r="C20" s="100" t="s">
        <v>102</v>
      </c>
      <c r="D20" s="101"/>
      <c r="E20" s="102"/>
      <c r="F20" s="103"/>
      <c r="G20" s="103"/>
      <c r="H20" s="104">
        <f t="shared" si="2"/>
        <v>0</v>
      </c>
      <c r="I20" s="104">
        <f t="shared" si="3"/>
        <v>0</v>
      </c>
      <c r="J20" s="105"/>
      <c r="L20" s="106"/>
      <c r="M20" s="109"/>
    </row>
    <row r="21" spans="2:13" ht="30" customHeight="1" x14ac:dyDescent="0.2">
      <c r="B21" s="330"/>
      <c r="C21" s="100" t="s">
        <v>103</v>
      </c>
      <c r="D21" s="101"/>
      <c r="E21" s="102"/>
      <c r="F21" s="103"/>
      <c r="G21" s="103"/>
      <c r="H21" s="104">
        <f t="shared" si="2"/>
        <v>0</v>
      </c>
      <c r="I21" s="104">
        <f t="shared" si="3"/>
        <v>0</v>
      </c>
      <c r="J21" s="105"/>
      <c r="L21" s="106"/>
      <c r="M21" s="109"/>
    </row>
    <row r="22" spans="2:13" ht="30" customHeight="1" x14ac:dyDescent="0.2">
      <c r="B22" s="330"/>
      <c r="C22" s="100" t="s">
        <v>104</v>
      </c>
      <c r="D22" s="101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L22" s="106"/>
      <c r="M22" s="109"/>
    </row>
    <row r="23" spans="2:13" ht="30" customHeight="1" x14ac:dyDescent="0.2">
      <c r="B23" s="330"/>
      <c r="C23" s="100" t="s">
        <v>105</v>
      </c>
      <c r="D23" s="101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L23" s="106"/>
      <c r="M23" s="109"/>
    </row>
    <row r="24" spans="2:13" ht="30" customHeight="1" x14ac:dyDescent="0.2">
      <c r="B24" s="330"/>
      <c r="C24" s="100" t="s">
        <v>106</v>
      </c>
      <c r="D24" s="101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L24" s="106"/>
      <c r="M24" s="109"/>
    </row>
    <row r="25" spans="2:13" ht="30" customHeight="1" x14ac:dyDescent="0.2">
      <c r="B25" s="330"/>
      <c r="C25" s="100" t="s">
        <v>107</v>
      </c>
      <c r="D25" s="101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L25" s="106"/>
      <c r="M25" s="109"/>
    </row>
    <row r="26" spans="2:13" ht="30" customHeight="1" x14ac:dyDescent="0.2">
      <c r="B26" s="330"/>
      <c r="C26" s="100" t="s">
        <v>108</v>
      </c>
      <c r="D26" s="101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L26" s="106"/>
      <c r="M26" s="109"/>
    </row>
    <row r="27" spans="2:13" ht="30" customHeight="1" x14ac:dyDescent="0.2">
      <c r="B27" s="330"/>
      <c r="C27" s="100" t="s">
        <v>109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4.5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7"/>
      <c r="G31" s="167"/>
      <c r="H31" s="104">
        <f>F31*G31</f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7"/>
      <c r="G35" s="167"/>
      <c r="H35" s="104">
        <f>F35*G35</f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7"/>
      <c r="G36" s="167"/>
      <c r="H36" s="104">
        <f>F36*G36</f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79"/>
      <c r="G60" s="179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167"/>
      <c r="H64" s="104">
        <f>F64*G64</f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70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76"/>
      <c r="G71" s="176"/>
      <c r="H71" s="104">
        <f>F71*G71</f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79"/>
      <c r="G74" s="179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27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165"/>
      <c r="G90" s="165"/>
      <c r="H90" s="104">
        <f>F90*G90</f>
        <v>0</v>
      </c>
      <c r="I90" s="113"/>
      <c r="J90" s="105"/>
      <c r="L90" s="106"/>
      <c r="M90" s="115"/>
    </row>
    <row r="91" spans="2:13" x14ac:dyDescent="0.2">
      <c r="B91" s="338"/>
      <c r="C91" s="339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88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76"/>
      <c r="G104" s="176"/>
      <c r="H104" s="104">
        <f t="shared" si="0"/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9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65"/>
      <c r="H113" s="104">
        <f t="shared" si="0"/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65"/>
      <c r="H114" s="104">
        <f t="shared" si="0"/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65"/>
      <c r="H115" s="104">
        <f t="shared" si="0"/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65"/>
      <c r="H116" s="104">
        <f>F116*G116</f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" customHeight="1" thickBot="1" x14ac:dyDescent="0.25">
      <c r="B118" s="346"/>
      <c r="C118" s="347"/>
      <c r="D118" s="131"/>
      <c r="E118" s="112"/>
      <c r="F118" s="188"/>
      <c r="G118" s="188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76"/>
      <c r="G120" s="176"/>
      <c r="H120" s="104">
        <f>F120*G120</f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79"/>
      <c r="G123" s="179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88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79"/>
      <c r="G135" s="179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88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iU9vJOoV7KhzICGEmkWwXKnPFwNynilEFqaD8AnEQWePVcWjKmsbj1noz9RGgc9YJtjcFiMbXL+bgXoRBV+33g==" saltValue="sUpI/EBNqdYPF+an+RoJyQ==" spinCount="100000" sheet="1" formatColumns="0" formatRows="0"/>
  <protectedRanges>
    <protectedRange sqref="L6:L140" name="Rango1"/>
  </protectedRanges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M20" sqref="M20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85" customWidth="1"/>
    <col min="3" max="3" width="44" style="85" customWidth="1"/>
    <col min="4" max="4" width="17.5703125" style="85" customWidth="1"/>
    <col min="5" max="5" width="15.7109375" style="99" customWidth="1"/>
    <col min="6" max="7" width="15.7109375" style="85" customWidth="1"/>
    <col min="8" max="8" width="16.5703125" style="85" customWidth="1"/>
    <col min="9" max="10" width="17.28515625" style="85" customWidth="1"/>
    <col min="11" max="11" width="15.28515625" style="85" customWidth="1"/>
    <col min="12" max="12" width="28.28515625" style="1" customWidth="1"/>
    <col min="13" max="16384" width="9.28515625" style="1"/>
  </cols>
  <sheetData>
    <row r="2" spans="2:11" x14ac:dyDescent="0.2">
      <c r="B2" s="149" t="s">
        <v>64</v>
      </c>
    </row>
    <row r="4" spans="2:11" ht="39" customHeight="1" x14ac:dyDescent="0.2">
      <c r="B4" s="91" t="s">
        <v>13</v>
      </c>
      <c r="C4" s="91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FIA a Asociado 1'!B3="INDICAR AQUÍ NOMBRE ASOCIADO 1","Sin asociado 1",'Memoria Aporte FIA a Asociado 1'!B3)</f>
        <v>Sin asociado 1</v>
      </c>
      <c r="F4" s="91" t="str">
        <f>IF('Memoria Aporte FIA a Asociado 2'!B3="INDICAR AQUÍ NOMBRE ASOCIADO 2","Sin asociado 2",'Memoria Aporte FIA a Asociado 2'!B3)</f>
        <v>Sin asociado 2</v>
      </c>
      <c r="G4" s="91" t="str">
        <f>IF('Memoria Aporte FIA a Asociado 3'!B3="INDICAR AQUÍ NOMBRE ASOCIADO 3","Sin asociado 3",'Memoria Aporte FIA a Asociado 3'!B3)</f>
        <v>Sin asociado 3</v>
      </c>
      <c r="H4" s="91" t="str">
        <f>IF('Memoria Aporte FIA a Asociado 4'!B3="INDICAR AQUÍ NOMBRE ASOCIADO 4","Sin asociado 4",'Memoria Aporte FIA a Asociado 4'!B3)</f>
        <v>Sin asociado 4</v>
      </c>
      <c r="I4" s="91" t="str">
        <f>IF('Memoria Aporte FIA a Asociado 5'!B3="INDICAR AQUÍ NOMBRE ASOCIADO 5","Sin asociado 5",'Memoria Aporte FIA a Asociado 5'!B3)</f>
        <v>Sin asociado 5</v>
      </c>
      <c r="J4" s="91" t="str">
        <f>IF('Memoria Aporte FIA a Asociado 6'!B3="INDICAR AQUÍ NOMBRE ASOCIADO 6","Sin asociado 6",'Memoria Aporte FIA a Asociado 6'!BC3)</f>
        <v>Sin asociado 6</v>
      </c>
      <c r="K4" s="91" t="s">
        <v>24</v>
      </c>
    </row>
    <row r="5" spans="2:11" x14ac:dyDescent="0.2">
      <c r="B5" s="393" t="s">
        <v>26</v>
      </c>
      <c r="C5" s="222" t="str">
        <f>'Memoria Aporte FIA al Ejecutor'!C6</f>
        <v>Coordinador Principal: indicar nombre aquí</v>
      </c>
      <c r="D5" s="236">
        <f>'Memoria Aporte FIA al Ejecutor'!I6</f>
        <v>0</v>
      </c>
      <c r="E5" s="236">
        <f>'Memoria Aporte FIA a Asociado 1'!I6</f>
        <v>0</v>
      </c>
      <c r="F5" s="236">
        <f>'Memoria Aporte FIA a Asociado 2'!I6</f>
        <v>0</v>
      </c>
      <c r="G5" s="236">
        <f>'Memoria Aporte FIA a Asociado 3'!I6</f>
        <v>0</v>
      </c>
      <c r="H5" s="236">
        <f>'Memoria Aporte FIA a Asociado 4'!I6</f>
        <v>0</v>
      </c>
      <c r="I5" s="236">
        <f>'Memoria Aporte FIA a Asociado 5'!I6</f>
        <v>0</v>
      </c>
      <c r="J5" s="236">
        <f>'Memoria Aporte FIA a Asociado 6'!I6</f>
        <v>0</v>
      </c>
      <c r="K5" s="237">
        <f>SUM(D5:J5)</f>
        <v>0</v>
      </c>
    </row>
    <row r="6" spans="2:11" x14ac:dyDescent="0.2">
      <c r="B6" s="394"/>
      <c r="C6" s="222" t="str">
        <f>'Memoria Aporte FIA al Ejecutor'!C7</f>
        <v>Coordinador Alterno: indicar nombre aquí</v>
      </c>
      <c r="D6" s="236">
        <f>'Memoria Aporte FIA al Ejecutor'!I7</f>
        <v>0</v>
      </c>
      <c r="E6" s="236">
        <f>'Memoria Aporte FIA a Asociado 1'!I7</f>
        <v>0</v>
      </c>
      <c r="F6" s="236">
        <f>'Memoria Aporte FIA a Asociado 2'!I7</f>
        <v>0</v>
      </c>
      <c r="G6" s="236">
        <f>'Memoria Aporte FIA a Asociado 3'!I7</f>
        <v>0</v>
      </c>
      <c r="H6" s="236">
        <f>'Memoria Aporte FIA a Asociado 4'!I7</f>
        <v>0</v>
      </c>
      <c r="I6" s="236">
        <f>'Memoria Aporte FIA a Asociado 5'!I7</f>
        <v>0</v>
      </c>
      <c r="J6" s="236">
        <f>'Memoria Aporte FIA a Asociado 6'!I7</f>
        <v>0</v>
      </c>
      <c r="K6" s="237">
        <f t="shared" ref="K6:K39" si="0">SUM(D6:J6)</f>
        <v>0</v>
      </c>
    </row>
    <row r="7" spans="2:11" x14ac:dyDescent="0.2">
      <c r="B7" s="394"/>
      <c r="C7" s="222" t="str">
        <f>'Memoria Aporte FIA al Ejecutor'!C8</f>
        <v>Equipo Técnico 1: indicar nombre aquí</v>
      </c>
      <c r="D7" s="236">
        <f>'Memoria Aporte FIA al Ejecutor'!I8</f>
        <v>0</v>
      </c>
      <c r="E7" s="236">
        <f>'Memoria Aporte FIA a Asociado 1'!I8</f>
        <v>0</v>
      </c>
      <c r="F7" s="236">
        <f>'Memoria Aporte FIA a Asociado 2'!I8</f>
        <v>0</v>
      </c>
      <c r="G7" s="236">
        <f>'Memoria Aporte FIA a Asociado 3'!I8</f>
        <v>0</v>
      </c>
      <c r="H7" s="236">
        <f>'Memoria Aporte FIA a Asociado 4'!I8</f>
        <v>0</v>
      </c>
      <c r="I7" s="236">
        <f>'Memoria Aporte FIA a Asociado 5'!I8</f>
        <v>0</v>
      </c>
      <c r="J7" s="236">
        <f>'Memoria Aporte FIA a Asociado 6'!I8</f>
        <v>0</v>
      </c>
      <c r="K7" s="237">
        <f t="shared" si="0"/>
        <v>0</v>
      </c>
    </row>
    <row r="8" spans="2:11" x14ac:dyDescent="0.2">
      <c r="B8" s="394"/>
      <c r="C8" s="222" t="str">
        <f>'Memoria Aporte FIA al Ejecutor'!C9</f>
        <v>Equipo Técnico 2: indicar nombre aquí</v>
      </c>
      <c r="D8" s="236">
        <f>'Memoria Aporte FIA al Ejecutor'!I9</f>
        <v>0</v>
      </c>
      <c r="E8" s="236">
        <f>'Memoria Aporte FIA a Asociado 1'!I9</f>
        <v>0</v>
      </c>
      <c r="F8" s="236">
        <f>'Memoria Aporte FIA a Asociado 2'!I9</f>
        <v>0</v>
      </c>
      <c r="G8" s="236">
        <f>'Memoria Aporte FIA a Asociado 3'!I9</f>
        <v>0</v>
      </c>
      <c r="H8" s="236">
        <f>'Memoria Aporte FIA a Asociado 4'!I9</f>
        <v>0</v>
      </c>
      <c r="I8" s="236">
        <f>'Memoria Aporte FIA a Asociado 5'!I9</f>
        <v>0</v>
      </c>
      <c r="J8" s="236">
        <f>'Memoria Aporte FIA a Asociado 6'!I9</f>
        <v>0</v>
      </c>
      <c r="K8" s="237">
        <f t="shared" si="0"/>
        <v>0</v>
      </c>
    </row>
    <row r="9" spans="2:11" x14ac:dyDescent="0.2">
      <c r="B9" s="394"/>
      <c r="C9" s="222" t="str">
        <f>'Memoria Aporte FIA al Ejecutor'!C10</f>
        <v>Equipo Técnico 3: indicar nombre aquí</v>
      </c>
      <c r="D9" s="236">
        <f>'Memoria Aporte FIA al Ejecutor'!I10</f>
        <v>0</v>
      </c>
      <c r="E9" s="236">
        <f>'Memoria Aporte FIA a Asociado 1'!I10</f>
        <v>0</v>
      </c>
      <c r="F9" s="236">
        <f>'Memoria Aporte FIA a Asociado 2'!I10</f>
        <v>0</v>
      </c>
      <c r="G9" s="236">
        <f>'Memoria Aporte FIA a Asociado 3'!I10</f>
        <v>0</v>
      </c>
      <c r="H9" s="236">
        <f>'Memoria Aporte FIA a Asociado 4'!I10</f>
        <v>0</v>
      </c>
      <c r="I9" s="236">
        <f>'Memoria Aporte FIA a Asociado 5'!I10</f>
        <v>0</v>
      </c>
      <c r="J9" s="236">
        <f>'Memoria Aporte FIA a Asociado 6'!I10</f>
        <v>0</v>
      </c>
      <c r="K9" s="237">
        <f t="shared" si="0"/>
        <v>0</v>
      </c>
    </row>
    <row r="10" spans="2:11" x14ac:dyDescent="0.2">
      <c r="B10" s="394"/>
      <c r="C10" s="222" t="str">
        <f>'Memoria Aporte FIA al Ejecutor'!C11</f>
        <v>Equipo Técnico 4: indicar nombre aquí</v>
      </c>
      <c r="D10" s="236">
        <f>'Memoria Aporte FIA al Ejecutor'!I11</f>
        <v>0</v>
      </c>
      <c r="E10" s="236">
        <f>'Memoria Aporte FIA a Asociado 1'!I11</f>
        <v>0</v>
      </c>
      <c r="F10" s="236">
        <f>'Memoria Aporte FIA a Asociado 2'!I11</f>
        <v>0</v>
      </c>
      <c r="G10" s="236">
        <f>'Memoria Aporte FIA a Asociado 3'!I11</f>
        <v>0</v>
      </c>
      <c r="H10" s="236">
        <f>'Memoria Aporte FIA a Asociado 4'!I11</f>
        <v>0</v>
      </c>
      <c r="I10" s="236">
        <f>'Memoria Aporte FIA a Asociado 5'!I11</f>
        <v>0</v>
      </c>
      <c r="J10" s="236">
        <f>'Memoria Aporte FIA a Asociado 6'!I11</f>
        <v>0</v>
      </c>
      <c r="K10" s="237">
        <f t="shared" si="0"/>
        <v>0</v>
      </c>
    </row>
    <row r="11" spans="2:11" x14ac:dyDescent="0.2">
      <c r="B11" s="394"/>
      <c r="C11" s="222" t="str">
        <f>'Memoria Aporte FIA al Ejecutor'!C12</f>
        <v>Equipo Técnico 5: indicar nombre aquí</v>
      </c>
      <c r="D11" s="236">
        <f>'Memoria Aporte FIA al Ejecutor'!I12</f>
        <v>0</v>
      </c>
      <c r="E11" s="236">
        <f>'Memoria Aporte FIA a Asociado 1'!I12</f>
        <v>0</v>
      </c>
      <c r="F11" s="236">
        <f>'Memoria Aporte FIA a Asociado 2'!I12</f>
        <v>0</v>
      </c>
      <c r="G11" s="236">
        <f>'Memoria Aporte FIA a Asociado 3'!I12</f>
        <v>0</v>
      </c>
      <c r="H11" s="236">
        <f>'Memoria Aporte FIA a Asociado 4'!I12</f>
        <v>0</v>
      </c>
      <c r="I11" s="236">
        <f>'Memoria Aporte FIA a Asociado 5'!I12</f>
        <v>0</v>
      </c>
      <c r="J11" s="236">
        <f>'Memoria Aporte FIA a Asociado 6'!I12</f>
        <v>0</v>
      </c>
      <c r="K11" s="237">
        <f t="shared" si="0"/>
        <v>0</v>
      </c>
    </row>
    <row r="12" spans="2:11" x14ac:dyDescent="0.2">
      <c r="B12" s="394"/>
      <c r="C12" s="222" t="str">
        <f>'Memoria Aporte FIA al Ejecutor'!C13</f>
        <v>Equipo Técnico 6: indicar nombre aquí</v>
      </c>
      <c r="D12" s="236">
        <f>'Memoria Aporte FIA al Ejecutor'!I13</f>
        <v>0</v>
      </c>
      <c r="E12" s="236">
        <f>'Memoria Aporte FIA a Asociado 1'!I13</f>
        <v>0</v>
      </c>
      <c r="F12" s="236">
        <f>'Memoria Aporte FIA a Asociado 2'!I13</f>
        <v>0</v>
      </c>
      <c r="G12" s="236">
        <f>'Memoria Aporte FIA a Asociado 3'!I13</f>
        <v>0</v>
      </c>
      <c r="H12" s="236">
        <f>'Memoria Aporte FIA a Asociado 4'!I13</f>
        <v>0</v>
      </c>
      <c r="I12" s="236">
        <f>'Memoria Aporte FIA a Asociado 5'!I13</f>
        <v>0</v>
      </c>
      <c r="J12" s="236">
        <f>'Memoria Aporte FIA a Asociado 6'!I13</f>
        <v>0</v>
      </c>
      <c r="K12" s="237">
        <f t="shared" si="0"/>
        <v>0</v>
      </c>
    </row>
    <row r="13" spans="2:11" x14ac:dyDescent="0.2">
      <c r="B13" s="394"/>
      <c r="C13" s="222" t="str">
        <f>'Memoria Aporte FIA al Ejecutor'!C14</f>
        <v>Equipo Técnico 7: indicar nombre aquí</v>
      </c>
      <c r="D13" s="236">
        <f>'Memoria Aporte FIA al Ejecutor'!I14</f>
        <v>0</v>
      </c>
      <c r="E13" s="236">
        <f>'Memoria Aporte FIA a Asociado 1'!I14</f>
        <v>0</v>
      </c>
      <c r="F13" s="236">
        <f>'Memoria Aporte FIA a Asociado 2'!I14</f>
        <v>0</v>
      </c>
      <c r="G13" s="236">
        <f>'Memoria Aporte FIA a Asociado 3'!I14</f>
        <v>0</v>
      </c>
      <c r="H13" s="236">
        <f>'Memoria Aporte FIA a Asociado 4'!I14</f>
        <v>0</v>
      </c>
      <c r="I13" s="236">
        <f>'Memoria Aporte FIA a Asociado 5'!I14</f>
        <v>0</v>
      </c>
      <c r="J13" s="236">
        <f>'Memoria Aporte FIA a Asociado 6'!I14</f>
        <v>0</v>
      </c>
      <c r="K13" s="237">
        <f t="shared" si="0"/>
        <v>0</v>
      </c>
    </row>
    <row r="14" spans="2:11" x14ac:dyDescent="0.2">
      <c r="B14" s="394"/>
      <c r="C14" s="222" t="str">
        <f>'Memoria Aporte FIA al Ejecutor'!C15</f>
        <v>Equipo Técnico 8: indicar nombre aquí</v>
      </c>
      <c r="D14" s="236">
        <f>'Memoria Aporte FIA al Ejecutor'!I15</f>
        <v>0</v>
      </c>
      <c r="E14" s="236">
        <f>'Memoria Aporte FIA a Asociado 1'!I15</f>
        <v>0</v>
      </c>
      <c r="F14" s="236">
        <f>'Memoria Aporte FIA a Asociado 2'!I15</f>
        <v>0</v>
      </c>
      <c r="G14" s="236">
        <f>'Memoria Aporte FIA a Asociado 3'!I15</f>
        <v>0</v>
      </c>
      <c r="H14" s="236">
        <f>'Memoria Aporte FIA a Asociado 4'!I15</f>
        <v>0</v>
      </c>
      <c r="I14" s="236">
        <f>'Memoria Aporte FIA a Asociado 5'!I15</f>
        <v>0</v>
      </c>
      <c r="J14" s="236">
        <f>'Memoria Aporte FIA a Asociado 6'!I15</f>
        <v>0</v>
      </c>
      <c r="K14" s="237">
        <f t="shared" si="0"/>
        <v>0</v>
      </c>
    </row>
    <row r="15" spans="2:11" x14ac:dyDescent="0.2">
      <c r="B15" s="394"/>
      <c r="C15" s="222" t="str">
        <f>'Memoria Aporte FIA al Ejecutor'!C16</f>
        <v>Equipo Técnico 9: indicar nombre aquí</v>
      </c>
      <c r="D15" s="236">
        <f>'Memoria Aporte FIA al Ejecutor'!I16</f>
        <v>0</v>
      </c>
      <c r="E15" s="236">
        <f>'Memoria Aporte FIA a Asociado 1'!I16</f>
        <v>0</v>
      </c>
      <c r="F15" s="236">
        <f>'Memoria Aporte FIA a Asociado 2'!I16</f>
        <v>0</v>
      </c>
      <c r="G15" s="236">
        <f>'Memoria Aporte FIA a Asociado 3'!I16</f>
        <v>0</v>
      </c>
      <c r="H15" s="236">
        <f>'Memoria Aporte FIA a Asociado 4'!I16</f>
        <v>0</v>
      </c>
      <c r="I15" s="236">
        <f>'Memoria Aporte FIA a Asociado 5'!I16</f>
        <v>0</v>
      </c>
      <c r="J15" s="236">
        <f>'Memoria Aporte FIA a Asociado 6'!I16</f>
        <v>0</v>
      </c>
      <c r="K15" s="237">
        <f t="shared" si="0"/>
        <v>0</v>
      </c>
    </row>
    <row r="16" spans="2:11" x14ac:dyDescent="0.2">
      <c r="B16" s="394"/>
      <c r="C16" s="222" t="str">
        <f>'Memoria Aporte FIA al Ejecutor'!C17</f>
        <v>Equipo Técnico 10: indicar nombre aquí</v>
      </c>
      <c r="D16" s="236">
        <f>'Memoria Aporte FIA al Ejecutor'!I17</f>
        <v>0</v>
      </c>
      <c r="E16" s="236">
        <f>'Memoria Aporte FIA a Asociado 1'!I17</f>
        <v>0</v>
      </c>
      <c r="F16" s="236">
        <f>'Memoria Aporte FIA a Asociado 2'!I17</f>
        <v>0</v>
      </c>
      <c r="G16" s="236">
        <f>'Memoria Aporte FIA a Asociado 3'!I17</f>
        <v>0</v>
      </c>
      <c r="H16" s="236">
        <f>'Memoria Aporte FIA a Asociado 4'!I17</f>
        <v>0</v>
      </c>
      <c r="I16" s="236">
        <f>'Memoria Aporte FIA a Asociado 5'!I17</f>
        <v>0</v>
      </c>
      <c r="J16" s="236">
        <f>'Memoria Aporte FIA a Asociado 6'!I17</f>
        <v>0</v>
      </c>
      <c r="K16" s="237">
        <f t="shared" si="0"/>
        <v>0</v>
      </c>
    </row>
    <row r="17" spans="2:11" x14ac:dyDescent="0.2">
      <c r="B17" s="394"/>
      <c r="C17" s="222" t="str">
        <f>'Memoria Aporte FIA al Ejecutor'!C18</f>
        <v>Equipo Técnico 11: indicar nombre aquí</v>
      </c>
      <c r="D17" s="236">
        <f>'Memoria Aporte FIA al Ejecutor'!I18</f>
        <v>0</v>
      </c>
      <c r="E17" s="236">
        <f>'Memoria Aporte FIA a Asociado 1'!I18</f>
        <v>0</v>
      </c>
      <c r="F17" s="236">
        <f>'Memoria Aporte FIA a Asociado 2'!I18</f>
        <v>0</v>
      </c>
      <c r="G17" s="236">
        <f>'Memoria Aporte FIA a Asociado 3'!I18</f>
        <v>0</v>
      </c>
      <c r="H17" s="236">
        <f>'Memoria Aporte FIA a Asociado 4'!I18</f>
        <v>0</v>
      </c>
      <c r="I17" s="236">
        <f>'Memoria Aporte FIA a Asociado 5'!I18</f>
        <v>0</v>
      </c>
      <c r="J17" s="236">
        <f>'Memoria Aporte FIA a Asociado 6'!I18</f>
        <v>0</v>
      </c>
      <c r="K17" s="237">
        <f t="shared" si="0"/>
        <v>0</v>
      </c>
    </row>
    <row r="18" spans="2:11" x14ac:dyDescent="0.2">
      <c r="B18" s="394"/>
      <c r="C18" s="222" t="str">
        <f>'Memoria Aporte FIA al Ejecutor'!C19</f>
        <v>Equipo Técnico 12: indicar nombre aquí</v>
      </c>
      <c r="D18" s="236">
        <f>'Memoria Aporte FIA al Ejecutor'!I19</f>
        <v>0</v>
      </c>
      <c r="E18" s="236">
        <f>'Memoria Aporte FIA a Asociado 1'!I19</f>
        <v>0</v>
      </c>
      <c r="F18" s="236">
        <f>'Memoria Aporte FIA a Asociado 2'!I19</f>
        <v>0</v>
      </c>
      <c r="G18" s="236">
        <f>'Memoria Aporte FIA a Asociado 3'!I19</f>
        <v>0</v>
      </c>
      <c r="H18" s="236">
        <f>'Memoria Aporte FIA a Asociado 4'!I19</f>
        <v>0</v>
      </c>
      <c r="I18" s="236">
        <f>'Memoria Aporte FIA a Asociado 5'!I19</f>
        <v>0</v>
      </c>
      <c r="J18" s="236">
        <f>'Memoria Aporte FIA a Asociado 6'!I19</f>
        <v>0</v>
      </c>
      <c r="K18" s="237">
        <f t="shared" si="0"/>
        <v>0</v>
      </c>
    </row>
    <row r="19" spans="2:11" x14ac:dyDescent="0.2">
      <c r="B19" s="394"/>
      <c r="C19" s="222" t="str">
        <f>'Memoria Aporte FIA al Ejecutor'!C20</f>
        <v>Equipo Técnico 13: indicar nombre aquí</v>
      </c>
      <c r="D19" s="236">
        <f>'Memoria Aporte FIA al Ejecutor'!I20</f>
        <v>0</v>
      </c>
      <c r="E19" s="236">
        <f>'Memoria Aporte FIA a Asociado 1'!I20</f>
        <v>0</v>
      </c>
      <c r="F19" s="236">
        <f>'Memoria Aporte FIA a Asociado 2'!I20</f>
        <v>0</v>
      </c>
      <c r="G19" s="236">
        <f>'Memoria Aporte FIA a Asociado 3'!I20</f>
        <v>0</v>
      </c>
      <c r="H19" s="236">
        <f>'Memoria Aporte FIA a Asociado 4'!I20</f>
        <v>0</v>
      </c>
      <c r="I19" s="236">
        <f>'Memoria Aporte FIA a Asociado 5'!I20</f>
        <v>0</v>
      </c>
      <c r="J19" s="236">
        <f>'Memoria Aporte FIA a Asociado 6'!I20</f>
        <v>0</v>
      </c>
      <c r="K19" s="237">
        <f t="shared" si="0"/>
        <v>0</v>
      </c>
    </row>
    <row r="20" spans="2:11" x14ac:dyDescent="0.2">
      <c r="B20" s="394"/>
      <c r="C20" s="222" t="str">
        <f>'Memoria Aporte FIA al Ejecutor'!C21</f>
        <v>Equipo Técnico 14: indicar nombre aquí</v>
      </c>
      <c r="D20" s="236">
        <f>'Memoria Aporte FIA al Ejecutor'!I21</f>
        <v>0</v>
      </c>
      <c r="E20" s="236">
        <f>'Memoria Aporte FIA a Asociado 1'!I21</f>
        <v>0</v>
      </c>
      <c r="F20" s="236">
        <f>'Memoria Aporte FIA a Asociado 2'!I21</f>
        <v>0</v>
      </c>
      <c r="G20" s="236">
        <f>'Memoria Aporte FIA a Asociado 3'!I21</f>
        <v>0</v>
      </c>
      <c r="H20" s="236">
        <f>'Memoria Aporte FIA a Asociado 4'!I21</f>
        <v>0</v>
      </c>
      <c r="I20" s="236">
        <f>'Memoria Aporte FIA a Asociado 5'!I21</f>
        <v>0</v>
      </c>
      <c r="J20" s="236">
        <f>'Memoria Aporte FIA a Asociado 6'!I21</f>
        <v>0</v>
      </c>
      <c r="K20" s="237">
        <f t="shared" si="0"/>
        <v>0</v>
      </c>
    </row>
    <row r="21" spans="2:11" x14ac:dyDescent="0.2">
      <c r="B21" s="394"/>
      <c r="C21" s="222" t="str">
        <f>'Memoria Aporte FIA al Ejecutor'!C22</f>
        <v>Equipo Técnico 15: indicar nombre aquí</v>
      </c>
      <c r="D21" s="236">
        <f>'Memoria Aporte FIA al Ejecutor'!I22</f>
        <v>0</v>
      </c>
      <c r="E21" s="236">
        <f>'Memoria Aporte FIA a Asociado 1'!I22</f>
        <v>0</v>
      </c>
      <c r="F21" s="236">
        <f>'Memoria Aporte FIA a Asociado 2'!I22</f>
        <v>0</v>
      </c>
      <c r="G21" s="236">
        <f>'Memoria Aporte FIA a Asociado 3'!I22</f>
        <v>0</v>
      </c>
      <c r="H21" s="236">
        <f>'Memoria Aporte FIA a Asociado 4'!I22</f>
        <v>0</v>
      </c>
      <c r="I21" s="236">
        <f>'Memoria Aporte FIA a Asociado 5'!I22</f>
        <v>0</v>
      </c>
      <c r="J21" s="236">
        <f>'Memoria Aporte FIA a Asociado 6'!I22</f>
        <v>0</v>
      </c>
      <c r="K21" s="237">
        <f t="shared" si="0"/>
        <v>0</v>
      </c>
    </row>
    <row r="22" spans="2:11" x14ac:dyDescent="0.2">
      <c r="B22" s="394"/>
      <c r="C22" s="222" t="str">
        <f>'Memoria Aporte FIA al Ejecutor'!C23</f>
        <v>Equipo Técnico 16: indicar nombre aquí</v>
      </c>
      <c r="D22" s="236">
        <f>'Memoria Aporte FIA al Ejecutor'!I23</f>
        <v>0</v>
      </c>
      <c r="E22" s="236">
        <f>'Memoria Aporte FIA a Asociado 1'!I23</f>
        <v>0</v>
      </c>
      <c r="F22" s="236">
        <f>'Memoria Aporte FIA a Asociado 2'!I23</f>
        <v>0</v>
      </c>
      <c r="G22" s="236">
        <f>'Memoria Aporte FIA a Asociado 3'!I23</f>
        <v>0</v>
      </c>
      <c r="H22" s="236">
        <f>'Memoria Aporte FIA a Asociado 4'!I23</f>
        <v>0</v>
      </c>
      <c r="I22" s="236">
        <f>'Memoria Aporte FIA a Asociado 5'!I23</f>
        <v>0</v>
      </c>
      <c r="J22" s="236">
        <f>'Memoria Aporte FIA a Asociado 6'!I23</f>
        <v>0</v>
      </c>
      <c r="K22" s="237">
        <f t="shared" si="0"/>
        <v>0</v>
      </c>
    </row>
    <row r="23" spans="2:11" x14ac:dyDescent="0.2">
      <c r="B23" s="394"/>
      <c r="C23" s="222" t="str">
        <f>'Memoria Aporte FIA al Ejecutor'!C24</f>
        <v>Equipo Técnico 17: indicar nombre aquí</v>
      </c>
      <c r="D23" s="236">
        <f>'Memoria Aporte FIA al Ejecutor'!I24</f>
        <v>0</v>
      </c>
      <c r="E23" s="236">
        <f>'Memoria Aporte FIA a Asociado 1'!I24</f>
        <v>0</v>
      </c>
      <c r="F23" s="236">
        <f>'Memoria Aporte FIA a Asociado 2'!I24</f>
        <v>0</v>
      </c>
      <c r="G23" s="236">
        <f>'Memoria Aporte FIA a Asociado 3'!I24</f>
        <v>0</v>
      </c>
      <c r="H23" s="236">
        <f>'Memoria Aporte FIA a Asociado 4'!I24</f>
        <v>0</v>
      </c>
      <c r="I23" s="236">
        <f>'Memoria Aporte FIA a Asociado 5'!I24</f>
        <v>0</v>
      </c>
      <c r="J23" s="236">
        <f>'Memoria Aporte FIA a Asociado 6'!I24</f>
        <v>0</v>
      </c>
      <c r="K23" s="237">
        <f t="shared" si="0"/>
        <v>0</v>
      </c>
    </row>
    <row r="24" spans="2:11" x14ac:dyDescent="0.2">
      <c r="B24" s="394"/>
      <c r="C24" s="222" t="str">
        <f>'Memoria Aporte FIA al Ejecutor'!C25</f>
        <v>Equipo Técnico 18: indicar nombre aquí</v>
      </c>
      <c r="D24" s="236">
        <f>'Memoria Aporte FIA al Ejecutor'!I25</f>
        <v>0</v>
      </c>
      <c r="E24" s="236">
        <f>'Memoria Aporte FIA a Asociado 1'!I25</f>
        <v>0</v>
      </c>
      <c r="F24" s="236">
        <f>'Memoria Aporte FIA a Asociado 2'!I25</f>
        <v>0</v>
      </c>
      <c r="G24" s="236">
        <f>'Memoria Aporte FIA a Asociado 3'!I25</f>
        <v>0</v>
      </c>
      <c r="H24" s="236">
        <f>'Memoria Aporte FIA a Asociado 4'!I25</f>
        <v>0</v>
      </c>
      <c r="I24" s="236">
        <f>'Memoria Aporte FIA a Asociado 5'!I25</f>
        <v>0</v>
      </c>
      <c r="J24" s="236">
        <f>'Memoria Aporte FIA a Asociado 6'!I25</f>
        <v>0</v>
      </c>
      <c r="K24" s="237">
        <f t="shared" si="0"/>
        <v>0</v>
      </c>
    </row>
    <row r="25" spans="2:11" x14ac:dyDescent="0.2">
      <c r="B25" s="394"/>
      <c r="C25" s="222" t="str">
        <f>'Memoria Aporte FIA al Ejecutor'!C26</f>
        <v>Equipo Técnico 19: indicar nombre aquí</v>
      </c>
      <c r="D25" s="236">
        <f>'Memoria Aporte FIA al Ejecutor'!I26</f>
        <v>0</v>
      </c>
      <c r="E25" s="236">
        <f>'Memoria Aporte FIA a Asociado 1'!I26</f>
        <v>0</v>
      </c>
      <c r="F25" s="236">
        <f>'Memoria Aporte FIA a Asociado 2'!I26</f>
        <v>0</v>
      </c>
      <c r="G25" s="236">
        <f>'Memoria Aporte FIA a Asociado 3'!I26</f>
        <v>0</v>
      </c>
      <c r="H25" s="236">
        <f>'Memoria Aporte FIA a Asociado 4'!I26</f>
        <v>0</v>
      </c>
      <c r="I25" s="236">
        <f>'Memoria Aporte FIA a Asociado 5'!I26</f>
        <v>0</v>
      </c>
      <c r="J25" s="236">
        <f>'Memoria Aporte FIA a Asociado 6'!I26</f>
        <v>0</v>
      </c>
      <c r="K25" s="237">
        <f t="shared" si="0"/>
        <v>0</v>
      </c>
    </row>
    <row r="26" spans="2:11" x14ac:dyDescent="0.2">
      <c r="B26" s="394"/>
      <c r="C26" s="222" t="str">
        <f>'Memoria Aporte FIA al Ejecutor'!C27</f>
        <v>Equipo Técnico 20: indicar nombre aquí</v>
      </c>
      <c r="D26" s="236">
        <f>'Memoria Aporte FIA al Ejecutor'!I27</f>
        <v>0</v>
      </c>
      <c r="E26" s="236">
        <f>'Memoria Aporte FIA a Asociado 1'!I27</f>
        <v>0</v>
      </c>
      <c r="F26" s="236">
        <f>'Memoria Aporte FIA a Asociado 2'!I27</f>
        <v>0</v>
      </c>
      <c r="G26" s="236">
        <f>'Memoria Aporte FIA a Asociado 3'!I27</f>
        <v>0</v>
      </c>
      <c r="H26" s="236">
        <f>'Memoria Aporte FIA a Asociado 4'!I27</f>
        <v>0</v>
      </c>
      <c r="I26" s="236">
        <f>'Memoria Aporte FIA a Asociado 5'!I27</f>
        <v>0</v>
      </c>
      <c r="J26" s="236">
        <f>'Memoria Aporte FIA a Asociado 6'!I27</f>
        <v>0</v>
      </c>
      <c r="K26" s="237">
        <f t="shared" si="0"/>
        <v>0</v>
      </c>
    </row>
    <row r="27" spans="2:11" x14ac:dyDescent="0.2">
      <c r="B27" s="394"/>
      <c r="C27" s="222" t="s">
        <v>111</v>
      </c>
      <c r="D27" s="236">
        <f>'Memoria Aporte FIA al Ejecutor'!I28</f>
        <v>0</v>
      </c>
      <c r="E27" s="236">
        <f>'Memoria Aporte FIA a Asociado 1'!I28</f>
        <v>0</v>
      </c>
      <c r="F27" s="236">
        <f>'Memoria Aporte FIA a Asociado 2'!I28</f>
        <v>0</v>
      </c>
      <c r="G27" s="236">
        <f>'Memoria Aporte FIA a Asociado 3'!I28</f>
        <v>0</v>
      </c>
      <c r="H27" s="236">
        <f>'Memoria Aporte FIA a Asociado 4'!I28</f>
        <v>0</v>
      </c>
      <c r="I27" s="238">
        <f>'Memoria Aporte FIA a Asociado 5'!I28</f>
        <v>0</v>
      </c>
      <c r="J27" s="236">
        <f>'Memoria Aporte FIA a Asociado 6'!I28</f>
        <v>0</v>
      </c>
      <c r="K27" s="237">
        <f t="shared" si="0"/>
        <v>0</v>
      </c>
    </row>
    <row r="28" spans="2:11" x14ac:dyDescent="0.2">
      <c r="B28" s="394"/>
      <c r="C28" s="222" t="s">
        <v>3</v>
      </c>
      <c r="D28" s="236">
        <f>'Memoria Aporte FIA al Ejecutor'!I33</f>
        <v>0</v>
      </c>
      <c r="E28" s="236">
        <f>'Memoria Aporte FIA a Asociado 1'!I33</f>
        <v>0</v>
      </c>
      <c r="F28" s="236">
        <f>'Memoria Aporte FIA a Asociado 2'!I33</f>
        <v>0</v>
      </c>
      <c r="G28" s="236">
        <f>'Memoria Aporte FIA a Asociado 3'!I33</f>
        <v>0</v>
      </c>
      <c r="H28" s="236">
        <f>'Memoria Aporte FIA a Asociado 4'!I33</f>
        <v>0</v>
      </c>
      <c r="I28" s="238">
        <f>'Memoria Aporte FIA a Asociado 5'!I33</f>
        <v>0</v>
      </c>
      <c r="J28" s="239">
        <f>'Memoria Aporte FIA a Asociado 6'!I33</f>
        <v>0</v>
      </c>
      <c r="K28" s="237">
        <f t="shared" si="0"/>
        <v>0</v>
      </c>
    </row>
    <row r="29" spans="2:11" x14ac:dyDescent="0.2">
      <c r="B29" s="395"/>
      <c r="C29" s="222" t="s">
        <v>27</v>
      </c>
      <c r="D29" s="236">
        <f>'Memoria Aporte FIA al Ejecutor'!I38</f>
        <v>0</v>
      </c>
      <c r="E29" s="236">
        <f>'Memoria Aporte FIA a Asociado 1'!I38</f>
        <v>0</v>
      </c>
      <c r="F29" s="236">
        <f>'Memoria Aporte FIA a Asociado 2'!I38</f>
        <v>0</v>
      </c>
      <c r="G29" s="236">
        <f>'Memoria Aporte FIA a Asociado 3'!I38</f>
        <v>0</v>
      </c>
      <c r="H29" s="236">
        <f>'Memoria Aporte FIA a Asociado 4'!I38</f>
        <v>0</v>
      </c>
      <c r="I29" s="238">
        <f>'Memoria Aporte FIA a Asociado 5'!I38</f>
        <v>0</v>
      </c>
      <c r="J29" s="239">
        <f>'Memoria Aporte FIA a Asociado 6'!I38</f>
        <v>0</v>
      </c>
      <c r="K29" s="237">
        <f t="shared" si="0"/>
        <v>0</v>
      </c>
    </row>
    <row r="30" spans="2:11" x14ac:dyDescent="0.2">
      <c r="B30" s="376" t="s">
        <v>28</v>
      </c>
      <c r="C30" s="377"/>
      <c r="D30" s="236">
        <f>'Memoria Aporte FIA al Ejecutor'!I60</f>
        <v>0</v>
      </c>
      <c r="E30" s="236">
        <f>'Memoria Aporte FIA a Asociado 1'!I60</f>
        <v>0</v>
      </c>
      <c r="F30" s="236">
        <f>'Memoria Aporte FIA a Asociado 2'!I60</f>
        <v>0</v>
      </c>
      <c r="G30" s="236">
        <f>'Memoria Aporte FIA a Asociado 3'!I60</f>
        <v>0</v>
      </c>
      <c r="H30" s="236">
        <f>'Memoria Aporte FIA a Asociado 4'!I60</f>
        <v>0</v>
      </c>
      <c r="I30" s="238">
        <f>'Memoria Aporte FIA a Asociado 5'!I60</f>
        <v>0</v>
      </c>
      <c r="J30" s="239">
        <f>'Memoria Aporte FIA a Asociado 6'!I60</f>
        <v>0</v>
      </c>
      <c r="K30" s="237">
        <f t="shared" si="0"/>
        <v>0</v>
      </c>
    </row>
    <row r="31" spans="2:11" x14ac:dyDescent="0.2">
      <c r="B31" s="376" t="s">
        <v>29</v>
      </c>
      <c r="C31" s="377"/>
      <c r="D31" s="236">
        <f>'Memoria Aporte FIA al Ejecutor'!I66</f>
        <v>0</v>
      </c>
      <c r="E31" s="236">
        <f>'Memoria Aporte FIA a Asociado 1'!I66</f>
        <v>0</v>
      </c>
      <c r="F31" s="236">
        <f>'Memoria Aporte FIA a Asociado 2'!I66</f>
        <v>0</v>
      </c>
      <c r="G31" s="236">
        <f>'Memoria Aporte FIA a Asociado 3'!I66</f>
        <v>0</v>
      </c>
      <c r="H31" s="236">
        <f>'Memoria Aporte FIA a Asociado 4'!I66</f>
        <v>0</v>
      </c>
      <c r="I31" s="238">
        <f>'Memoria Aporte FIA a Asociado 5'!I66</f>
        <v>0</v>
      </c>
      <c r="J31" s="239">
        <f>'Memoria Aporte FIA a Asociado 6'!I66</f>
        <v>0</v>
      </c>
      <c r="K31" s="237">
        <f t="shared" si="0"/>
        <v>0</v>
      </c>
    </row>
    <row r="32" spans="2:11" x14ac:dyDescent="0.2">
      <c r="B32" s="376" t="s">
        <v>30</v>
      </c>
      <c r="C32" s="377"/>
      <c r="D32" s="236">
        <f>'Memoria Aporte FIA al Ejecutor'!I74</f>
        <v>0</v>
      </c>
      <c r="E32" s="236">
        <f>'Memoria Aporte FIA a Asociado 1'!I74</f>
        <v>0</v>
      </c>
      <c r="F32" s="236">
        <f>'Memoria Aporte FIA a Asociado 2'!I74</f>
        <v>0</v>
      </c>
      <c r="G32" s="236">
        <f>'Memoria Aporte FIA a Asociado 3'!I74</f>
        <v>0</v>
      </c>
      <c r="H32" s="236">
        <f>'Memoria Aporte FIA a Asociado 4'!I74</f>
        <v>0</v>
      </c>
      <c r="I32" s="238">
        <f>'Memoria Aporte FIA a Asociado 5'!I74</f>
        <v>0</v>
      </c>
      <c r="J32" s="239">
        <f>'Memoria Aporte FIA a Asociado 6'!I74</f>
        <v>0</v>
      </c>
      <c r="K32" s="237">
        <f t="shared" si="0"/>
        <v>0</v>
      </c>
    </row>
    <row r="33" spans="2:11" x14ac:dyDescent="0.2">
      <c r="B33" s="376" t="s">
        <v>31</v>
      </c>
      <c r="C33" s="377"/>
      <c r="D33" s="236">
        <f>'Memoria Aporte FIA al Ejecutor'!I102</f>
        <v>0</v>
      </c>
      <c r="E33" s="236">
        <f>'Memoria Aporte FIA a Asociado 1'!I102</f>
        <v>0</v>
      </c>
      <c r="F33" s="236">
        <f>'Memoria Aporte FIA a Asociado 2'!I102</f>
        <v>0</v>
      </c>
      <c r="G33" s="236">
        <f>'Memoria Aporte FIA a Asociado 3'!I102</f>
        <v>0</v>
      </c>
      <c r="H33" s="236">
        <f>'Memoria Aporte FIA a Asociado 4'!I102</f>
        <v>0</v>
      </c>
      <c r="I33" s="238">
        <f>'Memoria Aporte FIA a Asociado 5'!I102</f>
        <v>0</v>
      </c>
      <c r="J33" s="239">
        <f>'Memoria Aporte FIA a Asociado 6'!I102</f>
        <v>0</v>
      </c>
      <c r="K33" s="237">
        <f t="shared" si="0"/>
        <v>0</v>
      </c>
    </row>
    <row r="34" spans="2:11" x14ac:dyDescent="0.2">
      <c r="B34" s="376" t="s">
        <v>32</v>
      </c>
      <c r="C34" s="377"/>
      <c r="D34" s="236">
        <f>'Memoria Aporte FIA al Ejecutor'!I110</f>
        <v>0</v>
      </c>
      <c r="E34" s="236">
        <f>'Memoria Aporte FIA a Asociado 1'!I110</f>
        <v>0</v>
      </c>
      <c r="F34" s="236">
        <f>'Memoria Aporte FIA a Asociado 2'!I110</f>
        <v>0</v>
      </c>
      <c r="G34" s="236">
        <f>'Memoria Aporte FIA a Asociado 3'!I110</f>
        <v>0</v>
      </c>
      <c r="H34" s="236">
        <f>'Memoria Aporte FIA a Asociado 4'!I110</f>
        <v>0</v>
      </c>
      <c r="I34" s="238">
        <f>'Memoria Aporte FIA a Asociado 5'!I110</f>
        <v>0</v>
      </c>
      <c r="J34" s="239">
        <f>'Memoria Aporte FIA a Asociado 6'!I110</f>
        <v>0</v>
      </c>
      <c r="K34" s="237">
        <f t="shared" si="0"/>
        <v>0</v>
      </c>
    </row>
    <row r="35" spans="2:11" x14ac:dyDescent="0.2">
      <c r="B35" s="374" t="s">
        <v>33</v>
      </c>
      <c r="C35" s="375"/>
      <c r="D35" s="236">
        <f>'Memoria Aporte FIA al Ejecutor'!I118</f>
        <v>0</v>
      </c>
      <c r="E35" s="236">
        <f>'Memoria Aporte FIA a Asociado 1'!I118</f>
        <v>0</v>
      </c>
      <c r="F35" s="236">
        <f>'Memoria Aporte FIA a Asociado 2'!I118</f>
        <v>0</v>
      </c>
      <c r="G35" s="236">
        <f>'Memoria Aporte FIA a Asociado 3'!I118</f>
        <v>0</v>
      </c>
      <c r="H35" s="236">
        <f>'Memoria Aporte FIA a Asociado 4'!I118</f>
        <v>0</v>
      </c>
      <c r="I35" s="238">
        <f>'Memoria Aporte FIA a Asociado 5'!I118</f>
        <v>0</v>
      </c>
      <c r="J35" s="239">
        <f>'Memoria Aporte FIA a Asociado 6'!I118</f>
        <v>0</v>
      </c>
      <c r="K35" s="237">
        <f t="shared" si="0"/>
        <v>0</v>
      </c>
    </row>
    <row r="36" spans="2:11" x14ac:dyDescent="0.2">
      <c r="B36" s="374" t="s">
        <v>34</v>
      </c>
      <c r="C36" s="375"/>
      <c r="D36" s="236">
        <f>'Memoria Aporte FIA al Ejecutor'!I123</f>
        <v>0</v>
      </c>
      <c r="E36" s="236">
        <f>'Memoria Aporte FIA a Asociado 1'!I123</f>
        <v>0</v>
      </c>
      <c r="F36" s="236">
        <f>'Memoria Aporte FIA a Asociado 2'!I123</f>
        <v>0</v>
      </c>
      <c r="G36" s="236">
        <f>'Memoria Aporte FIA a Asociado 3'!I123</f>
        <v>0</v>
      </c>
      <c r="H36" s="236">
        <f>'Memoria Aporte FIA a Asociado 4'!I123</f>
        <v>0</v>
      </c>
      <c r="I36" s="238">
        <f>'Memoria Aporte FIA a Asociado 5'!I123</f>
        <v>0</v>
      </c>
      <c r="J36" s="239">
        <f>'Memoria Aporte FIA a Asociado 6'!I123</f>
        <v>0</v>
      </c>
      <c r="K36" s="237">
        <f t="shared" si="0"/>
        <v>0</v>
      </c>
    </row>
    <row r="37" spans="2:11" x14ac:dyDescent="0.2">
      <c r="B37" s="374" t="s">
        <v>35</v>
      </c>
      <c r="C37" s="375"/>
      <c r="D37" s="236">
        <f>'Memoria Aporte FIA al Ejecutor'!I132</f>
        <v>0</v>
      </c>
      <c r="E37" s="236">
        <f>'Memoria Aporte FIA a Asociado 1'!I132</f>
        <v>0</v>
      </c>
      <c r="F37" s="236">
        <f>'Memoria Aporte FIA a Asociado 2'!I132</f>
        <v>0</v>
      </c>
      <c r="G37" s="236">
        <f>'Memoria Aporte FIA a Asociado 3'!I132</f>
        <v>0</v>
      </c>
      <c r="H37" s="236">
        <f>'Memoria Aporte FIA a Asociado 4'!I132</f>
        <v>0</v>
      </c>
      <c r="I37" s="238">
        <f>'Memoria Aporte FIA a Asociado 5'!I132</f>
        <v>0</v>
      </c>
      <c r="J37" s="239">
        <f>'Memoria Aporte FIA a Asociado 6'!I132</f>
        <v>0</v>
      </c>
      <c r="K37" s="237">
        <f t="shared" si="0"/>
        <v>0</v>
      </c>
    </row>
    <row r="38" spans="2:11" x14ac:dyDescent="0.2">
      <c r="B38" s="374" t="s">
        <v>36</v>
      </c>
      <c r="C38" s="375"/>
      <c r="D38" s="236">
        <f>'Memoria Aporte FIA al Ejecutor'!I135</f>
        <v>0</v>
      </c>
      <c r="E38" s="236">
        <f>'Memoria Aporte FIA a Asociado 1'!I135</f>
        <v>0</v>
      </c>
      <c r="F38" s="236">
        <f>'Memoria Aporte FIA a Asociado 2'!I135</f>
        <v>0</v>
      </c>
      <c r="G38" s="236">
        <f>'Memoria Aporte FIA a Asociado 3'!I135</f>
        <v>0</v>
      </c>
      <c r="H38" s="236">
        <f>'Memoria Aporte FIA a Asociado 4'!I135</f>
        <v>0</v>
      </c>
      <c r="I38" s="238">
        <f>'Memoria Aporte FIA a Asociado 5'!I135</f>
        <v>0</v>
      </c>
      <c r="J38" s="239">
        <f>'Memoria Aporte FIA a Asociado 6'!I135</f>
        <v>0</v>
      </c>
      <c r="K38" s="237">
        <f t="shared" si="0"/>
        <v>0</v>
      </c>
    </row>
    <row r="39" spans="2:11" x14ac:dyDescent="0.2">
      <c r="B39" s="374" t="s">
        <v>37</v>
      </c>
      <c r="C39" s="375"/>
      <c r="D39" s="236">
        <f>'Memoria Aporte FIA al Ejecutor'!I138</f>
        <v>0</v>
      </c>
      <c r="E39" s="236">
        <f>'Memoria Aporte FIA a Asociado 1'!I138</f>
        <v>0</v>
      </c>
      <c r="F39" s="236">
        <f>'Memoria Aporte FIA a Asociado 2'!I138</f>
        <v>0</v>
      </c>
      <c r="G39" s="236">
        <f>'Memoria Aporte FIA a Asociado 3'!I138</f>
        <v>0</v>
      </c>
      <c r="H39" s="236">
        <f>'Memoria Aporte FIA a Asociado 4'!I138</f>
        <v>0</v>
      </c>
      <c r="I39" s="238">
        <f>'Memoria Aporte FIA a Asociado 5'!I138</f>
        <v>0</v>
      </c>
      <c r="J39" s="239">
        <f>'Memoria Aporte FIA a Asociado 6'!I138</f>
        <v>0</v>
      </c>
      <c r="K39" s="237">
        <f t="shared" si="0"/>
        <v>0</v>
      </c>
    </row>
    <row r="40" spans="2:11" x14ac:dyDescent="0.2">
      <c r="B40" s="378" t="s">
        <v>24</v>
      </c>
      <c r="C40" s="378"/>
      <c r="D40" s="223">
        <f>SUM(D5:D39)</f>
        <v>0</v>
      </c>
      <c r="E40" s="223">
        <f>SUM(E5:E39)</f>
        <v>0</v>
      </c>
      <c r="F40" s="223">
        <f>SUM(F5:F39)</f>
        <v>0</v>
      </c>
      <c r="G40" s="223">
        <f t="shared" ref="G40:I40" si="1">SUM(G5:G39)</f>
        <v>0</v>
      </c>
      <c r="H40" s="223">
        <f t="shared" si="1"/>
        <v>0</v>
      </c>
      <c r="I40" s="223">
        <f t="shared" si="1"/>
        <v>0</v>
      </c>
      <c r="J40" s="223">
        <f>SUM(J5:J39)</f>
        <v>0</v>
      </c>
      <c r="K40" s="223">
        <f>SUM(K5:K39)</f>
        <v>0</v>
      </c>
    </row>
  </sheetData>
  <sheetProtection algorithmName="SHA-512" hashValue="IcXQKA0Y1XGd+uT+KP2YZUo15KFzkRcmNdh4jeVcfceD2Ls+scx1zhgQkc/opzWJDTZqUFoVqSAjxYJG7XmMRg==" saltValue="ONHA0sRE+UApycVUaRAvkw==" spinCount="100000" sheet="1" formatCells="0" formatColumns="0" formatRow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M20" sqref="M20"/>
      <selection pane="topRight" activeCell="M20" sqref="M20"/>
    </sheetView>
  </sheetViews>
  <sheetFormatPr baseColWidth="10" defaultColWidth="9.28515625" defaultRowHeight="15" x14ac:dyDescent="0.2"/>
  <cols>
    <col min="1" max="1" width="1.42578125" style="1" customWidth="1"/>
    <col min="2" max="2" width="13" style="85" customWidth="1"/>
    <col min="3" max="3" width="44.7109375" style="85" customWidth="1"/>
    <col min="4" max="4" width="15.7109375" style="85" customWidth="1"/>
    <col min="5" max="5" width="15.7109375" style="99" customWidth="1"/>
    <col min="6" max="7" width="15.7109375" style="85" customWidth="1"/>
    <col min="8" max="8" width="17.7109375" style="85" customWidth="1"/>
    <col min="9" max="13" width="15.7109375" style="85" customWidth="1"/>
    <col min="14" max="22" width="17.28515625" style="85" customWidth="1"/>
    <col min="23" max="23" width="15.28515625" style="85" customWidth="1"/>
    <col min="24" max="16384" width="9.28515625" style="1"/>
  </cols>
  <sheetData>
    <row r="2" spans="2:23" x14ac:dyDescent="0.2">
      <c r="B2" s="149" t="s">
        <v>66</v>
      </c>
    </row>
    <row r="4" spans="2:23" ht="65.099999999999994" customHeight="1" x14ac:dyDescent="0.2">
      <c r="B4" s="234" t="s">
        <v>13</v>
      </c>
      <c r="C4" s="234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de Asociado 1'!B3="INDICAR AQUÍ NOMBRE ASOCIADO 1","Sin asociado 1",'Memoria Aporte de Asociado 1'!B3)</f>
        <v>Sin asociado 1</v>
      </c>
      <c r="F4" s="91" t="str">
        <f>IF('Memoria Aporte de Asociado 2'!B3="INDICAR AQUÍ NOMBRE ASOCIADO 2","Sin asociado 2",'Memoria Aporte de Asociado 2'!B3)</f>
        <v>Sin asociado 2</v>
      </c>
      <c r="G4" s="91" t="str">
        <f>IF('Memoria Aporte de Asociado 3'!B3="INDICAR AQUÍ NOMBRE ASOCIADO 3","Sin asociado 3",'Memoria Aporte de Asociado 3'!B3)</f>
        <v>Sin asociado 3</v>
      </c>
      <c r="H4" s="91" t="str">
        <f>IF('Memoria Aporte de Asociado 4'!B3="INDICAR AQUÍ NOMBRE ASOCIADO 4","Sin asociado 4",'Memoria Aporte de Asociado 4'!B3)</f>
        <v>Sin asociado 4</v>
      </c>
      <c r="I4" s="91" t="str">
        <f>IF('Memoria Aporte de Asociado 5'!B3="INDICAR AQUÍ NOMBRE ASOCIADO 5","Sin asociado 5",'Memoria Aporte de Asociado 5'!B3)</f>
        <v>Sin asociado 5</v>
      </c>
      <c r="J4" s="91" t="str">
        <f>IF('Memoria Aporte de Asociado 6'!B3="INDICAR AQUÍ NOMBRE ASOCIADO 6","Sin asociado 6",'Memoria Aporte de Asociado 6'!B3)</f>
        <v>Sin asociado 6</v>
      </c>
      <c r="K4" s="91" t="str">
        <f>IF('Memoria Aporte de Asociado 7'!B3="INDICAR AQUÍ NOMBRE ASOCIADO 7","Sin asociado 7",'Memoria Aporte de Asociado 7'!B3)</f>
        <v>Sin asociado 7</v>
      </c>
      <c r="L4" s="91" t="str">
        <f>IF('Memoria Aporte de Asociado 8'!B3="INDICAR AQUÍ NOMBRE ASOCIADO 8","Sin asociado 8",'Memoria Aporte de Asociado 8'!B3)</f>
        <v>Sin asociado 8</v>
      </c>
      <c r="M4" s="91" t="str">
        <f>IF('Memoria Aporte de Asociado 9'!B3="INDICAR AQUÍ NOMBRE ASOCIADO 9","Sin asociado 9",'Memoria Aporte de Asociado 9'!B3)</f>
        <v>Sin asociado 9</v>
      </c>
      <c r="N4" s="91" t="str">
        <f>IF('Memoria Aporte de Asociado 10'!B3="INDICAR AQUÍ NOMBRE ASOCIADO 10","Sin asociado 10",'Memoria Aporte de Asociado 10'!B3)</f>
        <v>Sin asociado 10</v>
      </c>
      <c r="O4" s="91" t="str">
        <f>IF('Memoria Aporte de Asociado 11'!B3="INDICAR AQUÍ NOMBRE ASOCIADO 11","Sin asociado 11",'Memoria Aporte de Asociado 11'!B3)</f>
        <v>Sin asociado 11</v>
      </c>
      <c r="P4" s="91" t="str">
        <f>IF('Memoria Aporte de Asociado 12'!B3="INDICAR AQUÍ NOMBRE ASOCIADO 12","Sin asociado 12",'Memoria Aporte de Asociado 12'!B3)</f>
        <v>Sin asociado 12</v>
      </c>
      <c r="Q4" s="91" t="str">
        <f>IF('Memoria Aporte de Asociado 13'!B3="INDICAR AQUÍ NOMBRE ASOCIADO 13","Sin asociado 13",'Memoria Aporte de Asociado 13'!B3)</f>
        <v>Sin asociado 13</v>
      </c>
      <c r="R4" s="91" t="str">
        <f>IF('Memoria Aporte de Asociado 14'!B3="INDICAR AQUÍ NOMBRE ASOCIADO 14","Sin asociado 14",'Memoria Aporte de Asociado 14'!B3)</f>
        <v>Sin asociado 14</v>
      </c>
      <c r="S4" s="91" t="str">
        <f>IF('Memoria Aporte de Asociado 15'!B3="INDICAR AQUÍ NOMBRE ASOCIADO 15","Sin asociado 15",'Memoria Aporte de Asociado 15'!B3)</f>
        <v>Sin asociado 15</v>
      </c>
      <c r="T4" s="91" t="str">
        <f>IF('Memoria Aporte de Asociado 16'!B3="INDICAR AQUÍ NOMBRE ASOCIADO 16","Sin asociado 16",'Memoria Aporte de Asociado 16'!B3)</f>
        <v>Sin asociado 16</v>
      </c>
      <c r="U4" s="91" t="str">
        <f>IF('Memoria Aporte de Asociado 17'!B3="INDICAR AQUÍ NOMBRE ASOCIADO 17","Sin asociado 17",'Memoria Aporte de Asociado 17'!B3)</f>
        <v>Sin asociado 17</v>
      </c>
      <c r="V4" s="91" t="str">
        <f>IF('Memoria Aporte de Asociado 18'!B3="INDICAR AQUÍ NOMBRE ASOCIADO 18","Sin asociado 18",'Memoria Aporte de Asociado 18'!B3)</f>
        <v>Sin asociado 18</v>
      </c>
      <c r="W4" s="91" t="s">
        <v>24</v>
      </c>
    </row>
    <row r="5" spans="2:23" x14ac:dyDescent="0.2">
      <c r="B5" s="393" t="s">
        <v>26</v>
      </c>
      <c r="C5" s="222" t="str">
        <f>'Memoria Aporte FIA al Ejecutor'!C6</f>
        <v>Coordinador Principal: indicar nombre aquí</v>
      </c>
      <c r="D5" s="236">
        <f>'Memoria Aporte del Ejecutor'!I10+'Memoria Aporte del Ejecutor'!I135</f>
        <v>0</v>
      </c>
      <c r="E5" s="236">
        <f>'Memoria Aporte de Asociado 1'!$I10+'Memoria Aporte de Asociado 1'!$I135</f>
        <v>0</v>
      </c>
      <c r="F5" s="236">
        <f>'Memoria Aporte de Asociado 2'!$I10+'Memoria Aporte de Asociado 2'!$I135</f>
        <v>0</v>
      </c>
      <c r="G5" s="236">
        <f>'Memoria Aporte de Asociado 3'!$I10+'Memoria Aporte de Asociado 3'!$I135</f>
        <v>0</v>
      </c>
      <c r="H5" s="236">
        <f>'Memoria Aporte de Asociado 4'!$I10+'Memoria Aporte de Asociado 4'!$I135</f>
        <v>0</v>
      </c>
      <c r="I5" s="236">
        <f>'Memoria Aporte de Asociado 5'!$I10+'Memoria Aporte de Asociado 5'!$I135</f>
        <v>0</v>
      </c>
      <c r="J5" s="236">
        <f>'Memoria Aporte de Asociado 6'!$I10+'Memoria Aporte de Asociado 6'!$I135</f>
        <v>0</v>
      </c>
      <c r="K5" s="236">
        <f>'Memoria Aporte de Asociado 7'!$I10+'Memoria Aporte de Asociado 7'!$I135</f>
        <v>0</v>
      </c>
      <c r="L5" s="236">
        <f>'Memoria Aporte de Asociado 8'!$I10+'Memoria Aporte de Asociado 8'!$I135</f>
        <v>0</v>
      </c>
      <c r="M5" s="236">
        <f>'Memoria Aporte de Asociado 9'!$I10+'Memoria Aporte de Asociado 9'!$I135</f>
        <v>0</v>
      </c>
      <c r="N5" s="236">
        <f>'Memoria Aporte de Asociado 10'!$I10+'Memoria Aporte de Asociado 10'!$I135</f>
        <v>0</v>
      </c>
      <c r="O5" s="236">
        <f>'Memoria Aporte de Asociado 11'!$I10+'Memoria Aporte de Asociado 11'!$I135</f>
        <v>0</v>
      </c>
      <c r="P5" s="236">
        <f>'Memoria Aporte de Asociado 12'!$I10+'Memoria Aporte de Asociado 12'!$I135</f>
        <v>0</v>
      </c>
      <c r="Q5" s="236">
        <f>'Memoria Aporte de Asociado 13'!$I10+'Memoria Aporte de Asociado 13'!$I135</f>
        <v>0</v>
      </c>
      <c r="R5" s="236">
        <f>'Memoria Aporte de Asociado 14'!$I10+'Memoria Aporte de Asociado 14'!$I135</f>
        <v>0</v>
      </c>
      <c r="S5" s="236">
        <f>'Memoria Aporte de Asociado 15'!$I10+'Memoria Aporte de Asociado 15'!$I135</f>
        <v>0</v>
      </c>
      <c r="T5" s="236">
        <f>'Memoria Aporte de Asociado 16'!$I10+'Memoria Aporte de Asociado 16'!$I135</f>
        <v>0</v>
      </c>
      <c r="U5" s="236">
        <f>'Memoria Aporte de Asociado 17'!$I10+'Memoria Aporte de Asociado 17'!$I135</f>
        <v>0</v>
      </c>
      <c r="V5" s="236">
        <f>'Memoria Aporte de Asociado 18'!$I10+'Memoria Aporte de Asociado 18'!$I135</f>
        <v>0</v>
      </c>
      <c r="W5" s="237">
        <f>SUM(D5:V5)</f>
        <v>0</v>
      </c>
    </row>
    <row r="6" spans="2:23" x14ac:dyDescent="0.2">
      <c r="B6" s="394"/>
      <c r="C6" s="222" t="str">
        <f>'Memoria Aporte FIA al Ejecutor'!C7</f>
        <v>Coordinador Alterno: indicar nombre aquí</v>
      </c>
      <c r="D6" s="236">
        <f>'Memoria Aporte del Ejecutor'!I11+'Memoria Aporte del Ejecutor'!I136</f>
        <v>0</v>
      </c>
      <c r="E6" s="236">
        <f>'Memoria Aporte de Asociado 1'!$I11+'Memoria Aporte de Asociado 1'!$I136</f>
        <v>0</v>
      </c>
      <c r="F6" s="236">
        <f>'Memoria Aporte de Asociado 2'!$I11+'Memoria Aporte de Asociado 2'!$I136</f>
        <v>0</v>
      </c>
      <c r="G6" s="236">
        <f>'Memoria Aporte de Asociado 3'!$I11+'Memoria Aporte de Asociado 3'!$I136</f>
        <v>0</v>
      </c>
      <c r="H6" s="236">
        <f>'Memoria Aporte de Asociado 4'!$I11+'Memoria Aporte de Asociado 4'!$I136</f>
        <v>0</v>
      </c>
      <c r="I6" s="236">
        <f>'Memoria Aporte de Asociado 5'!$I11+'Memoria Aporte de Asociado 5'!$I136</f>
        <v>0</v>
      </c>
      <c r="J6" s="236">
        <f>'Memoria Aporte de Asociado 6'!$I11+'Memoria Aporte de Asociado 6'!$I136</f>
        <v>0</v>
      </c>
      <c r="K6" s="236">
        <f>'Memoria Aporte de Asociado 7'!$I11+'Memoria Aporte de Asociado 7'!$I136</f>
        <v>0</v>
      </c>
      <c r="L6" s="236">
        <f>'Memoria Aporte de Asociado 8'!$I11+'Memoria Aporte de Asociado 8'!$I136</f>
        <v>0</v>
      </c>
      <c r="M6" s="236">
        <f>'Memoria Aporte de Asociado 9'!$I11+'Memoria Aporte de Asociado 9'!$I136</f>
        <v>0</v>
      </c>
      <c r="N6" s="236">
        <f>'Memoria Aporte de Asociado 10'!$I11+'Memoria Aporte de Asociado 10'!$I136</f>
        <v>0</v>
      </c>
      <c r="O6" s="236">
        <f>'Memoria Aporte de Asociado 11'!$I11+'Memoria Aporte de Asociado 11'!$I136</f>
        <v>0</v>
      </c>
      <c r="P6" s="236">
        <f>'Memoria Aporte de Asociado 12'!$I11+'Memoria Aporte de Asociado 12'!$I136</f>
        <v>0</v>
      </c>
      <c r="Q6" s="236">
        <f>'Memoria Aporte de Asociado 13'!$I11+'Memoria Aporte de Asociado 13'!$I136</f>
        <v>0</v>
      </c>
      <c r="R6" s="236">
        <f>'Memoria Aporte de Asociado 14'!$I11+'Memoria Aporte de Asociado 14'!$I136</f>
        <v>0</v>
      </c>
      <c r="S6" s="236">
        <f>'Memoria Aporte de Asociado 15'!$I11+'Memoria Aporte de Asociado 15'!$I136</f>
        <v>0</v>
      </c>
      <c r="T6" s="236">
        <f>'Memoria Aporte de Asociado 16'!$I11+'Memoria Aporte de Asociado 16'!$I136</f>
        <v>0</v>
      </c>
      <c r="U6" s="236">
        <f>'Memoria Aporte de Asociado 17'!$I11+'Memoria Aporte de Asociado 17'!$I136</f>
        <v>0</v>
      </c>
      <c r="V6" s="236">
        <f>'Memoria Aporte de Asociado 18'!$I11+'Memoria Aporte de Asociado 18'!$I136</f>
        <v>0</v>
      </c>
      <c r="W6" s="237">
        <f t="shared" ref="W6:W39" si="0">SUM(D6:V6)</f>
        <v>0</v>
      </c>
    </row>
    <row r="7" spans="2:23" x14ac:dyDescent="0.2">
      <c r="B7" s="394"/>
      <c r="C7" s="222" t="str">
        <f>'Memoria Aporte FIA al Ejecutor'!C8</f>
        <v>Equipo Técnico 1: indicar nombre aquí</v>
      </c>
      <c r="D7" s="236">
        <f>'Memoria Aporte del Ejecutor'!I12+'Memoria Aporte del Ejecutor'!I137</f>
        <v>0</v>
      </c>
      <c r="E7" s="236">
        <f>'Memoria Aporte de Asociado 1'!$I12+'Memoria Aporte de Asociado 1'!$I137</f>
        <v>0</v>
      </c>
      <c r="F7" s="236">
        <f>'Memoria Aporte de Asociado 2'!$I12+'Memoria Aporte de Asociado 2'!$I137</f>
        <v>0</v>
      </c>
      <c r="G7" s="236">
        <f>'Memoria Aporte de Asociado 3'!$I12+'Memoria Aporte de Asociado 3'!$I137</f>
        <v>0</v>
      </c>
      <c r="H7" s="236">
        <f>'Memoria Aporte de Asociado 4'!$I12+'Memoria Aporte de Asociado 4'!$I137</f>
        <v>0</v>
      </c>
      <c r="I7" s="236">
        <f>'Memoria Aporte de Asociado 5'!$I12+'Memoria Aporte de Asociado 5'!$I137</f>
        <v>0</v>
      </c>
      <c r="J7" s="236">
        <f>'Memoria Aporte de Asociado 6'!$I12+'Memoria Aporte de Asociado 6'!$I137</f>
        <v>0</v>
      </c>
      <c r="K7" s="236">
        <f>'Memoria Aporte de Asociado 7'!$I12+'Memoria Aporte de Asociado 7'!$I137</f>
        <v>0</v>
      </c>
      <c r="L7" s="236">
        <f>'Memoria Aporte de Asociado 8'!$I12+'Memoria Aporte de Asociado 8'!$I137</f>
        <v>0</v>
      </c>
      <c r="M7" s="236">
        <f>'Memoria Aporte de Asociado 9'!$I12+'Memoria Aporte de Asociado 9'!$I137</f>
        <v>0</v>
      </c>
      <c r="N7" s="236">
        <f>'Memoria Aporte de Asociado 10'!$I12+'Memoria Aporte de Asociado 10'!$I137</f>
        <v>0</v>
      </c>
      <c r="O7" s="236">
        <f>'Memoria Aporte de Asociado 11'!$I12+'Memoria Aporte de Asociado 11'!$I137</f>
        <v>0</v>
      </c>
      <c r="P7" s="236">
        <f>'Memoria Aporte de Asociado 12'!$I12+'Memoria Aporte de Asociado 12'!$I137</f>
        <v>0</v>
      </c>
      <c r="Q7" s="236">
        <f>'Memoria Aporte de Asociado 13'!$I12+'Memoria Aporte de Asociado 13'!$I137</f>
        <v>0</v>
      </c>
      <c r="R7" s="236">
        <f>'Memoria Aporte de Asociado 14'!$I12+'Memoria Aporte de Asociado 14'!$I137</f>
        <v>0</v>
      </c>
      <c r="S7" s="236">
        <f>'Memoria Aporte de Asociado 15'!$I12+'Memoria Aporte de Asociado 15'!$I137</f>
        <v>0</v>
      </c>
      <c r="T7" s="236">
        <f>'Memoria Aporte de Asociado 16'!$I12+'Memoria Aporte de Asociado 16'!$I137</f>
        <v>0</v>
      </c>
      <c r="U7" s="236">
        <f>'Memoria Aporte de Asociado 17'!$I12+'Memoria Aporte de Asociado 17'!$I137</f>
        <v>0</v>
      </c>
      <c r="V7" s="236">
        <f>'Memoria Aporte de Asociado 18'!$I12+'Memoria Aporte de Asociado 18'!$I137</f>
        <v>0</v>
      </c>
      <c r="W7" s="237">
        <f t="shared" si="0"/>
        <v>0</v>
      </c>
    </row>
    <row r="8" spans="2:23" x14ac:dyDescent="0.2">
      <c r="B8" s="394"/>
      <c r="C8" s="222" t="str">
        <f>'Memoria Aporte FIA al Ejecutor'!C9</f>
        <v>Equipo Técnico 2: indicar nombre aquí</v>
      </c>
      <c r="D8" s="236">
        <f>'Memoria Aporte del Ejecutor'!I13+'Memoria Aporte del Ejecutor'!I138</f>
        <v>0</v>
      </c>
      <c r="E8" s="236">
        <f>'Memoria Aporte de Asociado 1'!$I13+'Memoria Aporte de Asociado 1'!$I138</f>
        <v>0</v>
      </c>
      <c r="F8" s="236">
        <f>'Memoria Aporte de Asociado 2'!$I13+'Memoria Aporte de Asociado 2'!$I138</f>
        <v>0</v>
      </c>
      <c r="G8" s="236">
        <f>'Memoria Aporte de Asociado 3'!$I13+'Memoria Aporte de Asociado 3'!$I138</f>
        <v>0</v>
      </c>
      <c r="H8" s="236">
        <f>'Memoria Aporte de Asociado 4'!$I13+'Memoria Aporte de Asociado 4'!$I138</f>
        <v>0</v>
      </c>
      <c r="I8" s="236">
        <f>'Memoria Aporte de Asociado 5'!$I13+'Memoria Aporte de Asociado 5'!$I138</f>
        <v>0</v>
      </c>
      <c r="J8" s="236">
        <f>'Memoria Aporte de Asociado 6'!$I13+'Memoria Aporte de Asociado 6'!$I138</f>
        <v>0</v>
      </c>
      <c r="K8" s="236">
        <f>'Memoria Aporte de Asociado 7'!$I13+'Memoria Aporte de Asociado 7'!$I138</f>
        <v>0</v>
      </c>
      <c r="L8" s="236">
        <f>'Memoria Aporte de Asociado 8'!$I13+'Memoria Aporte de Asociado 8'!$I138</f>
        <v>0</v>
      </c>
      <c r="M8" s="236">
        <f>'Memoria Aporte de Asociado 9'!$I13+'Memoria Aporte de Asociado 9'!$I138</f>
        <v>0</v>
      </c>
      <c r="N8" s="236">
        <f>'Memoria Aporte de Asociado 10'!$I13+'Memoria Aporte de Asociado 10'!$I138</f>
        <v>0</v>
      </c>
      <c r="O8" s="236">
        <f>'Memoria Aporte de Asociado 11'!$I13+'Memoria Aporte de Asociado 11'!$I138</f>
        <v>0</v>
      </c>
      <c r="P8" s="236">
        <f>'Memoria Aporte de Asociado 12'!$I13+'Memoria Aporte de Asociado 12'!$I138</f>
        <v>0</v>
      </c>
      <c r="Q8" s="236">
        <f>'Memoria Aporte de Asociado 13'!$I13+'Memoria Aporte de Asociado 13'!$I138</f>
        <v>0</v>
      </c>
      <c r="R8" s="236">
        <f>'Memoria Aporte de Asociado 14'!$I13+'Memoria Aporte de Asociado 14'!$I138</f>
        <v>0</v>
      </c>
      <c r="S8" s="236">
        <f>'Memoria Aporte de Asociado 15'!$I13+'Memoria Aporte de Asociado 15'!$I138</f>
        <v>0</v>
      </c>
      <c r="T8" s="236">
        <f>'Memoria Aporte de Asociado 16'!$I13+'Memoria Aporte de Asociado 16'!$I138</f>
        <v>0</v>
      </c>
      <c r="U8" s="236">
        <f>'Memoria Aporte de Asociado 17'!$I13+'Memoria Aporte de Asociado 17'!$I138</f>
        <v>0</v>
      </c>
      <c r="V8" s="236">
        <f>'Memoria Aporte de Asociado 18'!$I13+'Memoria Aporte de Asociado 18'!$I138</f>
        <v>0</v>
      </c>
      <c r="W8" s="237">
        <f t="shared" si="0"/>
        <v>0</v>
      </c>
    </row>
    <row r="9" spans="2:23" x14ac:dyDescent="0.2">
      <c r="B9" s="394"/>
      <c r="C9" s="222" t="str">
        <f>'Memoria Aporte FIA al Ejecutor'!C10</f>
        <v>Equipo Técnico 3: indicar nombre aquí</v>
      </c>
      <c r="D9" s="236">
        <f>'Memoria Aporte del Ejecutor'!I14+'Memoria Aporte del Ejecutor'!I139</f>
        <v>0</v>
      </c>
      <c r="E9" s="236">
        <f>'Memoria Aporte de Asociado 1'!$I14+'Memoria Aporte de Asociado 1'!$I139</f>
        <v>0</v>
      </c>
      <c r="F9" s="236">
        <f>'Memoria Aporte de Asociado 2'!$I14+'Memoria Aporte de Asociado 2'!$I139</f>
        <v>0</v>
      </c>
      <c r="G9" s="236">
        <f>'Memoria Aporte de Asociado 3'!$I14+'Memoria Aporte de Asociado 3'!$I139</f>
        <v>0</v>
      </c>
      <c r="H9" s="236">
        <f>'Memoria Aporte de Asociado 4'!$I14+'Memoria Aporte de Asociado 4'!$I139</f>
        <v>0</v>
      </c>
      <c r="I9" s="236">
        <f>'Memoria Aporte de Asociado 5'!$I14+'Memoria Aporte de Asociado 5'!$I139</f>
        <v>0</v>
      </c>
      <c r="J9" s="236">
        <f>'Memoria Aporte de Asociado 6'!$I14+'Memoria Aporte de Asociado 6'!$I139</f>
        <v>0</v>
      </c>
      <c r="K9" s="236">
        <f>'Memoria Aporte de Asociado 7'!$I14+'Memoria Aporte de Asociado 7'!$I139</f>
        <v>0</v>
      </c>
      <c r="L9" s="236">
        <f>'Memoria Aporte de Asociado 8'!$I14+'Memoria Aporte de Asociado 8'!$I139</f>
        <v>0</v>
      </c>
      <c r="M9" s="236">
        <f>'Memoria Aporte de Asociado 9'!$I14+'Memoria Aporte de Asociado 9'!$I139</f>
        <v>0</v>
      </c>
      <c r="N9" s="236">
        <f>'Memoria Aporte de Asociado 10'!$I14+'Memoria Aporte de Asociado 10'!$I139</f>
        <v>0</v>
      </c>
      <c r="O9" s="236">
        <f>'Memoria Aporte de Asociado 11'!$I14+'Memoria Aporte de Asociado 11'!$I139</f>
        <v>0</v>
      </c>
      <c r="P9" s="236">
        <f>'Memoria Aporte de Asociado 12'!$I14+'Memoria Aporte de Asociado 12'!$I139</f>
        <v>0</v>
      </c>
      <c r="Q9" s="236">
        <f>'Memoria Aporte de Asociado 13'!$I14+'Memoria Aporte de Asociado 13'!$I139</f>
        <v>0</v>
      </c>
      <c r="R9" s="236">
        <f>'Memoria Aporte de Asociado 14'!$I14+'Memoria Aporte de Asociado 14'!$I139</f>
        <v>0</v>
      </c>
      <c r="S9" s="236">
        <f>'Memoria Aporte de Asociado 15'!$I14+'Memoria Aporte de Asociado 15'!$I139</f>
        <v>0</v>
      </c>
      <c r="T9" s="236">
        <f>'Memoria Aporte de Asociado 16'!$I14+'Memoria Aporte de Asociado 16'!$I139</f>
        <v>0</v>
      </c>
      <c r="U9" s="236">
        <f>'Memoria Aporte de Asociado 17'!$I14+'Memoria Aporte de Asociado 17'!$I139</f>
        <v>0</v>
      </c>
      <c r="V9" s="236">
        <f>'Memoria Aporte de Asociado 18'!$I14+'Memoria Aporte de Asociado 18'!$I139</f>
        <v>0</v>
      </c>
      <c r="W9" s="237">
        <f t="shared" si="0"/>
        <v>0</v>
      </c>
    </row>
    <row r="10" spans="2:23" hidden="1" x14ac:dyDescent="0.2">
      <c r="B10" s="394"/>
      <c r="C10" s="222" t="str">
        <f>'Memoria Aporte FIA al Ejecutor'!C11</f>
        <v>Equipo Técnico 4: indicar nombre aquí</v>
      </c>
      <c r="D10" s="236">
        <f>'Memoria Aporte del Ejecutor'!I15+'Memoria Aporte del Ejecutor'!I140</f>
        <v>0</v>
      </c>
      <c r="E10" s="236">
        <f>'Memoria Aporte de Asociado 1'!$I15+'Memoria Aporte de Asociado 1'!$I140</f>
        <v>0</v>
      </c>
      <c r="F10" s="236">
        <f>'Memoria Aporte de Asociado 1'!$I15+'Memoria Aporte de Asociado 1'!$I140</f>
        <v>0</v>
      </c>
      <c r="G10" s="236">
        <f>'Memoria Aporte de Asociado 3'!$I15+'Memoria Aporte de Asociado 3'!$I140</f>
        <v>0</v>
      </c>
      <c r="H10" s="236">
        <f>'Memoria Aporte de Asociado 4'!$I15+'Memoria Aporte de Asociado 4'!$I140</f>
        <v>0</v>
      </c>
      <c r="I10" s="236">
        <f>'Memoria Aporte de Asociado 5'!$I15+'Memoria Aporte de Asociado 5'!$I140</f>
        <v>0</v>
      </c>
      <c r="J10" s="236">
        <f>'Memoria Aporte de Asociado 6'!$I15+'Memoria Aporte de Asociado 6'!$I140</f>
        <v>0</v>
      </c>
      <c r="K10" s="236">
        <f>'Memoria Aporte de Asociado 7'!$I15+'Memoria Aporte de Asociado 7'!$I140</f>
        <v>0</v>
      </c>
      <c r="L10" s="236">
        <f>'Memoria Aporte de Asociado 8'!$I15+'Memoria Aporte de Asociado 8'!$I140</f>
        <v>0</v>
      </c>
      <c r="M10" s="236">
        <f>'Memoria Aporte de Asociado 9'!$I15+'Memoria Aporte de Asociado 9'!$I140</f>
        <v>0</v>
      </c>
      <c r="N10" s="236">
        <f>'Memoria Aporte de Asociado 10'!$I15+'Memoria Aporte de Asociado 10'!$I140</f>
        <v>0</v>
      </c>
      <c r="O10" s="236">
        <f>'Memoria Aporte de Asociado 11'!$I15+'Memoria Aporte de Asociado 11'!$I140</f>
        <v>0</v>
      </c>
      <c r="P10" s="236">
        <f>'Memoria Aporte de Asociado 12'!$I15+'Memoria Aporte de Asociado 12'!$I140</f>
        <v>0</v>
      </c>
      <c r="Q10" s="236">
        <f>'Memoria Aporte de Asociado 13'!$I15+'Memoria Aporte de Asociado 13'!$I140</f>
        <v>0</v>
      </c>
      <c r="R10" s="236">
        <f>'Memoria Aporte de Asociado 14'!$I15+'Memoria Aporte de Asociado 14'!$I140</f>
        <v>0</v>
      </c>
      <c r="S10" s="236">
        <f>'Memoria Aporte de Asociado 15'!$I15+'Memoria Aporte de Asociado 15'!$I140</f>
        <v>0</v>
      </c>
      <c r="T10" s="236">
        <f>'Memoria Aporte de Asociado 16'!$I15+'Memoria Aporte de Asociado 16'!$I140</f>
        <v>0</v>
      </c>
      <c r="U10" s="236">
        <f>'Memoria Aporte de Asociado 17'!$I15+'Memoria Aporte de Asociado 17'!$I140</f>
        <v>0</v>
      </c>
      <c r="V10" s="236">
        <f>'Memoria Aporte de Asociado 18'!$I15+'Memoria Aporte de Asociado 18'!$I140</f>
        <v>0</v>
      </c>
      <c r="W10" s="237">
        <f t="shared" si="0"/>
        <v>0</v>
      </c>
    </row>
    <row r="11" spans="2:23" hidden="1" x14ac:dyDescent="0.2">
      <c r="B11" s="394"/>
      <c r="C11" s="222" t="str">
        <f>'Memoria Aporte FIA al Ejecutor'!C12</f>
        <v>Equipo Técnico 5: indicar nombre aquí</v>
      </c>
      <c r="D11" s="236">
        <f>'Memoria Aporte del Ejecutor'!I16+'Memoria Aporte del Ejecutor'!I141</f>
        <v>0</v>
      </c>
      <c r="E11" s="236">
        <f>'Memoria Aporte de Asociado 1'!$I16+'Memoria Aporte de Asociado 1'!$I141</f>
        <v>0</v>
      </c>
      <c r="F11" s="236">
        <f>'Memoria Aporte de Asociado 1'!$I16+'Memoria Aporte de Asociado 1'!$I141</f>
        <v>0</v>
      </c>
      <c r="G11" s="236">
        <f>'Memoria Aporte de Asociado 3'!$I16+'Memoria Aporte de Asociado 3'!$I141</f>
        <v>0</v>
      </c>
      <c r="H11" s="236">
        <f>'Memoria Aporte de Asociado 4'!$I16+'Memoria Aporte de Asociado 4'!$I141</f>
        <v>0</v>
      </c>
      <c r="I11" s="236">
        <f>'Memoria Aporte de Asociado 5'!$I16+'Memoria Aporte de Asociado 5'!$I141</f>
        <v>0</v>
      </c>
      <c r="J11" s="236">
        <f>'Memoria Aporte de Asociado 6'!$I16+'Memoria Aporte de Asociado 6'!$I141</f>
        <v>0</v>
      </c>
      <c r="K11" s="236">
        <f>'Memoria Aporte de Asociado 7'!$I16+'Memoria Aporte de Asociado 7'!$I141</f>
        <v>0</v>
      </c>
      <c r="L11" s="236">
        <f>'Memoria Aporte de Asociado 8'!$I16+'Memoria Aporte de Asociado 8'!$I141</f>
        <v>0</v>
      </c>
      <c r="M11" s="236">
        <f>'Memoria Aporte de Asociado 9'!$I16+'Memoria Aporte de Asociado 9'!$I141</f>
        <v>0</v>
      </c>
      <c r="N11" s="236">
        <f>'Memoria Aporte de Asociado 10'!$I16+'Memoria Aporte de Asociado 10'!$I141</f>
        <v>0</v>
      </c>
      <c r="O11" s="236">
        <f>'Memoria Aporte de Asociado 11'!$I16+'Memoria Aporte de Asociado 11'!$I141</f>
        <v>0</v>
      </c>
      <c r="P11" s="236">
        <f>'Memoria Aporte de Asociado 12'!$I16+'Memoria Aporte de Asociado 12'!$I141</f>
        <v>0</v>
      </c>
      <c r="Q11" s="236">
        <f>'Memoria Aporte de Asociado 13'!$I16+'Memoria Aporte de Asociado 13'!$I141</f>
        <v>0</v>
      </c>
      <c r="R11" s="236">
        <f>'Memoria Aporte de Asociado 14'!$I16+'Memoria Aporte de Asociado 14'!$I141</f>
        <v>0</v>
      </c>
      <c r="S11" s="236">
        <f>'Memoria Aporte de Asociado 15'!$I16+'Memoria Aporte de Asociado 15'!$I141</f>
        <v>0</v>
      </c>
      <c r="T11" s="236">
        <f>'Memoria Aporte de Asociado 16'!$I16+'Memoria Aporte de Asociado 16'!$I141</f>
        <v>0</v>
      </c>
      <c r="U11" s="236">
        <f>'Memoria Aporte de Asociado 17'!$I16+'Memoria Aporte de Asociado 17'!$I141</f>
        <v>0</v>
      </c>
      <c r="V11" s="236">
        <f>'Memoria Aporte de Asociado 18'!$I16+'Memoria Aporte de Asociado 18'!$I141</f>
        <v>0</v>
      </c>
      <c r="W11" s="237">
        <f t="shared" si="0"/>
        <v>0</v>
      </c>
    </row>
    <row r="12" spans="2:23" hidden="1" x14ac:dyDescent="0.2">
      <c r="B12" s="394"/>
      <c r="C12" s="222" t="str">
        <f>'Memoria Aporte FIA al Ejecutor'!C13</f>
        <v>Equipo Técnico 6: indicar nombre aquí</v>
      </c>
      <c r="D12" s="236">
        <f>'Memoria Aporte del Ejecutor'!I17+'Memoria Aporte del Ejecutor'!I142</f>
        <v>0</v>
      </c>
      <c r="E12" s="236">
        <f>'Memoria Aporte de Asociado 1'!$I17+'Memoria Aporte de Asociado 1'!$I142</f>
        <v>0</v>
      </c>
      <c r="F12" s="236">
        <f>'Memoria Aporte de Asociado 1'!$I17+'Memoria Aporte de Asociado 1'!$I142</f>
        <v>0</v>
      </c>
      <c r="G12" s="236">
        <f>'Memoria Aporte de Asociado 3'!$I17+'Memoria Aporte de Asociado 3'!$I142</f>
        <v>0</v>
      </c>
      <c r="H12" s="236">
        <f>'Memoria Aporte de Asociado 4'!$I17+'Memoria Aporte de Asociado 4'!$I142</f>
        <v>0</v>
      </c>
      <c r="I12" s="236">
        <f>'Memoria Aporte de Asociado 5'!$I17+'Memoria Aporte de Asociado 5'!$I142</f>
        <v>0</v>
      </c>
      <c r="J12" s="236">
        <f>'Memoria Aporte de Asociado 6'!$I17+'Memoria Aporte de Asociado 6'!$I142</f>
        <v>0</v>
      </c>
      <c r="K12" s="236">
        <f>'Memoria Aporte de Asociado 7'!$I17+'Memoria Aporte de Asociado 7'!$I142</f>
        <v>0</v>
      </c>
      <c r="L12" s="236">
        <f>'Memoria Aporte de Asociado 8'!$I17+'Memoria Aporte de Asociado 8'!$I142</f>
        <v>0</v>
      </c>
      <c r="M12" s="236">
        <f>'Memoria Aporte de Asociado 9'!$I17+'Memoria Aporte de Asociado 9'!$I142</f>
        <v>0</v>
      </c>
      <c r="N12" s="236">
        <f>'Memoria Aporte de Asociado 10'!$I17+'Memoria Aporte de Asociado 10'!$I142</f>
        <v>0</v>
      </c>
      <c r="O12" s="236">
        <f>'Memoria Aporte de Asociado 11'!$I17+'Memoria Aporte de Asociado 11'!$I142</f>
        <v>0</v>
      </c>
      <c r="P12" s="236">
        <f>'Memoria Aporte de Asociado 12'!$I17+'Memoria Aporte de Asociado 12'!$I142</f>
        <v>0</v>
      </c>
      <c r="Q12" s="236">
        <f>'Memoria Aporte de Asociado 13'!$I17+'Memoria Aporte de Asociado 13'!$I142</f>
        <v>0</v>
      </c>
      <c r="R12" s="236">
        <f>'Memoria Aporte de Asociado 14'!$I17+'Memoria Aporte de Asociado 14'!$I142</f>
        <v>0</v>
      </c>
      <c r="S12" s="236">
        <f>'Memoria Aporte de Asociado 15'!$I17+'Memoria Aporte de Asociado 15'!$I142</f>
        <v>0</v>
      </c>
      <c r="T12" s="236">
        <f>'Memoria Aporte de Asociado 16'!$I17+'Memoria Aporte de Asociado 16'!$I142</f>
        <v>0</v>
      </c>
      <c r="U12" s="236">
        <f>'Memoria Aporte de Asociado 17'!$I17+'Memoria Aporte de Asociado 17'!$I142</f>
        <v>0</v>
      </c>
      <c r="V12" s="236">
        <f>'Memoria Aporte de Asociado 18'!$I17+'Memoria Aporte de Asociado 18'!$I142</f>
        <v>0</v>
      </c>
      <c r="W12" s="237">
        <f t="shared" si="0"/>
        <v>0</v>
      </c>
    </row>
    <row r="13" spans="2:23" hidden="1" x14ac:dyDescent="0.2">
      <c r="B13" s="394"/>
      <c r="C13" s="222" t="str">
        <f>'Memoria Aporte FIA al Ejecutor'!C14</f>
        <v>Equipo Técnico 7: indicar nombre aquí</v>
      </c>
      <c r="D13" s="236">
        <f>'Memoria Aporte del Ejecutor'!I18+'Memoria Aporte del Ejecutor'!I143</f>
        <v>0</v>
      </c>
      <c r="E13" s="236">
        <f>'Memoria Aporte de Asociado 1'!$I18+'Memoria Aporte de Asociado 1'!$I143</f>
        <v>0</v>
      </c>
      <c r="F13" s="236">
        <f>'Memoria Aporte de Asociado 1'!$I18+'Memoria Aporte de Asociado 1'!$I143</f>
        <v>0</v>
      </c>
      <c r="G13" s="236">
        <f>'Memoria Aporte de Asociado 3'!$I18+'Memoria Aporte de Asociado 3'!$I143</f>
        <v>0</v>
      </c>
      <c r="H13" s="236">
        <f>'Memoria Aporte de Asociado 4'!$I18+'Memoria Aporte de Asociado 4'!$I143</f>
        <v>0</v>
      </c>
      <c r="I13" s="236">
        <f>'Memoria Aporte de Asociado 5'!$I18+'Memoria Aporte de Asociado 5'!$I143</f>
        <v>0</v>
      </c>
      <c r="J13" s="236">
        <f>'Memoria Aporte de Asociado 6'!$I18+'Memoria Aporte de Asociado 6'!$I143</f>
        <v>0</v>
      </c>
      <c r="K13" s="236">
        <f>'Memoria Aporte de Asociado 7'!$I18+'Memoria Aporte de Asociado 7'!$I143</f>
        <v>0</v>
      </c>
      <c r="L13" s="236">
        <f>'Memoria Aporte de Asociado 8'!$I18+'Memoria Aporte de Asociado 8'!$I143</f>
        <v>0</v>
      </c>
      <c r="M13" s="236">
        <f>'Memoria Aporte de Asociado 9'!$I18+'Memoria Aporte de Asociado 9'!$I143</f>
        <v>0</v>
      </c>
      <c r="N13" s="236">
        <f>'Memoria Aporte de Asociado 10'!$I18+'Memoria Aporte de Asociado 10'!$I143</f>
        <v>0</v>
      </c>
      <c r="O13" s="236">
        <f>'Memoria Aporte de Asociado 11'!$I18+'Memoria Aporte de Asociado 11'!$I143</f>
        <v>0</v>
      </c>
      <c r="P13" s="236">
        <f>'Memoria Aporte de Asociado 12'!$I18+'Memoria Aporte de Asociado 12'!$I143</f>
        <v>0</v>
      </c>
      <c r="Q13" s="236">
        <f>'Memoria Aporte de Asociado 13'!$I18+'Memoria Aporte de Asociado 13'!$I143</f>
        <v>0</v>
      </c>
      <c r="R13" s="236">
        <f>'Memoria Aporte de Asociado 14'!$I18+'Memoria Aporte de Asociado 14'!$I143</f>
        <v>0</v>
      </c>
      <c r="S13" s="236">
        <f>'Memoria Aporte de Asociado 15'!$I18+'Memoria Aporte de Asociado 15'!$I143</f>
        <v>0</v>
      </c>
      <c r="T13" s="236">
        <f>'Memoria Aporte de Asociado 16'!$I18+'Memoria Aporte de Asociado 16'!$I143</f>
        <v>0</v>
      </c>
      <c r="U13" s="236">
        <f>'Memoria Aporte de Asociado 17'!$I18+'Memoria Aporte de Asociado 17'!$I143</f>
        <v>0</v>
      </c>
      <c r="V13" s="236">
        <f>'Memoria Aporte de Asociado 18'!$I18+'Memoria Aporte de Asociado 18'!$I143</f>
        <v>0</v>
      </c>
      <c r="W13" s="237">
        <f t="shared" si="0"/>
        <v>0</v>
      </c>
    </row>
    <row r="14" spans="2:23" hidden="1" x14ac:dyDescent="0.2">
      <c r="B14" s="394"/>
      <c r="C14" s="222" t="str">
        <f>'Memoria Aporte FIA al Ejecutor'!C15</f>
        <v>Equipo Técnico 8: indicar nombre aquí</v>
      </c>
      <c r="D14" s="236">
        <f>'Memoria Aporte del Ejecutor'!I19+'Memoria Aporte del Ejecutor'!I144</f>
        <v>0</v>
      </c>
      <c r="E14" s="236">
        <f>'Memoria Aporte de Asociado 1'!$I19+'Memoria Aporte de Asociado 1'!$I144</f>
        <v>0</v>
      </c>
      <c r="F14" s="236">
        <f>'Memoria Aporte de Asociado 1'!$I19+'Memoria Aporte de Asociado 1'!$I144</f>
        <v>0</v>
      </c>
      <c r="G14" s="236">
        <f>'Memoria Aporte de Asociado 3'!$I19+'Memoria Aporte de Asociado 3'!$I144</f>
        <v>0</v>
      </c>
      <c r="H14" s="236">
        <f>'Memoria Aporte de Asociado 4'!$I19+'Memoria Aporte de Asociado 4'!$I144</f>
        <v>0</v>
      </c>
      <c r="I14" s="236">
        <f>'Memoria Aporte de Asociado 5'!$I19+'Memoria Aporte de Asociado 5'!$I144</f>
        <v>0</v>
      </c>
      <c r="J14" s="236">
        <f>'Memoria Aporte de Asociado 6'!$I19+'Memoria Aporte de Asociado 6'!$I144</f>
        <v>0</v>
      </c>
      <c r="K14" s="236">
        <f>'Memoria Aporte de Asociado 7'!$I19+'Memoria Aporte de Asociado 7'!$I144</f>
        <v>0</v>
      </c>
      <c r="L14" s="236">
        <f>'Memoria Aporte de Asociado 8'!$I19+'Memoria Aporte de Asociado 8'!$I144</f>
        <v>0</v>
      </c>
      <c r="M14" s="236">
        <f>'Memoria Aporte de Asociado 9'!$I19+'Memoria Aporte de Asociado 9'!$I144</f>
        <v>0</v>
      </c>
      <c r="N14" s="236">
        <f>'Memoria Aporte de Asociado 10'!$I19+'Memoria Aporte de Asociado 10'!$I144</f>
        <v>0</v>
      </c>
      <c r="O14" s="236">
        <f>'Memoria Aporte de Asociado 11'!$I19+'Memoria Aporte de Asociado 11'!$I144</f>
        <v>0</v>
      </c>
      <c r="P14" s="236">
        <f>'Memoria Aporte de Asociado 12'!$I19+'Memoria Aporte de Asociado 12'!$I144</f>
        <v>0</v>
      </c>
      <c r="Q14" s="236">
        <f>'Memoria Aporte de Asociado 13'!$I19+'Memoria Aporte de Asociado 13'!$I144</f>
        <v>0</v>
      </c>
      <c r="R14" s="236">
        <f>'Memoria Aporte de Asociado 14'!$I19+'Memoria Aporte de Asociado 14'!$I144</f>
        <v>0</v>
      </c>
      <c r="S14" s="236">
        <f>'Memoria Aporte de Asociado 15'!$I19+'Memoria Aporte de Asociado 15'!$I144</f>
        <v>0</v>
      </c>
      <c r="T14" s="236">
        <f>'Memoria Aporte de Asociado 16'!$I19+'Memoria Aporte de Asociado 16'!$I144</f>
        <v>0</v>
      </c>
      <c r="U14" s="236">
        <f>'Memoria Aporte de Asociado 17'!$I19+'Memoria Aporte de Asociado 17'!$I144</f>
        <v>0</v>
      </c>
      <c r="V14" s="236">
        <f>'Memoria Aporte de Asociado 18'!$I19+'Memoria Aporte de Asociado 18'!$I144</f>
        <v>0</v>
      </c>
      <c r="W14" s="237">
        <f t="shared" si="0"/>
        <v>0</v>
      </c>
    </row>
    <row r="15" spans="2:23" hidden="1" x14ac:dyDescent="0.2">
      <c r="B15" s="394"/>
      <c r="C15" s="222" t="str">
        <f>'Memoria Aporte FIA al Ejecutor'!C16</f>
        <v>Equipo Técnico 9: indicar nombre aquí</v>
      </c>
      <c r="D15" s="236">
        <f>'Memoria Aporte del Ejecutor'!I20+'Memoria Aporte del Ejecutor'!I145</f>
        <v>0</v>
      </c>
      <c r="E15" s="236">
        <f>'Memoria Aporte de Asociado 1'!$I20+'Memoria Aporte de Asociado 1'!$I145</f>
        <v>0</v>
      </c>
      <c r="F15" s="236">
        <f>'Memoria Aporte de Asociado 1'!$I20+'Memoria Aporte de Asociado 1'!$I145</f>
        <v>0</v>
      </c>
      <c r="G15" s="236">
        <f>'Memoria Aporte de Asociado 3'!$I20+'Memoria Aporte de Asociado 3'!$I145</f>
        <v>0</v>
      </c>
      <c r="H15" s="236">
        <f>'Memoria Aporte de Asociado 4'!$I20+'Memoria Aporte de Asociado 4'!$I145</f>
        <v>0</v>
      </c>
      <c r="I15" s="236">
        <f>'Memoria Aporte de Asociado 5'!$I20+'Memoria Aporte de Asociado 5'!$I145</f>
        <v>0</v>
      </c>
      <c r="J15" s="236">
        <f>'Memoria Aporte de Asociado 6'!$I20+'Memoria Aporte de Asociado 6'!$I145</f>
        <v>0</v>
      </c>
      <c r="K15" s="236">
        <f>'Memoria Aporte de Asociado 7'!$I20+'Memoria Aporte de Asociado 7'!$I145</f>
        <v>0</v>
      </c>
      <c r="L15" s="236">
        <f>'Memoria Aporte de Asociado 8'!$I20+'Memoria Aporte de Asociado 8'!$I145</f>
        <v>0</v>
      </c>
      <c r="M15" s="236">
        <f>'Memoria Aporte de Asociado 9'!$I20+'Memoria Aporte de Asociado 9'!$I145</f>
        <v>0</v>
      </c>
      <c r="N15" s="236">
        <f>'Memoria Aporte de Asociado 10'!$I20+'Memoria Aporte de Asociado 10'!$I145</f>
        <v>0</v>
      </c>
      <c r="O15" s="236">
        <f>'Memoria Aporte de Asociado 11'!$I20+'Memoria Aporte de Asociado 11'!$I145</f>
        <v>0</v>
      </c>
      <c r="P15" s="236">
        <f>'Memoria Aporte de Asociado 12'!$I20+'Memoria Aporte de Asociado 12'!$I145</f>
        <v>0</v>
      </c>
      <c r="Q15" s="236">
        <f>'Memoria Aporte de Asociado 13'!$I20+'Memoria Aporte de Asociado 13'!$I145</f>
        <v>0</v>
      </c>
      <c r="R15" s="236">
        <f>'Memoria Aporte de Asociado 14'!$I20+'Memoria Aporte de Asociado 14'!$I145</f>
        <v>0</v>
      </c>
      <c r="S15" s="236">
        <f>'Memoria Aporte de Asociado 15'!$I20+'Memoria Aporte de Asociado 15'!$I145</f>
        <v>0</v>
      </c>
      <c r="T15" s="236">
        <f>'Memoria Aporte de Asociado 16'!$I20+'Memoria Aporte de Asociado 16'!$I145</f>
        <v>0</v>
      </c>
      <c r="U15" s="236">
        <f>'Memoria Aporte de Asociado 17'!$I20+'Memoria Aporte de Asociado 17'!$I145</f>
        <v>0</v>
      </c>
      <c r="V15" s="236">
        <f>'Memoria Aporte de Asociado 18'!$I20+'Memoria Aporte de Asociado 18'!$I145</f>
        <v>0</v>
      </c>
      <c r="W15" s="237">
        <f t="shared" si="0"/>
        <v>0</v>
      </c>
    </row>
    <row r="16" spans="2:23" hidden="1" x14ac:dyDescent="0.2">
      <c r="B16" s="394"/>
      <c r="C16" s="222" t="str">
        <f>'Memoria Aporte FIA al Ejecutor'!C17</f>
        <v>Equipo Técnico 10: indicar nombre aquí</v>
      </c>
      <c r="D16" s="236">
        <f>'Memoria Aporte del Ejecutor'!I21+'Memoria Aporte del Ejecutor'!I146</f>
        <v>0</v>
      </c>
      <c r="E16" s="236">
        <f>'Memoria Aporte de Asociado 1'!$I21+'Memoria Aporte de Asociado 1'!$I146</f>
        <v>0</v>
      </c>
      <c r="F16" s="236">
        <f>'Memoria Aporte de Asociado 1'!$I21+'Memoria Aporte de Asociado 1'!$I146</f>
        <v>0</v>
      </c>
      <c r="G16" s="236">
        <f>'Memoria Aporte de Asociado 3'!$I21+'Memoria Aporte de Asociado 3'!$I146</f>
        <v>0</v>
      </c>
      <c r="H16" s="236">
        <f>'Memoria Aporte de Asociado 4'!$I21+'Memoria Aporte de Asociado 4'!$I146</f>
        <v>0</v>
      </c>
      <c r="I16" s="236">
        <f>'Memoria Aporte de Asociado 5'!$I21+'Memoria Aporte de Asociado 5'!$I146</f>
        <v>0</v>
      </c>
      <c r="J16" s="236">
        <f>'Memoria Aporte de Asociado 6'!$I21+'Memoria Aporte de Asociado 6'!$I146</f>
        <v>0</v>
      </c>
      <c r="K16" s="236">
        <f>'Memoria Aporte de Asociado 7'!$I21+'Memoria Aporte de Asociado 7'!$I146</f>
        <v>0</v>
      </c>
      <c r="L16" s="236">
        <f>'Memoria Aporte de Asociado 8'!$I21+'Memoria Aporte de Asociado 8'!$I146</f>
        <v>0</v>
      </c>
      <c r="M16" s="236">
        <f>'Memoria Aporte de Asociado 9'!$I21+'Memoria Aporte de Asociado 9'!$I146</f>
        <v>0</v>
      </c>
      <c r="N16" s="236">
        <f>'Memoria Aporte de Asociado 10'!$I21+'Memoria Aporte de Asociado 10'!$I146</f>
        <v>0</v>
      </c>
      <c r="O16" s="236">
        <f>'Memoria Aporte de Asociado 11'!$I21+'Memoria Aporte de Asociado 11'!$I146</f>
        <v>0</v>
      </c>
      <c r="P16" s="236">
        <f>'Memoria Aporte de Asociado 12'!$I21+'Memoria Aporte de Asociado 12'!$I146</f>
        <v>0</v>
      </c>
      <c r="Q16" s="236">
        <f>'Memoria Aporte de Asociado 13'!$I21+'Memoria Aporte de Asociado 13'!$I146</f>
        <v>0</v>
      </c>
      <c r="R16" s="236">
        <f>'Memoria Aporte de Asociado 14'!$I21+'Memoria Aporte de Asociado 14'!$I146</f>
        <v>0</v>
      </c>
      <c r="S16" s="236">
        <f>'Memoria Aporte de Asociado 15'!$I21+'Memoria Aporte de Asociado 15'!$I146</f>
        <v>0</v>
      </c>
      <c r="T16" s="236">
        <f>'Memoria Aporte de Asociado 16'!$I21+'Memoria Aporte de Asociado 16'!$I146</f>
        <v>0</v>
      </c>
      <c r="U16" s="236">
        <f>'Memoria Aporte de Asociado 17'!$I21+'Memoria Aporte de Asociado 17'!$I146</f>
        <v>0</v>
      </c>
      <c r="V16" s="236">
        <f>'Memoria Aporte de Asociado 18'!$I21+'Memoria Aporte de Asociado 18'!$I146</f>
        <v>0</v>
      </c>
      <c r="W16" s="237">
        <f t="shared" si="0"/>
        <v>0</v>
      </c>
    </row>
    <row r="17" spans="2:23" hidden="1" x14ac:dyDescent="0.2">
      <c r="B17" s="394"/>
      <c r="C17" s="222" t="str">
        <f>'Memoria Aporte FIA al Ejecutor'!C18</f>
        <v>Equipo Técnico 11: indicar nombre aquí</v>
      </c>
      <c r="D17" s="236">
        <f>'Memoria Aporte del Ejecutor'!I22+'Memoria Aporte del Ejecutor'!I147</f>
        <v>0</v>
      </c>
      <c r="E17" s="236">
        <f>'Memoria Aporte de Asociado 1'!$I22+'Memoria Aporte de Asociado 1'!$I147</f>
        <v>0</v>
      </c>
      <c r="F17" s="236">
        <f>'Memoria Aporte de Asociado 1'!$I22+'Memoria Aporte de Asociado 1'!$I147</f>
        <v>0</v>
      </c>
      <c r="G17" s="236">
        <f>'Memoria Aporte de Asociado 3'!$I22+'Memoria Aporte de Asociado 3'!$I147</f>
        <v>0</v>
      </c>
      <c r="H17" s="236">
        <f>'Memoria Aporte de Asociado 4'!$I22+'Memoria Aporte de Asociado 4'!$I147</f>
        <v>0</v>
      </c>
      <c r="I17" s="236">
        <f>'Memoria Aporte de Asociado 5'!$I22+'Memoria Aporte de Asociado 5'!$I147</f>
        <v>0</v>
      </c>
      <c r="J17" s="236">
        <f>'Memoria Aporte de Asociado 6'!$I22+'Memoria Aporte de Asociado 6'!$I147</f>
        <v>0</v>
      </c>
      <c r="K17" s="236">
        <f>'Memoria Aporte de Asociado 7'!$I22+'Memoria Aporte de Asociado 7'!$I147</f>
        <v>0</v>
      </c>
      <c r="L17" s="236">
        <f>'Memoria Aporte de Asociado 8'!$I22+'Memoria Aporte de Asociado 8'!$I147</f>
        <v>0</v>
      </c>
      <c r="M17" s="236">
        <f>'Memoria Aporte de Asociado 9'!$I22+'Memoria Aporte de Asociado 9'!$I147</f>
        <v>0</v>
      </c>
      <c r="N17" s="236">
        <f>'Memoria Aporte de Asociado 10'!$I22+'Memoria Aporte de Asociado 10'!$I147</f>
        <v>0</v>
      </c>
      <c r="O17" s="236">
        <f>'Memoria Aporte de Asociado 11'!$I22+'Memoria Aporte de Asociado 11'!$I147</f>
        <v>0</v>
      </c>
      <c r="P17" s="236">
        <f>'Memoria Aporte de Asociado 12'!$I22+'Memoria Aporte de Asociado 12'!$I147</f>
        <v>0</v>
      </c>
      <c r="Q17" s="236">
        <f>'Memoria Aporte de Asociado 13'!$I22+'Memoria Aporte de Asociado 13'!$I147</f>
        <v>0</v>
      </c>
      <c r="R17" s="236">
        <f>'Memoria Aporte de Asociado 14'!$I22+'Memoria Aporte de Asociado 14'!$I147</f>
        <v>0</v>
      </c>
      <c r="S17" s="236">
        <f>'Memoria Aporte de Asociado 15'!$I22+'Memoria Aporte de Asociado 15'!$I147</f>
        <v>0</v>
      </c>
      <c r="T17" s="236">
        <f>'Memoria Aporte de Asociado 16'!$I22+'Memoria Aporte de Asociado 16'!$I147</f>
        <v>0</v>
      </c>
      <c r="U17" s="236">
        <f>'Memoria Aporte de Asociado 17'!$I22+'Memoria Aporte de Asociado 17'!$I147</f>
        <v>0</v>
      </c>
      <c r="V17" s="236">
        <f>'Memoria Aporte de Asociado 18'!$I22+'Memoria Aporte de Asociado 18'!$I147</f>
        <v>0</v>
      </c>
      <c r="W17" s="237">
        <f t="shared" si="0"/>
        <v>0</v>
      </c>
    </row>
    <row r="18" spans="2:23" hidden="1" x14ac:dyDescent="0.2">
      <c r="B18" s="394"/>
      <c r="C18" s="222" t="str">
        <f>'Memoria Aporte FIA al Ejecutor'!C19</f>
        <v>Equipo Técnico 12: indicar nombre aquí</v>
      </c>
      <c r="D18" s="236">
        <f>'Memoria Aporte del Ejecutor'!I23+'Memoria Aporte del Ejecutor'!I148</f>
        <v>0</v>
      </c>
      <c r="E18" s="236">
        <f>'Memoria Aporte de Asociado 1'!$I23+'Memoria Aporte de Asociado 1'!$I148</f>
        <v>0</v>
      </c>
      <c r="F18" s="236">
        <f>'Memoria Aporte de Asociado 1'!$I23+'Memoria Aporte de Asociado 1'!$I148</f>
        <v>0</v>
      </c>
      <c r="G18" s="236">
        <f>'Memoria Aporte de Asociado 3'!$I23+'Memoria Aporte de Asociado 3'!$I148</f>
        <v>0</v>
      </c>
      <c r="H18" s="236">
        <f>'Memoria Aporte de Asociado 4'!$I23+'Memoria Aporte de Asociado 4'!$I148</f>
        <v>0</v>
      </c>
      <c r="I18" s="236">
        <f>'Memoria Aporte de Asociado 5'!$I23+'Memoria Aporte de Asociado 5'!$I148</f>
        <v>0</v>
      </c>
      <c r="J18" s="236">
        <f>'Memoria Aporte de Asociado 6'!$I23+'Memoria Aporte de Asociado 6'!$I148</f>
        <v>0</v>
      </c>
      <c r="K18" s="236">
        <f>'Memoria Aporte de Asociado 7'!$I23+'Memoria Aporte de Asociado 7'!$I148</f>
        <v>0</v>
      </c>
      <c r="L18" s="236">
        <f>'Memoria Aporte de Asociado 8'!$I23+'Memoria Aporte de Asociado 8'!$I148</f>
        <v>0</v>
      </c>
      <c r="M18" s="236">
        <f>'Memoria Aporte de Asociado 9'!$I23+'Memoria Aporte de Asociado 9'!$I148</f>
        <v>0</v>
      </c>
      <c r="N18" s="236">
        <f>'Memoria Aporte de Asociado 10'!$I23+'Memoria Aporte de Asociado 10'!$I148</f>
        <v>0</v>
      </c>
      <c r="O18" s="236">
        <f>'Memoria Aporte de Asociado 11'!$I23+'Memoria Aporte de Asociado 11'!$I148</f>
        <v>0</v>
      </c>
      <c r="P18" s="236">
        <f>'Memoria Aporte de Asociado 12'!$I23+'Memoria Aporte de Asociado 12'!$I148</f>
        <v>0</v>
      </c>
      <c r="Q18" s="236">
        <f>'Memoria Aporte de Asociado 13'!$I23+'Memoria Aporte de Asociado 13'!$I148</f>
        <v>0</v>
      </c>
      <c r="R18" s="236">
        <f>'Memoria Aporte de Asociado 14'!$I23+'Memoria Aporte de Asociado 14'!$I148</f>
        <v>0</v>
      </c>
      <c r="S18" s="236">
        <f>'Memoria Aporte de Asociado 15'!$I23+'Memoria Aporte de Asociado 15'!$I148</f>
        <v>0</v>
      </c>
      <c r="T18" s="236">
        <f>'Memoria Aporte de Asociado 16'!$I23+'Memoria Aporte de Asociado 16'!$I148</f>
        <v>0</v>
      </c>
      <c r="U18" s="236">
        <f>'Memoria Aporte de Asociado 17'!$I23+'Memoria Aporte de Asociado 17'!$I148</f>
        <v>0</v>
      </c>
      <c r="V18" s="236">
        <f>'Memoria Aporte de Asociado 18'!$I23+'Memoria Aporte de Asociado 18'!$I148</f>
        <v>0</v>
      </c>
      <c r="W18" s="237">
        <f t="shared" si="0"/>
        <v>0</v>
      </c>
    </row>
    <row r="19" spans="2:23" hidden="1" x14ac:dyDescent="0.2">
      <c r="B19" s="394"/>
      <c r="C19" s="222" t="str">
        <f>'Memoria Aporte FIA al Ejecutor'!C20</f>
        <v>Equipo Técnico 13: indicar nombre aquí</v>
      </c>
      <c r="D19" s="236">
        <f>'Memoria Aporte del Ejecutor'!I24+'Memoria Aporte del Ejecutor'!I149</f>
        <v>0</v>
      </c>
      <c r="E19" s="236">
        <f>'Memoria Aporte de Asociado 1'!$I24+'Memoria Aporte de Asociado 1'!$I149</f>
        <v>0</v>
      </c>
      <c r="F19" s="236">
        <f>'Memoria Aporte de Asociado 1'!$I24+'Memoria Aporte de Asociado 1'!$I149</f>
        <v>0</v>
      </c>
      <c r="G19" s="236">
        <f>'Memoria Aporte de Asociado 3'!$I24+'Memoria Aporte de Asociado 3'!$I149</f>
        <v>0</v>
      </c>
      <c r="H19" s="236">
        <f>'Memoria Aporte de Asociado 4'!$I24+'Memoria Aporte de Asociado 4'!$I149</f>
        <v>0</v>
      </c>
      <c r="I19" s="236">
        <f>'Memoria Aporte de Asociado 5'!$I24+'Memoria Aporte de Asociado 5'!$I149</f>
        <v>0</v>
      </c>
      <c r="J19" s="236">
        <f>'Memoria Aporte de Asociado 6'!$I24+'Memoria Aporte de Asociado 6'!$I149</f>
        <v>0</v>
      </c>
      <c r="K19" s="236">
        <f>'Memoria Aporte de Asociado 7'!$I24+'Memoria Aporte de Asociado 7'!$I149</f>
        <v>0</v>
      </c>
      <c r="L19" s="236">
        <f>'Memoria Aporte de Asociado 8'!$I24+'Memoria Aporte de Asociado 8'!$I149</f>
        <v>0</v>
      </c>
      <c r="M19" s="236">
        <f>'Memoria Aporte de Asociado 9'!$I24+'Memoria Aporte de Asociado 9'!$I149</f>
        <v>0</v>
      </c>
      <c r="N19" s="236">
        <f>'Memoria Aporte de Asociado 10'!$I24+'Memoria Aporte de Asociado 10'!$I149</f>
        <v>0</v>
      </c>
      <c r="O19" s="236">
        <f>'Memoria Aporte de Asociado 11'!$I24+'Memoria Aporte de Asociado 11'!$I149</f>
        <v>0</v>
      </c>
      <c r="P19" s="236">
        <f>'Memoria Aporte de Asociado 12'!$I24+'Memoria Aporte de Asociado 12'!$I149</f>
        <v>0</v>
      </c>
      <c r="Q19" s="236">
        <f>'Memoria Aporte de Asociado 13'!$I24+'Memoria Aporte de Asociado 13'!$I149</f>
        <v>0</v>
      </c>
      <c r="R19" s="236">
        <f>'Memoria Aporte de Asociado 14'!$I24+'Memoria Aporte de Asociado 14'!$I149</f>
        <v>0</v>
      </c>
      <c r="S19" s="236">
        <f>'Memoria Aporte de Asociado 15'!$I24+'Memoria Aporte de Asociado 15'!$I149</f>
        <v>0</v>
      </c>
      <c r="T19" s="236">
        <f>'Memoria Aporte de Asociado 16'!$I24+'Memoria Aporte de Asociado 16'!$I149</f>
        <v>0</v>
      </c>
      <c r="U19" s="236">
        <f>'Memoria Aporte de Asociado 17'!$I24+'Memoria Aporte de Asociado 17'!$I149</f>
        <v>0</v>
      </c>
      <c r="V19" s="236">
        <f>'Memoria Aporte de Asociado 18'!$I24+'Memoria Aporte de Asociado 18'!$I149</f>
        <v>0</v>
      </c>
      <c r="W19" s="237">
        <f t="shared" si="0"/>
        <v>0</v>
      </c>
    </row>
    <row r="20" spans="2:23" hidden="1" x14ac:dyDescent="0.2">
      <c r="B20" s="394"/>
      <c r="C20" s="222" t="str">
        <f>'Memoria Aporte FIA al Ejecutor'!C21</f>
        <v>Equipo Técnico 14: indicar nombre aquí</v>
      </c>
      <c r="D20" s="236">
        <f>'Memoria Aporte del Ejecutor'!I25+'Memoria Aporte del Ejecutor'!I150</f>
        <v>0</v>
      </c>
      <c r="E20" s="236">
        <f>'Memoria Aporte de Asociado 1'!$I25+'Memoria Aporte de Asociado 1'!$I150</f>
        <v>0</v>
      </c>
      <c r="F20" s="236">
        <f>'Memoria Aporte de Asociado 1'!$I25+'Memoria Aporte de Asociado 1'!$I150</f>
        <v>0</v>
      </c>
      <c r="G20" s="236">
        <f>'Memoria Aporte de Asociado 3'!$I25+'Memoria Aporte de Asociado 3'!$I150</f>
        <v>0</v>
      </c>
      <c r="H20" s="236">
        <f>'Memoria Aporte de Asociado 4'!$I25+'Memoria Aporte de Asociado 4'!$I150</f>
        <v>0</v>
      </c>
      <c r="I20" s="236">
        <f>'Memoria Aporte de Asociado 5'!$I25+'Memoria Aporte de Asociado 5'!$I150</f>
        <v>0</v>
      </c>
      <c r="J20" s="236">
        <f>'Memoria Aporte de Asociado 6'!$I25+'Memoria Aporte de Asociado 6'!$I150</f>
        <v>0</v>
      </c>
      <c r="K20" s="236">
        <f>'Memoria Aporte de Asociado 7'!$I25+'Memoria Aporte de Asociado 7'!$I150</f>
        <v>0</v>
      </c>
      <c r="L20" s="236">
        <f>'Memoria Aporte de Asociado 8'!$I25+'Memoria Aporte de Asociado 8'!$I150</f>
        <v>0</v>
      </c>
      <c r="M20" s="236">
        <f>'Memoria Aporte de Asociado 9'!$I25+'Memoria Aporte de Asociado 9'!$I150</f>
        <v>0</v>
      </c>
      <c r="N20" s="236">
        <f>'Memoria Aporte de Asociado 10'!$I25+'Memoria Aporte de Asociado 10'!$I150</f>
        <v>0</v>
      </c>
      <c r="O20" s="236">
        <f>'Memoria Aporte de Asociado 11'!$I25+'Memoria Aporte de Asociado 11'!$I150</f>
        <v>0</v>
      </c>
      <c r="P20" s="236">
        <f>'Memoria Aporte de Asociado 12'!$I25+'Memoria Aporte de Asociado 12'!$I150</f>
        <v>0</v>
      </c>
      <c r="Q20" s="236">
        <f>'Memoria Aporte de Asociado 13'!$I25+'Memoria Aporte de Asociado 13'!$I150</f>
        <v>0</v>
      </c>
      <c r="R20" s="236">
        <f>'Memoria Aporte de Asociado 14'!$I25+'Memoria Aporte de Asociado 14'!$I150</f>
        <v>0</v>
      </c>
      <c r="S20" s="236">
        <f>'Memoria Aporte de Asociado 15'!$I25+'Memoria Aporte de Asociado 15'!$I150</f>
        <v>0</v>
      </c>
      <c r="T20" s="236">
        <f>'Memoria Aporte de Asociado 16'!$I25+'Memoria Aporte de Asociado 16'!$I150</f>
        <v>0</v>
      </c>
      <c r="U20" s="236">
        <f>'Memoria Aporte de Asociado 17'!$I25+'Memoria Aporte de Asociado 17'!$I150</f>
        <v>0</v>
      </c>
      <c r="V20" s="236">
        <f>'Memoria Aporte de Asociado 18'!$I25+'Memoria Aporte de Asociado 18'!$I150</f>
        <v>0</v>
      </c>
      <c r="W20" s="237">
        <f t="shared" si="0"/>
        <v>0</v>
      </c>
    </row>
    <row r="21" spans="2:23" hidden="1" x14ac:dyDescent="0.2">
      <c r="B21" s="394"/>
      <c r="C21" s="222" t="str">
        <f>'Memoria Aporte FIA al Ejecutor'!C22</f>
        <v>Equipo Técnico 15: indicar nombre aquí</v>
      </c>
      <c r="D21" s="236">
        <f>'Memoria Aporte del Ejecutor'!I26+'Memoria Aporte del Ejecutor'!I151</f>
        <v>0</v>
      </c>
      <c r="E21" s="236">
        <f>'Memoria Aporte de Asociado 1'!$I26+'Memoria Aporte de Asociado 1'!$I151</f>
        <v>0</v>
      </c>
      <c r="F21" s="236">
        <f>'Memoria Aporte de Asociado 1'!$I26+'Memoria Aporte de Asociado 1'!$I151</f>
        <v>0</v>
      </c>
      <c r="G21" s="236">
        <f>'Memoria Aporte de Asociado 3'!$I26+'Memoria Aporte de Asociado 3'!$I151</f>
        <v>0</v>
      </c>
      <c r="H21" s="236">
        <f>'Memoria Aporte de Asociado 4'!$I26+'Memoria Aporte de Asociado 4'!$I151</f>
        <v>0</v>
      </c>
      <c r="I21" s="236">
        <f>'Memoria Aporte de Asociado 5'!$I26+'Memoria Aporte de Asociado 5'!$I151</f>
        <v>0</v>
      </c>
      <c r="J21" s="236">
        <f>'Memoria Aporte de Asociado 6'!$I26+'Memoria Aporte de Asociado 6'!$I151</f>
        <v>0</v>
      </c>
      <c r="K21" s="236">
        <f>'Memoria Aporte de Asociado 7'!$I26+'Memoria Aporte de Asociado 7'!$I151</f>
        <v>0</v>
      </c>
      <c r="L21" s="236">
        <f>'Memoria Aporte de Asociado 8'!$I26+'Memoria Aporte de Asociado 8'!$I151</f>
        <v>0</v>
      </c>
      <c r="M21" s="236">
        <f>'Memoria Aporte de Asociado 9'!$I26+'Memoria Aporte de Asociado 9'!$I151</f>
        <v>0</v>
      </c>
      <c r="N21" s="236">
        <f>'Memoria Aporte de Asociado 10'!$I26+'Memoria Aporte de Asociado 10'!$I151</f>
        <v>0</v>
      </c>
      <c r="O21" s="236">
        <f>'Memoria Aporte de Asociado 11'!$I26+'Memoria Aporte de Asociado 11'!$I151</f>
        <v>0</v>
      </c>
      <c r="P21" s="236">
        <f>'Memoria Aporte de Asociado 12'!$I26+'Memoria Aporte de Asociado 12'!$I151</f>
        <v>0</v>
      </c>
      <c r="Q21" s="236">
        <f>'Memoria Aporte de Asociado 13'!$I26+'Memoria Aporte de Asociado 13'!$I151</f>
        <v>0</v>
      </c>
      <c r="R21" s="236">
        <f>'Memoria Aporte de Asociado 14'!$I26+'Memoria Aporte de Asociado 14'!$I151</f>
        <v>0</v>
      </c>
      <c r="S21" s="236">
        <f>'Memoria Aporte de Asociado 15'!$I26+'Memoria Aporte de Asociado 15'!$I151</f>
        <v>0</v>
      </c>
      <c r="T21" s="236">
        <f>'Memoria Aporte de Asociado 16'!$I26+'Memoria Aporte de Asociado 16'!$I151</f>
        <v>0</v>
      </c>
      <c r="U21" s="236">
        <f>'Memoria Aporte de Asociado 17'!$I26+'Memoria Aporte de Asociado 17'!$I151</f>
        <v>0</v>
      </c>
      <c r="V21" s="236">
        <f>'Memoria Aporte de Asociado 18'!$I26+'Memoria Aporte de Asociado 18'!$I151</f>
        <v>0</v>
      </c>
      <c r="W21" s="237">
        <f t="shared" si="0"/>
        <v>0</v>
      </c>
    </row>
    <row r="22" spans="2:23" hidden="1" x14ac:dyDescent="0.2">
      <c r="B22" s="394"/>
      <c r="C22" s="222" t="str">
        <f>'Memoria Aporte FIA al Ejecutor'!C23</f>
        <v>Equipo Técnico 16: indicar nombre aquí</v>
      </c>
      <c r="D22" s="236">
        <f>'Memoria Aporte del Ejecutor'!I27+'Memoria Aporte del Ejecutor'!I152</f>
        <v>0</v>
      </c>
      <c r="E22" s="236">
        <f>'Memoria Aporte de Asociado 1'!$I27+'Memoria Aporte de Asociado 1'!$I152</f>
        <v>0</v>
      </c>
      <c r="F22" s="236">
        <f>'Memoria Aporte de Asociado 1'!$I27+'Memoria Aporte de Asociado 1'!$I152</f>
        <v>0</v>
      </c>
      <c r="G22" s="236">
        <f>'Memoria Aporte de Asociado 3'!$I27+'Memoria Aporte de Asociado 3'!$I152</f>
        <v>0</v>
      </c>
      <c r="H22" s="236">
        <f>'Memoria Aporte de Asociado 4'!$I27+'Memoria Aporte de Asociado 4'!$I152</f>
        <v>0</v>
      </c>
      <c r="I22" s="236">
        <f>'Memoria Aporte de Asociado 5'!$I27+'Memoria Aporte de Asociado 5'!$I152</f>
        <v>0</v>
      </c>
      <c r="J22" s="236">
        <f>'Memoria Aporte de Asociado 6'!$I27+'Memoria Aporte de Asociado 6'!$I152</f>
        <v>0</v>
      </c>
      <c r="K22" s="236">
        <f>'Memoria Aporte de Asociado 7'!$I27+'Memoria Aporte de Asociado 7'!$I152</f>
        <v>0</v>
      </c>
      <c r="L22" s="236">
        <f>'Memoria Aporte de Asociado 8'!$I27+'Memoria Aporte de Asociado 8'!$I152</f>
        <v>0</v>
      </c>
      <c r="M22" s="236">
        <f>'Memoria Aporte de Asociado 9'!$I27+'Memoria Aporte de Asociado 9'!$I152</f>
        <v>0</v>
      </c>
      <c r="N22" s="236">
        <f>'Memoria Aporte de Asociado 10'!$I27+'Memoria Aporte de Asociado 10'!$I152</f>
        <v>0</v>
      </c>
      <c r="O22" s="236">
        <f>'Memoria Aporte de Asociado 11'!$I27+'Memoria Aporte de Asociado 11'!$I152</f>
        <v>0</v>
      </c>
      <c r="P22" s="236">
        <f>'Memoria Aporte de Asociado 12'!$I27+'Memoria Aporte de Asociado 12'!$I152</f>
        <v>0</v>
      </c>
      <c r="Q22" s="236">
        <f>'Memoria Aporte de Asociado 13'!$I27+'Memoria Aporte de Asociado 13'!$I152</f>
        <v>0</v>
      </c>
      <c r="R22" s="236">
        <f>'Memoria Aporte de Asociado 14'!$I27+'Memoria Aporte de Asociado 14'!$I152</f>
        <v>0</v>
      </c>
      <c r="S22" s="236">
        <f>'Memoria Aporte de Asociado 15'!$I27+'Memoria Aporte de Asociado 15'!$I152</f>
        <v>0</v>
      </c>
      <c r="T22" s="236">
        <f>'Memoria Aporte de Asociado 16'!$I27+'Memoria Aporte de Asociado 16'!$I152</f>
        <v>0</v>
      </c>
      <c r="U22" s="236">
        <f>'Memoria Aporte de Asociado 17'!$I27+'Memoria Aporte de Asociado 17'!$I152</f>
        <v>0</v>
      </c>
      <c r="V22" s="236">
        <f>'Memoria Aporte de Asociado 18'!$I27+'Memoria Aporte de Asociado 18'!$I152</f>
        <v>0</v>
      </c>
      <c r="W22" s="237">
        <f t="shared" si="0"/>
        <v>0</v>
      </c>
    </row>
    <row r="23" spans="2:23" hidden="1" x14ac:dyDescent="0.2">
      <c r="B23" s="394"/>
      <c r="C23" s="222" t="str">
        <f>'Memoria Aporte FIA al Ejecutor'!C24</f>
        <v>Equipo Técnico 17: indicar nombre aquí</v>
      </c>
      <c r="D23" s="236">
        <f>'Memoria Aporte del Ejecutor'!I28+'Memoria Aporte del Ejecutor'!I153</f>
        <v>0</v>
      </c>
      <c r="E23" s="236">
        <f>'Memoria Aporte de Asociado 1'!$I28+'Memoria Aporte de Asociado 1'!$I153</f>
        <v>0</v>
      </c>
      <c r="F23" s="236">
        <f>'Memoria Aporte de Asociado 1'!$I28+'Memoria Aporte de Asociado 1'!$I153</f>
        <v>0</v>
      </c>
      <c r="G23" s="236">
        <f>'Memoria Aporte de Asociado 3'!$I28+'Memoria Aporte de Asociado 3'!$I153</f>
        <v>0</v>
      </c>
      <c r="H23" s="236">
        <f>'Memoria Aporte de Asociado 4'!$I28+'Memoria Aporte de Asociado 4'!$I153</f>
        <v>0</v>
      </c>
      <c r="I23" s="236">
        <f>'Memoria Aporte de Asociado 5'!$I28+'Memoria Aporte de Asociado 5'!$I153</f>
        <v>0</v>
      </c>
      <c r="J23" s="236">
        <f>'Memoria Aporte de Asociado 6'!$I28+'Memoria Aporte de Asociado 6'!$I153</f>
        <v>0</v>
      </c>
      <c r="K23" s="236">
        <f>'Memoria Aporte de Asociado 7'!$I28+'Memoria Aporte de Asociado 7'!$I153</f>
        <v>0</v>
      </c>
      <c r="L23" s="236">
        <f>'Memoria Aporte de Asociado 8'!$I28+'Memoria Aporte de Asociado 8'!$I153</f>
        <v>0</v>
      </c>
      <c r="M23" s="236">
        <f>'Memoria Aporte de Asociado 9'!$I28+'Memoria Aporte de Asociado 9'!$I153</f>
        <v>0</v>
      </c>
      <c r="N23" s="236">
        <f>'Memoria Aporte de Asociado 10'!$I28+'Memoria Aporte de Asociado 10'!$I153</f>
        <v>0</v>
      </c>
      <c r="O23" s="236">
        <f>'Memoria Aporte de Asociado 11'!$I28+'Memoria Aporte de Asociado 11'!$I153</f>
        <v>0</v>
      </c>
      <c r="P23" s="236">
        <f>'Memoria Aporte de Asociado 12'!$I28+'Memoria Aporte de Asociado 12'!$I153</f>
        <v>0</v>
      </c>
      <c r="Q23" s="236">
        <f>'Memoria Aporte de Asociado 13'!$I28+'Memoria Aporte de Asociado 13'!$I153</f>
        <v>0</v>
      </c>
      <c r="R23" s="236">
        <f>'Memoria Aporte de Asociado 14'!$I28+'Memoria Aporte de Asociado 14'!$I153</f>
        <v>0</v>
      </c>
      <c r="S23" s="236">
        <f>'Memoria Aporte de Asociado 15'!$I28+'Memoria Aporte de Asociado 15'!$I153</f>
        <v>0</v>
      </c>
      <c r="T23" s="236">
        <f>'Memoria Aporte de Asociado 16'!$I28+'Memoria Aporte de Asociado 16'!$I153</f>
        <v>0</v>
      </c>
      <c r="U23" s="236">
        <f>'Memoria Aporte de Asociado 17'!$I28+'Memoria Aporte de Asociado 17'!$I153</f>
        <v>0</v>
      </c>
      <c r="V23" s="236">
        <f>'Memoria Aporte de Asociado 18'!$I28+'Memoria Aporte de Asociado 18'!$I153</f>
        <v>0</v>
      </c>
      <c r="W23" s="237">
        <f t="shared" si="0"/>
        <v>0</v>
      </c>
    </row>
    <row r="24" spans="2:23" hidden="1" x14ac:dyDescent="0.2">
      <c r="B24" s="394"/>
      <c r="C24" s="222" t="str">
        <f>'Memoria Aporte FIA al Ejecutor'!C25</f>
        <v>Equipo Técnico 18: indicar nombre aquí</v>
      </c>
      <c r="D24" s="236">
        <f>'Memoria Aporte del Ejecutor'!I29+'Memoria Aporte del Ejecutor'!I154</f>
        <v>0</v>
      </c>
      <c r="E24" s="236">
        <f>'Memoria Aporte de Asociado 1'!$I29+'Memoria Aporte de Asociado 1'!$I154</f>
        <v>0</v>
      </c>
      <c r="F24" s="236">
        <f>'Memoria Aporte de Asociado 1'!$I29+'Memoria Aporte de Asociado 1'!$I154</f>
        <v>0</v>
      </c>
      <c r="G24" s="236">
        <f>'Memoria Aporte de Asociado 3'!$I29+'Memoria Aporte de Asociado 3'!$I154</f>
        <v>0</v>
      </c>
      <c r="H24" s="236">
        <f>'Memoria Aporte de Asociado 4'!$I29+'Memoria Aporte de Asociado 4'!$I154</f>
        <v>0</v>
      </c>
      <c r="I24" s="236">
        <f>'Memoria Aporte de Asociado 5'!$I29+'Memoria Aporte de Asociado 5'!$I154</f>
        <v>0</v>
      </c>
      <c r="J24" s="236">
        <f>'Memoria Aporte de Asociado 6'!$I29+'Memoria Aporte de Asociado 6'!$I154</f>
        <v>0</v>
      </c>
      <c r="K24" s="236">
        <f>'Memoria Aporte de Asociado 7'!$I29+'Memoria Aporte de Asociado 7'!$I154</f>
        <v>0</v>
      </c>
      <c r="L24" s="236">
        <f>'Memoria Aporte de Asociado 8'!$I29+'Memoria Aporte de Asociado 8'!$I154</f>
        <v>0</v>
      </c>
      <c r="M24" s="236">
        <f>'Memoria Aporte de Asociado 9'!$I29+'Memoria Aporte de Asociado 9'!$I154</f>
        <v>0</v>
      </c>
      <c r="N24" s="236">
        <f>'Memoria Aporte de Asociado 10'!$I29+'Memoria Aporte de Asociado 10'!$I154</f>
        <v>0</v>
      </c>
      <c r="O24" s="236">
        <f>'Memoria Aporte de Asociado 11'!$I29+'Memoria Aporte de Asociado 11'!$I154</f>
        <v>0</v>
      </c>
      <c r="P24" s="236">
        <f>'Memoria Aporte de Asociado 12'!$I29+'Memoria Aporte de Asociado 12'!$I154</f>
        <v>0</v>
      </c>
      <c r="Q24" s="236">
        <f>'Memoria Aporte de Asociado 13'!$I29+'Memoria Aporte de Asociado 13'!$I154</f>
        <v>0</v>
      </c>
      <c r="R24" s="236">
        <f>'Memoria Aporte de Asociado 14'!$I29+'Memoria Aporte de Asociado 14'!$I154</f>
        <v>0</v>
      </c>
      <c r="S24" s="236">
        <f>'Memoria Aporte de Asociado 15'!$I29+'Memoria Aporte de Asociado 15'!$I154</f>
        <v>0</v>
      </c>
      <c r="T24" s="236">
        <f>'Memoria Aporte de Asociado 16'!$I29+'Memoria Aporte de Asociado 16'!$I154</f>
        <v>0</v>
      </c>
      <c r="U24" s="236">
        <f>'Memoria Aporte de Asociado 17'!$I29+'Memoria Aporte de Asociado 17'!$I154</f>
        <v>0</v>
      </c>
      <c r="V24" s="236">
        <f>'Memoria Aporte de Asociado 18'!$I29+'Memoria Aporte de Asociado 18'!$I154</f>
        <v>0</v>
      </c>
      <c r="W24" s="237">
        <f t="shared" si="0"/>
        <v>0</v>
      </c>
    </row>
    <row r="25" spans="2:23" hidden="1" x14ac:dyDescent="0.2">
      <c r="B25" s="394"/>
      <c r="C25" s="222" t="str">
        <f>'Memoria Aporte FIA al Ejecutor'!C26</f>
        <v>Equipo Técnico 19: indicar nombre aquí</v>
      </c>
      <c r="D25" s="236">
        <f>'Memoria Aporte del Ejecutor'!I30+'Memoria Aporte del Ejecutor'!I155</f>
        <v>0</v>
      </c>
      <c r="E25" s="236">
        <f>'Memoria Aporte de Asociado 1'!$I30+'Memoria Aporte de Asociado 1'!$I155</f>
        <v>0</v>
      </c>
      <c r="F25" s="236">
        <f>'Memoria Aporte de Asociado 1'!$I30+'Memoria Aporte de Asociado 1'!$I155</f>
        <v>0</v>
      </c>
      <c r="G25" s="236">
        <f>'Memoria Aporte de Asociado 3'!$I30+'Memoria Aporte de Asociado 3'!$I155</f>
        <v>0</v>
      </c>
      <c r="H25" s="236">
        <f>'Memoria Aporte de Asociado 4'!$I30+'Memoria Aporte de Asociado 4'!$I155</f>
        <v>0</v>
      </c>
      <c r="I25" s="236">
        <f>'Memoria Aporte de Asociado 5'!$I30+'Memoria Aporte de Asociado 5'!$I155</f>
        <v>0</v>
      </c>
      <c r="J25" s="236">
        <f>'Memoria Aporte de Asociado 6'!$I30+'Memoria Aporte de Asociado 6'!$I155</f>
        <v>0</v>
      </c>
      <c r="K25" s="236">
        <f>'Memoria Aporte de Asociado 7'!$I30+'Memoria Aporte de Asociado 7'!$I155</f>
        <v>0</v>
      </c>
      <c r="L25" s="236">
        <f>'Memoria Aporte de Asociado 8'!$I30+'Memoria Aporte de Asociado 8'!$I155</f>
        <v>0</v>
      </c>
      <c r="M25" s="236">
        <f>'Memoria Aporte de Asociado 9'!$I30+'Memoria Aporte de Asociado 9'!$I155</f>
        <v>0</v>
      </c>
      <c r="N25" s="236">
        <f>'Memoria Aporte de Asociado 10'!$I30+'Memoria Aporte de Asociado 10'!$I155</f>
        <v>0</v>
      </c>
      <c r="O25" s="236">
        <f>'Memoria Aporte de Asociado 11'!$I30+'Memoria Aporte de Asociado 11'!$I155</f>
        <v>0</v>
      </c>
      <c r="P25" s="236">
        <f>'Memoria Aporte de Asociado 12'!$I30+'Memoria Aporte de Asociado 12'!$I155</f>
        <v>0</v>
      </c>
      <c r="Q25" s="236">
        <f>'Memoria Aporte de Asociado 13'!$I30+'Memoria Aporte de Asociado 13'!$I155</f>
        <v>0</v>
      </c>
      <c r="R25" s="236">
        <f>'Memoria Aporte de Asociado 14'!$I30+'Memoria Aporte de Asociado 14'!$I155</f>
        <v>0</v>
      </c>
      <c r="S25" s="236">
        <f>'Memoria Aporte de Asociado 15'!$I30+'Memoria Aporte de Asociado 15'!$I155</f>
        <v>0</v>
      </c>
      <c r="T25" s="236">
        <f>'Memoria Aporte de Asociado 16'!$I30+'Memoria Aporte de Asociado 16'!$I155</f>
        <v>0</v>
      </c>
      <c r="U25" s="236">
        <f>'Memoria Aporte de Asociado 17'!$I30+'Memoria Aporte de Asociado 17'!$I155</f>
        <v>0</v>
      </c>
      <c r="V25" s="236">
        <f>'Memoria Aporte de Asociado 18'!$I30+'Memoria Aporte de Asociado 18'!$I155</f>
        <v>0</v>
      </c>
      <c r="W25" s="237">
        <f t="shared" si="0"/>
        <v>0</v>
      </c>
    </row>
    <row r="26" spans="2:23" ht="36" hidden="1" customHeight="1" x14ac:dyDescent="0.2">
      <c r="B26" s="394"/>
      <c r="C26" s="222" t="str">
        <f>'Memoria Aporte FIA al Ejecutor'!C27</f>
        <v>Equipo Técnico 20: indicar nombre aquí</v>
      </c>
      <c r="D26" s="236">
        <f>'Memoria Aporte del Ejecutor'!I31+'Memoria Aporte del Ejecutor'!I156</f>
        <v>0</v>
      </c>
      <c r="E26" s="236">
        <f>'Memoria Aporte de Asociado 1'!$I31+'Memoria Aporte de Asociado 1'!$I156</f>
        <v>0</v>
      </c>
      <c r="F26" s="236">
        <f>'Memoria Aporte de Asociado 1'!$I31+'Memoria Aporte de Asociado 1'!$I156</f>
        <v>0</v>
      </c>
      <c r="G26" s="236">
        <f>'Memoria Aporte de Asociado 3'!$I31+'Memoria Aporte de Asociado 3'!$I156</f>
        <v>0</v>
      </c>
      <c r="H26" s="236">
        <f>'Memoria Aporte de Asociado 4'!$I31+'Memoria Aporte de Asociado 4'!$I156</f>
        <v>0</v>
      </c>
      <c r="I26" s="236">
        <f>'Memoria Aporte de Asociado 5'!$I31+'Memoria Aporte de Asociado 5'!$I156</f>
        <v>0</v>
      </c>
      <c r="J26" s="236">
        <f>'Memoria Aporte de Asociado 6'!$I31+'Memoria Aporte de Asociado 6'!$I156</f>
        <v>0</v>
      </c>
      <c r="K26" s="236">
        <f>'Memoria Aporte de Asociado 7'!$I31+'Memoria Aporte de Asociado 7'!$I156</f>
        <v>0</v>
      </c>
      <c r="L26" s="236">
        <f>'Memoria Aporte de Asociado 8'!$I31+'Memoria Aporte de Asociado 8'!$I156</f>
        <v>0</v>
      </c>
      <c r="M26" s="236">
        <f>'Memoria Aporte de Asociado 9'!$I31+'Memoria Aporte de Asociado 9'!$I156</f>
        <v>0</v>
      </c>
      <c r="N26" s="236">
        <f>'Memoria Aporte de Asociado 10'!$I31+'Memoria Aporte de Asociado 10'!$I156</f>
        <v>0</v>
      </c>
      <c r="O26" s="236">
        <f>'Memoria Aporte de Asociado 11'!$I31+'Memoria Aporte de Asociado 11'!$I156</f>
        <v>0</v>
      </c>
      <c r="P26" s="236">
        <f>'Memoria Aporte de Asociado 12'!$I31+'Memoria Aporte de Asociado 12'!$I156</f>
        <v>0</v>
      </c>
      <c r="Q26" s="236">
        <f>'Memoria Aporte de Asociado 13'!$I31+'Memoria Aporte de Asociado 13'!$I156</f>
        <v>0</v>
      </c>
      <c r="R26" s="236">
        <f>'Memoria Aporte de Asociado 14'!$I31+'Memoria Aporte de Asociado 14'!$I156</f>
        <v>0</v>
      </c>
      <c r="S26" s="236">
        <f>'Memoria Aporte de Asociado 15'!$I31+'Memoria Aporte de Asociado 15'!$I156</f>
        <v>0</v>
      </c>
      <c r="T26" s="236">
        <f>'Memoria Aporte de Asociado 16'!$I31+'Memoria Aporte de Asociado 16'!$I156</f>
        <v>0</v>
      </c>
      <c r="U26" s="236">
        <f>'Memoria Aporte de Asociado 17'!$I31+'Memoria Aporte de Asociado 17'!$I156</f>
        <v>0</v>
      </c>
      <c r="V26" s="236">
        <f>'Memoria Aporte de Asociado 18'!$I31+'Memoria Aporte de Asociado 18'!$I156</f>
        <v>0</v>
      </c>
      <c r="W26" s="237">
        <f t="shared" si="0"/>
        <v>0</v>
      </c>
    </row>
    <row r="27" spans="2:23" x14ac:dyDescent="0.2">
      <c r="B27" s="394"/>
      <c r="C27" s="222" t="s">
        <v>111</v>
      </c>
      <c r="D27" s="236">
        <f>'Memoria Aporte del Ejecutor'!I32+'Memoria Aporte del Ejecutor'!I157</f>
        <v>0</v>
      </c>
      <c r="E27" s="236">
        <f>'Memoria Aporte de Asociado 1'!$I32+'Memoria Aporte de Asociado 1'!$I157</f>
        <v>0</v>
      </c>
      <c r="F27" s="236">
        <f>'Memoria Aporte de Asociado 2'!$I32+'Memoria Aporte de Asociado 2'!$I157</f>
        <v>0</v>
      </c>
      <c r="G27" s="236">
        <f>'Memoria Aporte de Asociado 3'!$I32+'Memoria Aporte de Asociado 3'!$I157</f>
        <v>0</v>
      </c>
      <c r="H27" s="236">
        <f>'Memoria Aporte de Asociado 4'!$I32+'Memoria Aporte de Asociado 4'!$I157</f>
        <v>0</v>
      </c>
      <c r="I27" s="236">
        <f>'Memoria Aporte de Asociado 5'!$I32+'Memoria Aporte de Asociado 5'!$I157</f>
        <v>0</v>
      </c>
      <c r="J27" s="236">
        <f>'Memoria Aporte de Asociado 6'!$I32+'Memoria Aporte de Asociado 6'!$I157</f>
        <v>0</v>
      </c>
      <c r="K27" s="236">
        <f>'Memoria Aporte de Asociado 7'!$I32+'Memoria Aporte de Asociado 7'!$I157</f>
        <v>0</v>
      </c>
      <c r="L27" s="236">
        <f>'Memoria Aporte de Asociado 8'!$I32+'Memoria Aporte de Asociado 8'!$I157</f>
        <v>0</v>
      </c>
      <c r="M27" s="236">
        <f>'Memoria Aporte de Asociado 9'!$I32+'Memoria Aporte de Asociado 9'!$I157</f>
        <v>0</v>
      </c>
      <c r="N27" s="236">
        <f>'Memoria Aporte de Asociado 10'!$I32+'Memoria Aporte de Asociado 10'!$I157</f>
        <v>0</v>
      </c>
      <c r="O27" s="236">
        <f>'Memoria Aporte de Asociado 11'!$I32+'Memoria Aporte de Asociado 11'!$I157</f>
        <v>0</v>
      </c>
      <c r="P27" s="236">
        <f>'Memoria Aporte de Asociado 12'!$I32+'Memoria Aporte de Asociado 12'!$I157</f>
        <v>0</v>
      </c>
      <c r="Q27" s="236">
        <f>'Memoria Aporte de Asociado 13'!$I32+'Memoria Aporte de Asociado 13'!$I157</f>
        <v>0</v>
      </c>
      <c r="R27" s="236">
        <f>'Memoria Aporte de Asociado 14'!$I32+'Memoria Aporte de Asociado 14'!$I157</f>
        <v>0</v>
      </c>
      <c r="S27" s="236">
        <f>'Memoria Aporte de Asociado 15'!$I32+'Memoria Aporte de Asociado 15'!$I157</f>
        <v>0</v>
      </c>
      <c r="T27" s="236">
        <f>'Memoria Aporte de Asociado 16'!$I32+'Memoria Aporte de Asociado 16'!$I157</f>
        <v>0</v>
      </c>
      <c r="U27" s="236">
        <f>'Memoria Aporte de Asociado 17'!$I32+'Memoria Aporte de Asociado 17'!$I157</f>
        <v>0</v>
      </c>
      <c r="V27" s="236">
        <f>'Memoria Aporte de Asociado 18'!$I32+'Memoria Aporte de Asociado 18'!$I157</f>
        <v>0</v>
      </c>
      <c r="W27" s="237">
        <f t="shared" si="0"/>
        <v>0</v>
      </c>
    </row>
    <row r="28" spans="2:23" x14ac:dyDescent="0.2">
      <c r="B28" s="394"/>
      <c r="C28" s="222" t="s">
        <v>3</v>
      </c>
      <c r="D28" s="236">
        <f>'Memoria Aporte del Ejecutor'!I37+'Memoria Aporte del Ejecutor'!I162</f>
        <v>0</v>
      </c>
      <c r="E28" s="236">
        <f>'Memoria Aporte de Asociado 1'!$I$37+'Memoria Aporte de Asociado 1'!$I$162</f>
        <v>0</v>
      </c>
      <c r="F28" s="236">
        <f>'Memoria Aporte de Asociado 2'!$I$37+'Memoria Aporte de Asociado 2'!$I$162</f>
        <v>0</v>
      </c>
      <c r="G28" s="236">
        <f>'Memoria Aporte de Asociado 3'!$I$37+'Memoria Aporte de Asociado 3'!$I$162</f>
        <v>0</v>
      </c>
      <c r="H28" s="236">
        <f>'Memoria Aporte de Asociado 4'!$I$37+'Memoria Aporte de Asociado 4'!$I$162</f>
        <v>0</v>
      </c>
      <c r="I28" s="236">
        <f>'Memoria Aporte de Asociado 5'!$I$37+'Memoria Aporte de Asociado 5'!$I$162</f>
        <v>0</v>
      </c>
      <c r="J28" s="236">
        <f>'Memoria Aporte de Asociado 6'!$I$37+'Memoria Aporte de Asociado 6'!$I$162</f>
        <v>0</v>
      </c>
      <c r="K28" s="236">
        <f>'Memoria Aporte de Asociado 7'!$I$37+'Memoria Aporte de Asociado 7'!$I$162</f>
        <v>0</v>
      </c>
      <c r="L28" s="236">
        <f>'Memoria Aporte de Asociado 8'!$I$37+'Memoria Aporte de Asociado 8'!$I$162</f>
        <v>0</v>
      </c>
      <c r="M28" s="236">
        <f>'Memoria Aporte de Asociado 9'!$I$37+'Memoria Aporte de Asociado 9'!$I$162</f>
        <v>0</v>
      </c>
      <c r="N28" s="236">
        <f>'Memoria Aporte de Asociado 10'!$I$37+'Memoria Aporte de Asociado 10'!$I$162</f>
        <v>0</v>
      </c>
      <c r="O28" s="236">
        <f>'Memoria Aporte de Asociado 11'!$I$37+'Memoria Aporte de Asociado 11'!$I$162</f>
        <v>0</v>
      </c>
      <c r="P28" s="236">
        <f>'Memoria Aporte de Asociado 12'!$I$37+'Memoria Aporte de Asociado 12'!$I$162</f>
        <v>0</v>
      </c>
      <c r="Q28" s="236">
        <f>'Memoria Aporte de Asociado 13'!$I$37+'Memoria Aporte de Asociado 13'!$I$162</f>
        <v>0</v>
      </c>
      <c r="R28" s="236">
        <f>'Memoria Aporte de Asociado 14'!$I$37+'Memoria Aporte de Asociado 14'!$I$162</f>
        <v>0</v>
      </c>
      <c r="S28" s="236">
        <f>'Memoria Aporte de Asociado 15'!$I$37+'Memoria Aporte de Asociado 15'!$I$162</f>
        <v>0</v>
      </c>
      <c r="T28" s="236">
        <f>'Memoria Aporte de Asociado 16'!$I$37+'Memoria Aporte de Asociado 16'!$I$162</f>
        <v>0</v>
      </c>
      <c r="U28" s="236">
        <f>'Memoria Aporte de Asociado 17'!$I$37+'Memoria Aporte de Asociado 17'!$I$162</f>
        <v>0</v>
      </c>
      <c r="V28" s="236">
        <f>'Memoria Aporte de Asociado 18'!$I$37+'Memoria Aporte de Asociado 18'!$I$162</f>
        <v>0</v>
      </c>
      <c r="W28" s="237">
        <f t="shared" si="0"/>
        <v>0</v>
      </c>
    </row>
    <row r="29" spans="2:23" x14ac:dyDescent="0.2">
      <c r="B29" s="395"/>
      <c r="C29" s="222" t="s">
        <v>27</v>
      </c>
      <c r="D29" s="236">
        <f>'Memoria Aporte del Ejecutor'!I42+'Memoria Aporte del Ejecutor'!I167</f>
        <v>0</v>
      </c>
      <c r="E29" s="236">
        <f>'Memoria Aporte de Asociado 1'!$I$42+'Memoria Aporte de Asociado 1'!$I$167</f>
        <v>0</v>
      </c>
      <c r="F29" s="236">
        <f>'Memoria Aporte de Asociado 2'!$I$42+'Memoria Aporte de Asociado 2'!$I$167</f>
        <v>0</v>
      </c>
      <c r="G29" s="236">
        <f>'Memoria Aporte de Asociado 3'!$I$42+'Memoria Aporte de Asociado 3'!$I$167</f>
        <v>0</v>
      </c>
      <c r="H29" s="236">
        <f>'Memoria Aporte de Asociado 4'!$I$42+'Memoria Aporte de Asociado 4'!$I$167</f>
        <v>0</v>
      </c>
      <c r="I29" s="236">
        <f>'Memoria Aporte de Asociado 5'!$I$42+'Memoria Aporte de Asociado 5'!$I$167</f>
        <v>0</v>
      </c>
      <c r="J29" s="236">
        <f>'Memoria Aporte de Asociado 6'!$I$42+'Memoria Aporte de Asociado 6'!$I$167</f>
        <v>0</v>
      </c>
      <c r="K29" s="236">
        <f>'Memoria Aporte de Asociado 7'!$I$42+'Memoria Aporte de Asociado 7'!$I$167</f>
        <v>0</v>
      </c>
      <c r="L29" s="236">
        <f>'Memoria Aporte de Asociado 8'!$I$42+'Memoria Aporte de Asociado 8'!$I$167</f>
        <v>0</v>
      </c>
      <c r="M29" s="236">
        <f>'Memoria Aporte de Asociado 9'!$I$42+'Memoria Aporte de Asociado 9'!$I$167</f>
        <v>0</v>
      </c>
      <c r="N29" s="236">
        <f>'Memoria Aporte de Asociado 10'!$I$42+'Memoria Aporte de Asociado 10'!$I$167</f>
        <v>0</v>
      </c>
      <c r="O29" s="236">
        <f>'Memoria Aporte de Asociado 11'!$I$42+'Memoria Aporte de Asociado 11'!$I$167</f>
        <v>0</v>
      </c>
      <c r="P29" s="236">
        <f>'Memoria Aporte de Asociado 12'!$I$42+'Memoria Aporte de Asociado 12'!$I$167</f>
        <v>0</v>
      </c>
      <c r="Q29" s="236">
        <f>'Memoria Aporte de Asociado 13'!$I$42+'Memoria Aporte de Asociado 13'!$I$167</f>
        <v>0</v>
      </c>
      <c r="R29" s="236">
        <f>'Memoria Aporte de Asociado 14'!$I$42+'Memoria Aporte de Asociado 14'!$I$167</f>
        <v>0</v>
      </c>
      <c r="S29" s="236">
        <f>'Memoria Aporte de Asociado 15'!$I$42+'Memoria Aporte de Asociado 15'!$I$167</f>
        <v>0</v>
      </c>
      <c r="T29" s="236">
        <f>'Memoria Aporte de Asociado 16'!$I$42+'Memoria Aporte de Asociado 16'!$I$167</f>
        <v>0</v>
      </c>
      <c r="U29" s="236">
        <f>'Memoria Aporte de Asociado 17'!$I$42+'Memoria Aporte de Asociado 17'!$I$167</f>
        <v>0</v>
      </c>
      <c r="V29" s="236">
        <f>'Memoria Aporte de Asociado 18'!$I$42+'Memoria Aporte de Asociado 18'!$I$167</f>
        <v>0</v>
      </c>
      <c r="W29" s="237">
        <f t="shared" si="0"/>
        <v>0</v>
      </c>
    </row>
    <row r="30" spans="2:23" x14ac:dyDescent="0.2">
      <c r="B30" s="376" t="s">
        <v>28</v>
      </c>
      <c r="C30" s="377"/>
      <c r="D30" s="236">
        <f>'Memoria Aporte del Ejecutor'!I64+'Memoria Aporte del Ejecutor'!I189</f>
        <v>0</v>
      </c>
      <c r="E30" s="236">
        <f>'Memoria Aporte de Asociado 1'!$I$64+'Memoria Aporte de Asociado 1'!$I$189</f>
        <v>0</v>
      </c>
      <c r="F30" s="236">
        <f>'Memoria Aporte de Asociado 2'!$I$64+'Memoria Aporte de Asociado 2'!$I$189</f>
        <v>0</v>
      </c>
      <c r="G30" s="236">
        <f>'Memoria Aporte de Asociado 3'!$I$64+'Memoria Aporte de Asociado 3'!$I$189</f>
        <v>0</v>
      </c>
      <c r="H30" s="236">
        <f>'Memoria Aporte de Asociado 4'!$I$64+'Memoria Aporte de Asociado 4'!$I$189</f>
        <v>0</v>
      </c>
      <c r="I30" s="236">
        <f>'Memoria Aporte de Asociado 5'!$I$64+'Memoria Aporte de Asociado 5'!$I$189</f>
        <v>0</v>
      </c>
      <c r="J30" s="236">
        <f>'Memoria Aporte de Asociado 6'!$I$64+'Memoria Aporte de Asociado 6'!$I$189</f>
        <v>0</v>
      </c>
      <c r="K30" s="236">
        <f>'Memoria Aporte de Asociado 7'!$I$64+'Memoria Aporte de Asociado 7'!$I$189</f>
        <v>0</v>
      </c>
      <c r="L30" s="236">
        <f>'Memoria Aporte de Asociado 8'!$I$64+'Memoria Aporte de Asociado 8'!$I$189</f>
        <v>0</v>
      </c>
      <c r="M30" s="236">
        <f>'Memoria Aporte de Asociado 9'!$I$64+'Memoria Aporte de Asociado 9'!$I$189</f>
        <v>0</v>
      </c>
      <c r="N30" s="236">
        <f>'Memoria Aporte de Asociado 10'!$I$64+'Memoria Aporte de Asociado 10'!$I$189</f>
        <v>0</v>
      </c>
      <c r="O30" s="236">
        <f>'Memoria Aporte de Asociado 11'!$I$64+'Memoria Aporte de Asociado 11'!$I$189</f>
        <v>0</v>
      </c>
      <c r="P30" s="236">
        <f>'Memoria Aporte de Asociado 12'!$I$64+'Memoria Aporte de Asociado 12'!$I$189</f>
        <v>0</v>
      </c>
      <c r="Q30" s="236">
        <f>'Memoria Aporte de Asociado 13'!$I$64+'Memoria Aporte de Asociado 13'!$I$189</f>
        <v>0</v>
      </c>
      <c r="R30" s="236">
        <f>'Memoria Aporte de Asociado 14'!$I$64+'Memoria Aporte de Asociado 14'!$I$189</f>
        <v>0</v>
      </c>
      <c r="S30" s="236">
        <f>'Memoria Aporte de Asociado 15'!$I$64+'Memoria Aporte de Asociado 15'!$I$189</f>
        <v>0</v>
      </c>
      <c r="T30" s="236">
        <f>'Memoria Aporte de Asociado 16'!$I$64+'Memoria Aporte de Asociado 16'!$I$189</f>
        <v>0</v>
      </c>
      <c r="U30" s="236">
        <f>'Memoria Aporte de Asociado 17'!$I$64+'Memoria Aporte de Asociado 17'!$I$189</f>
        <v>0</v>
      </c>
      <c r="V30" s="236">
        <f>'Memoria Aporte de Asociado 18'!$I$64+'Memoria Aporte de Asociado 18'!$I$189</f>
        <v>0</v>
      </c>
      <c r="W30" s="237">
        <f t="shared" si="0"/>
        <v>0</v>
      </c>
    </row>
    <row r="31" spans="2:23" x14ac:dyDescent="0.2">
      <c r="B31" s="376" t="s">
        <v>29</v>
      </c>
      <c r="C31" s="377"/>
      <c r="D31" s="236">
        <f>'Memoria Aporte del Ejecutor'!I70+'Memoria Aporte del Ejecutor'!I195</f>
        <v>0</v>
      </c>
      <c r="E31" s="236">
        <f>'Memoria Aporte de Asociado 1'!$I$70+'Memoria Aporte de Asociado 1'!$I$195</f>
        <v>0</v>
      </c>
      <c r="F31" s="236">
        <f>'Memoria Aporte de Asociado 2'!$I$70+'Memoria Aporte de Asociado 2'!$I$195</f>
        <v>0</v>
      </c>
      <c r="G31" s="236">
        <f>'Memoria Aporte de Asociado 3'!$I$70+'Memoria Aporte de Asociado 3'!$I$195</f>
        <v>0</v>
      </c>
      <c r="H31" s="236">
        <f>'Memoria Aporte de Asociado 4'!$I$70+'Memoria Aporte de Asociado 4'!$I$195</f>
        <v>0</v>
      </c>
      <c r="I31" s="236">
        <f>'Memoria Aporte de Asociado 5'!$I$70+'Memoria Aporte de Asociado 5'!$I$195</f>
        <v>0</v>
      </c>
      <c r="J31" s="236">
        <f>'Memoria Aporte de Asociado 6'!$I$70+'Memoria Aporte de Asociado 6'!$I$195</f>
        <v>0</v>
      </c>
      <c r="K31" s="236">
        <f>'Memoria Aporte de Asociado 7'!$I$70+'Memoria Aporte de Asociado 7'!$I$195</f>
        <v>0</v>
      </c>
      <c r="L31" s="236">
        <f>'Memoria Aporte de Asociado 8'!$I$70+'Memoria Aporte de Asociado 8'!$I$195</f>
        <v>0</v>
      </c>
      <c r="M31" s="236">
        <f>'Memoria Aporte de Asociado 9'!$I$70+'Memoria Aporte de Asociado 9'!$I$195</f>
        <v>0</v>
      </c>
      <c r="N31" s="236">
        <f>'Memoria Aporte de Asociado 10'!$I$70+'Memoria Aporte de Asociado 10'!$I$195</f>
        <v>0</v>
      </c>
      <c r="O31" s="236">
        <f>'Memoria Aporte de Asociado 11'!$I$70+'Memoria Aporte de Asociado 11'!$I$195</f>
        <v>0</v>
      </c>
      <c r="P31" s="236">
        <f>'Memoria Aporte de Asociado 12'!$I$70+'Memoria Aporte de Asociado 12'!$I$195</f>
        <v>0</v>
      </c>
      <c r="Q31" s="236">
        <f>'Memoria Aporte de Asociado 13'!$I$70+'Memoria Aporte de Asociado 13'!$I$195</f>
        <v>0</v>
      </c>
      <c r="R31" s="236">
        <f>'Memoria Aporte de Asociado 14'!$I$70+'Memoria Aporte de Asociado 14'!$I$195</f>
        <v>0</v>
      </c>
      <c r="S31" s="236">
        <f>'Memoria Aporte de Asociado 15'!$I$70+'Memoria Aporte de Asociado 15'!$I$195</f>
        <v>0</v>
      </c>
      <c r="T31" s="236">
        <f>'Memoria Aporte de Asociado 16'!$I$70+'Memoria Aporte de Asociado 16'!$I$195</f>
        <v>0</v>
      </c>
      <c r="U31" s="236">
        <f>'Memoria Aporte de Asociado 17'!$I$70+'Memoria Aporte de Asociado 17'!$I$195</f>
        <v>0</v>
      </c>
      <c r="V31" s="236">
        <f>'Memoria Aporte de Asociado 18'!$I$70+'Memoria Aporte de Asociado 18'!$I$195</f>
        <v>0</v>
      </c>
      <c r="W31" s="237">
        <f t="shared" si="0"/>
        <v>0</v>
      </c>
    </row>
    <row r="32" spans="2:23" x14ac:dyDescent="0.2">
      <c r="B32" s="376" t="s">
        <v>30</v>
      </c>
      <c r="C32" s="377"/>
      <c r="D32" s="113">
        <f>'Memoria Aporte del Ejecutor'!I78+'Memoria Aporte del Ejecutor'!I203</f>
        <v>0</v>
      </c>
      <c r="E32" s="236">
        <f>'Memoria Aporte de Asociado 1'!$I$78+'Memoria Aporte de Asociado 1'!$I$203</f>
        <v>0</v>
      </c>
      <c r="F32" s="236">
        <f>'Memoria Aporte de Asociado 2'!$I$78+'Memoria Aporte de Asociado 2'!$I$203</f>
        <v>0</v>
      </c>
      <c r="G32" s="236">
        <f>'Memoria Aporte de Asociado 3'!$I$78+'Memoria Aporte de Asociado 3'!$I$203</f>
        <v>0</v>
      </c>
      <c r="H32" s="236">
        <f>'Memoria Aporte de Asociado 4'!$I$78+'Memoria Aporte de Asociado 4'!$I$203</f>
        <v>0</v>
      </c>
      <c r="I32" s="236">
        <f>'Memoria Aporte de Asociado 5'!$I$78+'Memoria Aporte de Asociado 5'!$I$203</f>
        <v>0</v>
      </c>
      <c r="J32" s="236">
        <f>'Memoria Aporte de Asociado 6'!$I$78+'Memoria Aporte de Asociado 6'!$I$203</f>
        <v>0</v>
      </c>
      <c r="K32" s="236">
        <f>'Memoria Aporte de Asociado 7'!$I$78+'Memoria Aporte de Asociado 7'!$I$203</f>
        <v>0</v>
      </c>
      <c r="L32" s="236">
        <f>'Memoria Aporte de Asociado 8'!$I$78+'Memoria Aporte de Asociado 8'!$I$203</f>
        <v>0</v>
      </c>
      <c r="M32" s="236">
        <f>'Memoria Aporte de Asociado 9'!$I$78+'Memoria Aporte de Asociado 9'!$I$203</f>
        <v>0</v>
      </c>
      <c r="N32" s="236">
        <f>'Memoria Aporte de Asociado 10'!$I$78+'Memoria Aporte de Asociado 10'!$I$203</f>
        <v>0</v>
      </c>
      <c r="O32" s="236">
        <f>'Memoria Aporte de Asociado 11'!$I$78+'Memoria Aporte de Asociado 11'!$I$203</f>
        <v>0</v>
      </c>
      <c r="P32" s="236">
        <f>'Memoria Aporte de Asociado 12'!$I$78+'Memoria Aporte de Asociado 12'!$I$203</f>
        <v>0</v>
      </c>
      <c r="Q32" s="236">
        <f>'Memoria Aporte de Asociado 13'!$I$78+'Memoria Aporte de Asociado 13'!$I$203</f>
        <v>0</v>
      </c>
      <c r="R32" s="236">
        <f>'Memoria Aporte de Asociado 14'!$I$78+'Memoria Aporte de Asociado 14'!$I$203</f>
        <v>0</v>
      </c>
      <c r="S32" s="236">
        <f>'Memoria Aporte de Asociado 15'!$I$78+'Memoria Aporte de Asociado 15'!$I$203</f>
        <v>0</v>
      </c>
      <c r="T32" s="236">
        <f>'Memoria Aporte de Asociado 16'!$I$78+'Memoria Aporte de Asociado 16'!$I$203</f>
        <v>0</v>
      </c>
      <c r="U32" s="236">
        <f>'Memoria Aporte de Asociado 17'!$I$78+'Memoria Aporte de Asociado 17'!$I$203</f>
        <v>0</v>
      </c>
      <c r="V32" s="236">
        <f>'Memoria Aporte de Asociado 18'!$I$78+'Memoria Aporte de Asociado 18'!$I$203</f>
        <v>0</v>
      </c>
      <c r="W32" s="237">
        <f t="shared" si="0"/>
        <v>0</v>
      </c>
    </row>
    <row r="33" spans="2:23" x14ac:dyDescent="0.2">
      <c r="B33" s="376" t="s">
        <v>31</v>
      </c>
      <c r="C33" s="377"/>
      <c r="D33" s="236">
        <f>'Memoria Aporte del Ejecutor'!I88+'Memoria Aporte del Ejecutor'!I213</f>
        <v>0</v>
      </c>
      <c r="E33" s="236">
        <f>'Memoria Aporte de Asociado 1'!$I$88+'Memoria Aporte de Asociado 1'!$I$213</f>
        <v>0</v>
      </c>
      <c r="F33" s="236">
        <f>'Memoria Aporte de Asociado 2'!$I$88+'Memoria Aporte de Asociado 2'!$I$213</f>
        <v>0</v>
      </c>
      <c r="G33" s="236">
        <f>'Memoria Aporte de Asociado 3'!$I$88+'Memoria Aporte de Asociado 3'!$I$213</f>
        <v>0</v>
      </c>
      <c r="H33" s="236">
        <f>'Memoria Aporte de Asociado 4'!$I$88+'Memoria Aporte de Asociado 4'!$I$213</f>
        <v>0</v>
      </c>
      <c r="I33" s="236">
        <f>'Memoria Aporte de Asociado 5'!$I$88+'Memoria Aporte de Asociado 5'!$I$213</f>
        <v>0</v>
      </c>
      <c r="J33" s="236">
        <f>'Memoria Aporte de Asociado 6'!$I$88+'Memoria Aporte de Asociado 6'!$I$213</f>
        <v>0</v>
      </c>
      <c r="K33" s="236">
        <f>'Memoria Aporte de Asociado 7'!$I$88+'Memoria Aporte de Asociado 7'!$I$213</f>
        <v>0</v>
      </c>
      <c r="L33" s="236">
        <f>'Memoria Aporte de Asociado 8'!$I$88+'Memoria Aporte de Asociado 8'!$I$213</f>
        <v>0</v>
      </c>
      <c r="M33" s="236">
        <f>'Memoria Aporte de Asociado 9'!$I$88+'Memoria Aporte de Asociado 9'!$I$213</f>
        <v>0</v>
      </c>
      <c r="N33" s="236">
        <f>'Memoria Aporte de Asociado 10'!$I$88+'Memoria Aporte de Asociado 10'!$I$213</f>
        <v>0</v>
      </c>
      <c r="O33" s="236">
        <f>'Memoria Aporte de Asociado 11'!$I$88+'Memoria Aporte de Asociado 11'!$I$213</f>
        <v>0</v>
      </c>
      <c r="P33" s="236">
        <f>'Memoria Aporte de Asociado 12'!$I$88+'Memoria Aporte de Asociado 12'!$I$213</f>
        <v>0</v>
      </c>
      <c r="Q33" s="236">
        <f>'Memoria Aporte de Asociado 13'!$I$88+'Memoria Aporte de Asociado 13'!$I$213</f>
        <v>0</v>
      </c>
      <c r="R33" s="236">
        <f>'Memoria Aporte de Asociado 14'!$I$88+'Memoria Aporte de Asociado 14'!$I$213</f>
        <v>0</v>
      </c>
      <c r="S33" s="236">
        <f>'Memoria Aporte de Asociado 15'!$I$88+'Memoria Aporte de Asociado 15'!$I$213</f>
        <v>0</v>
      </c>
      <c r="T33" s="236">
        <f>'Memoria Aporte de Asociado 16'!$I$88+'Memoria Aporte de Asociado 16'!$I$213</f>
        <v>0</v>
      </c>
      <c r="U33" s="236">
        <f>'Memoria Aporte de Asociado 17'!$I$88+'Memoria Aporte de Asociado 17'!$I$213</f>
        <v>0</v>
      </c>
      <c r="V33" s="236">
        <f>'Memoria Aporte de Asociado 18'!$I$88+'Memoria Aporte de Asociado 18'!$I$213</f>
        <v>0</v>
      </c>
      <c r="W33" s="237">
        <f t="shared" si="0"/>
        <v>0</v>
      </c>
    </row>
    <row r="34" spans="2:23" x14ac:dyDescent="0.2">
      <c r="B34" s="376" t="s">
        <v>32</v>
      </c>
      <c r="C34" s="377"/>
      <c r="D34" s="236">
        <f>'Memoria Aporte del Ejecutor'!I96+'Memoria Aporte del Ejecutor'!I221</f>
        <v>0</v>
      </c>
      <c r="E34" s="236">
        <f>'Memoria Aporte de Asociado 1'!$I$96+'Memoria Aporte de Asociado 1'!$I$221</f>
        <v>0</v>
      </c>
      <c r="F34" s="236">
        <f>'Memoria Aporte de Asociado 2'!$I$96+'Memoria Aporte de Asociado 2'!$I$221</f>
        <v>0</v>
      </c>
      <c r="G34" s="236">
        <f>'Memoria Aporte de Asociado 3'!$I$96+'Memoria Aporte de Asociado 3'!$I$221</f>
        <v>0</v>
      </c>
      <c r="H34" s="236">
        <f>'Memoria Aporte de Asociado 4'!$I$96+'Memoria Aporte de Asociado 4'!$I$221</f>
        <v>0</v>
      </c>
      <c r="I34" s="236">
        <f>'Memoria Aporte de Asociado 5'!$I$96+'Memoria Aporte de Asociado 5'!$I$221</f>
        <v>0</v>
      </c>
      <c r="J34" s="236">
        <f>'Memoria Aporte de Asociado 6'!$I$96+'Memoria Aporte de Asociado 6'!$I$221</f>
        <v>0</v>
      </c>
      <c r="K34" s="236">
        <f>'Memoria Aporte de Asociado 7'!$I$96+'Memoria Aporte de Asociado 7'!$I$221</f>
        <v>0</v>
      </c>
      <c r="L34" s="236">
        <f>'Memoria Aporte de Asociado 8'!$I$96+'Memoria Aporte de Asociado 8'!$I$221</f>
        <v>0</v>
      </c>
      <c r="M34" s="236">
        <f>'Memoria Aporte de Asociado 9'!$I$96+'Memoria Aporte de Asociado 9'!$I$221</f>
        <v>0</v>
      </c>
      <c r="N34" s="236">
        <f>'Memoria Aporte de Asociado 10'!$I$96+'Memoria Aporte de Asociado 10'!$I$221</f>
        <v>0</v>
      </c>
      <c r="O34" s="236">
        <f>'Memoria Aporte de Asociado 11'!$I$96+'Memoria Aporte de Asociado 11'!$I$221</f>
        <v>0</v>
      </c>
      <c r="P34" s="236">
        <f>'Memoria Aporte de Asociado 12'!$I$96+'Memoria Aporte de Asociado 12'!$I$221</f>
        <v>0</v>
      </c>
      <c r="Q34" s="236">
        <f>'Memoria Aporte de Asociado 13'!$I$96+'Memoria Aporte de Asociado 13'!$I$221</f>
        <v>0</v>
      </c>
      <c r="R34" s="236">
        <f>'Memoria Aporte de Asociado 14'!$I$96+'Memoria Aporte de Asociado 14'!$I$221</f>
        <v>0</v>
      </c>
      <c r="S34" s="236">
        <f>'Memoria Aporte de Asociado 15'!$I$96+'Memoria Aporte de Asociado 15'!$I$221</f>
        <v>0</v>
      </c>
      <c r="T34" s="236">
        <f>'Memoria Aporte de Asociado 16'!$I$96+'Memoria Aporte de Asociado 16'!$I$221</f>
        <v>0</v>
      </c>
      <c r="U34" s="236">
        <f>'Memoria Aporte de Asociado 17'!$I$96+'Memoria Aporte de Asociado 17'!$I$221</f>
        <v>0</v>
      </c>
      <c r="V34" s="236">
        <f>'Memoria Aporte de Asociado 18'!$I$96+'Memoria Aporte de Asociado 18'!$I$221</f>
        <v>0</v>
      </c>
      <c r="W34" s="237">
        <f t="shared" si="0"/>
        <v>0</v>
      </c>
    </row>
    <row r="35" spans="2:23" x14ac:dyDescent="0.2">
      <c r="B35" s="374" t="s">
        <v>33</v>
      </c>
      <c r="C35" s="375"/>
      <c r="D35" s="236">
        <f>'Memoria Aporte del Ejecutor'!I104+'Memoria Aporte del Ejecutor'!I229</f>
        <v>0</v>
      </c>
      <c r="E35" s="236">
        <f>'Memoria Aporte de Asociado 1'!$I$104+'Memoria Aporte de Asociado 1'!$I$229</f>
        <v>0</v>
      </c>
      <c r="F35" s="236">
        <f>'Memoria Aporte de Asociado 2'!$I$104+'Memoria Aporte de Asociado 2'!$I$229</f>
        <v>0</v>
      </c>
      <c r="G35" s="236">
        <f>'Memoria Aporte de Asociado 3'!$I$104+'Memoria Aporte de Asociado 3'!$I$229</f>
        <v>0</v>
      </c>
      <c r="H35" s="236">
        <f>'Memoria Aporte de Asociado 4'!$I$104+'Memoria Aporte de Asociado 4'!$I$229</f>
        <v>0</v>
      </c>
      <c r="I35" s="236">
        <f>'Memoria Aporte de Asociado 5'!$I$104+'Memoria Aporte de Asociado 5'!$I$229</f>
        <v>0</v>
      </c>
      <c r="J35" s="236">
        <f>'Memoria Aporte de Asociado 6'!$I$104+'Memoria Aporte de Asociado 6'!$I$229</f>
        <v>0</v>
      </c>
      <c r="K35" s="236">
        <f>'Memoria Aporte de Asociado 7'!$I$104+'Memoria Aporte de Asociado 7'!$I$229</f>
        <v>0</v>
      </c>
      <c r="L35" s="236">
        <f>'Memoria Aporte de Asociado 8'!$I$104+'Memoria Aporte de Asociado 8'!$I$229</f>
        <v>0</v>
      </c>
      <c r="M35" s="236">
        <f>'Memoria Aporte de Asociado 9'!$I$104+'Memoria Aporte de Asociado 9'!$I$229</f>
        <v>0</v>
      </c>
      <c r="N35" s="236">
        <f>'Memoria Aporte de Asociado 10'!$I$104+'Memoria Aporte de Asociado 10'!$I$229</f>
        <v>0</v>
      </c>
      <c r="O35" s="236">
        <f>'Memoria Aporte de Asociado 11'!$I$104+'Memoria Aporte de Asociado 11'!$I$229</f>
        <v>0</v>
      </c>
      <c r="P35" s="236">
        <f>'Memoria Aporte de Asociado 12'!$I$104+'Memoria Aporte de Asociado 12'!$I$229</f>
        <v>0</v>
      </c>
      <c r="Q35" s="236">
        <f>'Memoria Aporte de Asociado 13'!$I$104+'Memoria Aporte de Asociado 13'!$I$229</f>
        <v>0</v>
      </c>
      <c r="R35" s="236">
        <f>'Memoria Aporte de Asociado 14'!$I$104+'Memoria Aporte de Asociado 14'!$I$229</f>
        <v>0</v>
      </c>
      <c r="S35" s="236">
        <f>'Memoria Aporte de Asociado 15'!$I$104+'Memoria Aporte de Asociado 15'!$I$229</f>
        <v>0</v>
      </c>
      <c r="T35" s="236">
        <f>'Memoria Aporte de Asociado 16'!$I$104+'Memoria Aporte de Asociado 16'!$I$229</f>
        <v>0</v>
      </c>
      <c r="U35" s="236">
        <f>'Memoria Aporte de Asociado 17'!$I$104+'Memoria Aporte de Asociado 17'!$I$229</f>
        <v>0</v>
      </c>
      <c r="V35" s="236">
        <f>'Memoria Aporte de Asociado 18'!$I$104+'Memoria Aporte de Asociado 18'!$I$229</f>
        <v>0</v>
      </c>
      <c r="W35" s="237">
        <f t="shared" si="0"/>
        <v>0</v>
      </c>
    </row>
    <row r="36" spans="2:23" x14ac:dyDescent="0.2">
      <c r="B36" s="374" t="s">
        <v>34</v>
      </c>
      <c r="C36" s="375"/>
      <c r="D36" s="236">
        <f>'Memoria Aporte del Ejecutor'!I109+'Memoria Aporte del Ejecutor'!I234</f>
        <v>0</v>
      </c>
      <c r="E36" s="236">
        <f>'Memoria Aporte de Asociado 1'!$I$109+'Memoria Aporte de Asociado 1'!$I$234</f>
        <v>0</v>
      </c>
      <c r="F36" s="236">
        <f>'Memoria Aporte de Asociado 2'!$I$109+'Memoria Aporte de Asociado 2'!$I$234</f>
        <v>0</v>
      </c>
      <c r="G36" s="236">
        <f>'Memoria Aporte de Asociado 3'!$I$109+'Memoria Aporte de Asociado 3'!$I$234</f>
        <v>0</v>
      </c>
      <c r="H36" s="236">
        <f>'Memoria Aporte de Asociado 4'!$I$109+'Memoria Aporte de Asociado 4'!$I$234</f>
        <v>0</v>
      </c>
      <c r="I36" s="236">
        <f>'Memoria Aporte de Asociado 5'!$I$109+'Memoria Aporte de Asociado 5'!$I$234</f>
        <v>0</v>
      </c>
      <c r="J36" s="236">
        <f>'Memoria Aporte de Asociado 6'!$I$109+'Memoria Aporte de Asociado 6'!$I$234</f>
        <v>0</v>
      </c>
      <c r="K36" s="236">
        <f>'Memoria Aporte de Asociado 7'!$I$109+'Memoria Aporte de Asociado 7'!$I$234</f>
        <v>0</v>
      </c>
      <c r="L36" s="236">
        <f>'Memoria Aporte de Asociado 8'!$I$109+'Memoria Aporte de Asociado 8'!$I$234</f>
        <v>0</v>
      </c>
      <c r="M36" s="236">
        <f>'Memoria Aporte de Asociado 9'!$I$109+'Memoria Aporte de Asociado 9'!$I$234</f>
        <v>0</v>
      </c>
      <c r="N36" s="236">
        <f>'Memoria Aporte de Asociado 10'!$I$109+'Memoria Aporte de Asociado 10'!$I$234</f>
        <v>0</v>
      </c>
      <c r="O36" s="236">
        <f>'Memoria Aporte de Asociado 11'!$I$109+'Memoria Aporte de Asociado 11'!$I$234</f>
        <v>0</v>
      </c>
      <c r="P36" s="236">
        <f>'Memoria Aporte de Asociado 12'!$I$109+'Memoria Aporte de Asociado 12'!$I$234</f>
        <v>0</v>
      </c>
      <c r="Q36" s="236">
        <f>'Memoria Aporte de Asociado 13'!$I$109+'Memoria Aporte de Asociado 13'!$I$234</f>
        <v>0</v>
      </c>
      <c r="R36" s="236">
        <f>'Memoria Aporte de Asociado 14'!$I$109+'Memoria Aporte de Asociado 14'!$I$234</f>
        <v>0</v>
      </c>
      <c r="S36" s="236">
        <f>'Memoria Aporte de Asociado 15'!$I$109+'Memoria Aporte de Asociado 15'!$I$234</f>
        <v>0</v>
      </c>
      <c r="T36" s="236">
        <f>'Memoria Aporte de Asociado 16'!$I$109+'Memoria Aporte de Asociado 16'!$I$234</f>
        <v>0</v>
      </c>
      <c r="U36" s="236">
        <f>'Memoria Aporte de Asociado 17'!$I$109+'Memoria Aporte de Asociado 17'!$I$234</f>
        <v>0</v>
      </c>
      <c r="V36" s="236">
        <f>'Memoria Aporte de Asociado 18'!$I$109+'Memoria Aporte de Asociado 18'!$I$234</f>
        <v>0</v>
      </c>
      <c r="W36" s="237">
        <f t="shared" si="0"/>
        <v>0</v>
      </c>
    </row>
    <row r="37" spans="2:23" x14ac:dyDescent="0.2">
      <c r="B37" s="374" t="s">
        <v>35</v>
      </c>
      <c r="C37" s="375"/>
      <c r="D37" s="236">
        <f>'Memoria Aporte del Ejecutor'!I118+'Memoria Aporte del Ejecutor'!I243</f>
        <v>0</v>
      </c>
      <c r="E37" s="236">
        <f>'Memoria Aporte de Asociado 1'!$I$118+'Memoria Aporte de Asociado 1'!$I$243</f>
        <v>0</v>
      </c>
      <c r="F37" s="236">
        <f>'Memoria Aporte de Asociado 2'!$I$118+'Memoria Aporte de Asociado 2'!$I$243</f>
        <v>0</v>
      </c>
      <c r="G37" s="236">
        <f>'Memoria Aporte de Asociado 3'!$I$118+'Memoria Aporte de Asociado 3'!$I$243</f>
        <v>0</v>
      </c>
      <c r="H37" s="236">
        <f>'Memoria Aporte de Asociado 4'!$I$118+'Memoria Aporte de Asociado 4'!$I$243</f>
        <v>0</v>
      </c>
      <c r="I37" s="236">
        <f>'Memoria Aporte de Asociado 5'!$I$118+'Memoria Aporte de Asociado 5'!$I$243</f>
        <v>0</v>
      </c>
      <c r="J37" s="236">
        <f>'Memoria Aporte de Asociado 6'!$I$118+'Memoria Aporte de Asociado 6'!$I$243</f>
        <v>0</v>
      </c>
      <c r="K37" s="236">
        <f>'Memoria Aporte de Asociado 7'!$I$118+'Memoria Aporte de Asociado 7'!$I$243</f>
        <v>0</v>
      </c>
      <c r="L37" s="236">
        <f>'Memoria Aporte de Asociado 8'!$I$118+'Memoria Aporte de Asociado 8'!$I$243</f>
        <v>0</v>
      </c>
      <c r="M37" s="236">
        <f>'Memoria Aporte de Asociado 9'!$I$118+'Memoria Aporte de Asociado 9'!$I$243</f>
        <v>0</v>
      </c>
      <c r="N37" s="236">
        <f>'Memoria Aporte de Asociado 10'!$I$118+'Memoria Aporte de Asociado 10'!$I$243</f>
        <v>0</v>
      </c>
      <c r="O37" s="236">
        <f>'Memoria Aporte de Asociado 11'!$I$118+'Memoria Aporte de Asociado 11'!$I$243</f>
        <v>0</v>
      </c>
      <c r="P37" s="236">
        <f>'Memoria Aporte de Asociado 12'!$I$118+'Memoria Aporte de Asociado 12'!$I$243</f>
        <v>0</v>
      </c>
      <c r="Q37" s="236">
        <f>'Memoria Aporte de Asociado 13'!$I$118+'Memoria Aporte de Asociado 13'!$I$243</f>
        <v>0</v>
      </c>
      <c r="R37" s="236">
        <f>'Memoria Aporte de Asociado 14'!$I$118+'Memoria Aporte de Asociado 14'!$I$243</f>
        <v>0</v>
      </c>
      <c r="S37" s="236">
        <f>'Memoria Aporte de Asociado 15'!$I$118+'Memoria Aporte de Asociado 15'!$I$243</f>
        <v>0</v>
      </c>
      <c r="T37" s="236">
        <f>'Memoria Aporte de Asociado 16'!$I$118+'Memoria Aporte de Asociado 16'!$I$243</f>
        <v>0</v>
      </c>
      <c r="U37" s="236">
        <f>'Memoria Aporte de Asociado 17'!$I$118+'Memoria Aporte de Asociado 17'!$I$243</f>
        <v>0</v>
      </c>
      <c r="V37" s="236">
        <f>'Memoria Aporte de Asociado 18'!$I$118+'Memoria Aporte de Asociado 18'!$I$243</f>
        <v>0</v>
      </c>
      <c r="W37" s="237">
        <f t="shared" si="0"/>
        <v>0</v>
      </c>
    </row>
    <row r="38" spans="2:23" x14ac:dyDescent="0.2">
      <c r="B38" s="374" t="s">
        <v>36</v>
      </c>
      <c r="C38" s="375"/>
      <c r="D38" s="236">
        <f>'Memoria Aporte del Ejecutor'!I121+'Memoria Aporte del Ejecutor'!I246</f>
        <v>0</v>
      </c>
      <c r="E38" s="236">
        <f>'Memoria Aporte de Asociado 1'!$I$121+'Memoria Aporte de Asociado 1'!$I$246</f>
        <v>0</v>
      </c>
      <c r="F38" s="236">
        <f>'Memoria Aporte de Asociado 1'!$I$121+'Memoria Aporte de Asociado 1'!$I$246</f>
        <v>0</v>
      </c>
      <c r="G38" s="236">
        <f>'Memoria Aporte de Asociado 3'!$I$121+'Memoria Aporte de Asociado 3'!$I$246</f>
        <v>0</v>
      </c>
      <c r="H38" s="236">
        <f>'Memoria Aporte de Asociado 4'!$I$121+'Memoria Aporte de Asociado 4'!$I$246</f>
        <v>0</v>
      </c>
      <c r="I38" s="236">
        <f>'Memoria Aporte de Asociado 5'!$I$121+'Memoria Aporte de Asociado 5'!$I$246</f>
        <v>0</v>
      </c>
      <c r="J38" s="236">
        <f>'Memoria Aporte de Asociado 6'!$I$121+'Memoria Aporte de Asociado 6'!$I$246</f>
        <v>0</v>
      </c>
      <c r="K38" s="236">
        <f>'Memoria Aporte de Asociado 7'!$I$121+'Memoria Aporte de Asociado 7'!$I$246</f>
        <v>0</v>
      </c>
      <c r="L38" s="236">
        <f>'Memoria Aporte de Asociado 8'!$I$121+'Memoria Aporte de Asociado 8'!$I$246</f>
        <v>0</v>
      </c>
      <c r="M38" s="236">
        <f>'Memoria Aporte de Asociado 9'!$I$121+'Memoria Aporte de Asociado 9'!$I$246</f>
        <v>0</v>
      </c>
      <c r="N38" s="236">
        <f>'Memoria Aporte de Asociado 10'!$I$121+'Memoria Aporte de Asociado 10'!$I$246</f>
        <v>0</v>
      </c>
      <c r="O38" s="236">
        <f>'Memoria Aporte de Asociado 11'!$I$121+'Memoria Aporte de Asociado 11'!$I$246</f>
        <v>0</v>
      </c>
      <c r="P38" s="236">
        <f>'Memoria Aporte de Asociado 12'!$I$121+'Memoria Aporte de Asociado 12'!$I$246</f>
        <v>0</v>
      </c>
      <c r="Q38" s="236">
        <f>'Memoria Aporte de Asociado 13'!$I$121+'Memoria Aporte de Asociado 13'!$I$246</f>
        <v>0</v>
      </c>
      <c r="R38" s="236">
        <f>'Memoria Aporte de Asociado 14'!$I$121+'Memoria Aporte de Asociado 14'!$I$246</f>
        <v>0</v>
      </c>
      <c r="S38" s="236">
        <f>'Memoria Aporte de Asociado 15'!$I$121+'Memoria Aporte de Asociado 15'!$I$246</f>
        <v>0</v>
      </c>
      <c r="T38" s="236">
        <f>'Memoria Aporte de Asociado 16'!$I$121+'Memoria Aporte de Asociado 16'!$I$246</f>
        <v>0</v>
      </c>
      <c r="U38" s="236">
        <f>'Memoria Aporte de Asociado 17'!$I$121+'Memoria Aporte de Asociado 17'!$I$246</f>
        <v>0</v>
      </c>
      <c r="V38" s="236">
        <f>'Memoria Aporte de Asociado 18'!$I$121+'Memoria Aporte de Asociado 18'!$I$246</f>
        <v>0</v>
      </c>
      <c r="W38" s="237">
        <f t="shared" si="0"/>
        <v>0</v>
      </c>
    </row>
    <row r="39" spans="2:23" x14ac:dyDescent="0.2">
      <c r="B39" s="374" t="s">
        <v>37</v>
      </c>
      <c r="C39" s="375"/>
      <c r="D39" s="236">
        <f>'Memoria Aporte del Ejecutor'!I124+'Memoria Aporte del Ejecutor'!I249</f>
        <v>0</v>
      </c>
      <c r="E39" s="236">
        <f>'Memoria Aporte de Asociado 1'!$I$124+'Memoria Aporte de Asociado 1'!$I$249</f>
        <v>0</v>
      </c>
      <c r="F39" s="236">
        <f>'Memoria Aporte de Asociado 2'!$I$124+'Memoria Aporte de Asociado 2'!$I$249</f>
        <v>0</v>
      </c>
      <c r="G39" s="236">
        <f>'Memoria Aporte de Asociado 3'!$I$124+'Memoria Aporte de Asociado 3'!$I$249</f>
        <v>0</v>
      </c>
      <c r="H39" s="236">
        <f>'Memoria Aporte de Asociado 4'!$I$124+'Memoria Aporte de Asociado 4'!$I$249</f>
        <v>0</v>
      </c>
      <c r="I39" s="236">
        <f>'Memoria Aporte de Asociado 5'!$I$124+'Memoria Aporte de Asociado 5'!$I$249</f>
        <v>0</v>
      </c>
      <c r="J39" s="236">
        <f>'Memoria Aporte de Asociado 6'!$I$124+'Memoria Aporte de Asociado 6'!$I$249</f>
        <v>0</v>
      </c>
      <c r="K39" s="236">
        <f>'Memoria Aporte de Asociado 7'!$I$124+'Memoria Aporte de Asociado 7'!$I$249</f>
        <v>0</v>
      </c>
      <c r="L39" s="236">
        <f>'Memoria Aporte de Asociado 8'!$I$124+'Memoria Aporte de Asociado 8'!$I$249</f>
        <v>0</v>
      </c>
      <c r="M39" s="236">
        <f>'Memoria Aporte de Asociado 9'!$I$124+'Memoria Aporte de Asociado 9'!$I$249</f>
        <v>0</v>
      </c>
      <c r="N39" s="236">
        <f>'Memoria Aporte de Asociado 10'!$I$124+'Memoria Aporte de Asociado 10'!$I$249</f>
        <v>0</v>
      </c>
      <c r="O39" s="236">
        <f>'Memoria Aporte de Asociado 11'!$I$124+'Memoria Aporte de Asociado 11'!$I$249</f>
        <v>0</v>
      </c>
      <c r="P39" s="236">
        <f>'Memoria Aporte de Asociado 12'!$I$124+'Memoria Aporte de Asociado 12'!$I$249</f>
        <v>0</v>
      </c>
      <c r="Q39" s="236">
        <f>'Memoria Aporte de Asociado 13'!$I$124+'Memoria Aporte de Asociado 13'!$I$249</f>
        <v>0</v>
      </c>
      <c r="R39" s="236">
        <f>'Memoria Aporte de Asociado 14'!$I$124+'Memoria Aporte de Asociado 14'!$I$249</f>
        <v>0</v>
      </c>
      <c r="S39" s="236">
        <f>'Memoria Aporte de Asociado 15'!$I$124+'Memoria Aporte de Asociado 15'!$I$249</f>
        <v>0</v>
      </c>
      <c r="T39" s="236">
        <f>'Memoria Aporte de Asociado 16'!$I$124+'Memoria Aporte de Asociado 16'!$I$249</f>
        <v>0</v>
      </c>
      <c r="U39" s="236">
        <f>'Memoria Aporte de Asociado 17'!$I$124+'Memoria Aporte de Asociado 17'!$I$249</f>
        <v>0</v>
      </c>
      <c r="V39" s="236">
        <f>'Memoria Aporte de Asociado 18'!$I$124+'Memoria Aporte de Asociado 18'!$I$249</f>
        <v>0</v>
      </c>
      <c r="W39" s="237">
        <f t="shared" si="0"/>
        <v>0</v>
      </c>
    </row>
    <row r="40" spans="2:23" x14ac:dyDescent="0.2">
      <c r="B40" s="378" t="s">
        <v>24</v>
      </c>
      <c r="C40" s="378"/>
      <c r="D40" s="223">
        <f>SUM(D5:D39)</f>
        <v>0</v>
      </c>
      <c r="E40" s="223">
        <f t="shared" ref="E40:V40" si="1">SUM(E5:E39)</f>
        <v>0</v>
      </c>
      <c r="F40" s="223">
        <f>SUM(F5:F39)</f>
        <v>0</v>
      </c>
      <c r="G40" s="223">
        <f t="shared" si="1"/>
        <v>0</v>
      </c>
      <c r="H40" s="223">
        <f t="shared" si="1"/>
        <v>0</v>
      </c>
      <c r="I40" s="223">
        <f t="shared" si="1"/>
        <v>0</v>
      </c>
      <c r="J40" s="223">
        <f t="shared" si="1"/>
        <v>0</v>
      </c>
      <c r="K40" s="223">
        <f t="shared" si="1"/>
        <v>0</v>
      </c>
      <c r="L40" s="223">
        <f t="shared" si="1"/>
        <v>0</v>
      </c>
      <c r="M40" s="223">
        <f t="shared" si="1"/>
        <v>0</v>
      </c>
      <c r="N40" s="223">
        <f t="shared" si="1"/>
        <v>0</v>
      </c>
      <c r="O40" s="223">
        <f t="shared" si="1"/>
        <v>0</v>
      </c>
      <c r="P40" s="223">
        <f t="shared" si="1"/>
        <v>0</v>
      </c>
      <c r="Q40" s="223">
        <f t="shared" si="1"/>
        <v>0</v>
      </c>
      <c r="R40" s="223">
        <f t="shared" si="1"/>
        <v>0</v>
      </c>
      <c r="S40" s="223">
        <f t="shared" si="1"/>
        <v>0</v>
      </c>
      <c r="T40" s="223">
        <f t="shared" si="1"/>
        <v>0</v>
      </c>
      <c r="U40" s="223">
        <f t="shared" si="1"/>
        <v>0</v>
      </c>
      <c r="V40" s="223">
        <f t="shared" si="1"/>
        <v>0</v>
      </c>
      <c r="W40" s="223">
        <f>SUM(W5:W39)</f>
        <v>0</v>
      </c>
    </row>
  </sheetData>
  <sheetProtection algorithmName="SHA-512" hashValue="1V31zfHL37MHu6oXLrPh7qXA+m/S6+ki+vKjdYBeigOga81rmyuSYSOCLzlolHAU/SiG3oDL4VNoluoOwjGq8Q==" saltValue="IhgMqSDuESybKoPmjg/tIQ==" spinCount="100000" sheet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7"/>
  <sheetViews>
    <sheetView workbookViewId="0">
      <selection activeCell="C5" sqref="C5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9" t="s">
        <v>166</v>
      </c>
      <c r="C4" s="50">
        <v>150000000</v>
      </c>
    </row>
    <row r="5" spans="2:3" ht="15" x14ac:dyDescent="0.2">
      <c r="B5" s="49" t="s">
        <v>167</v>
      </c>
      <c r="C5" s="51">
        <v>0.9</v>
      </c>
    </row>
    <row r="6" spans="2:3" ht="23.25" customHeight="1" x14ac:dyDescent="0.2">
      <c r="B6" s="49" t="s">
        <v>165</v>
      </c>
      <c r="C6" s="52" t="s">
        <v>163</v>
      </c>
    </row>
    <row r="7" spans="2:3" ht="25.5" customHeight="1" x14ac:dyDescent="0.2">
      <c r="B7" s="49" t="s">
        <v>164</v>
      </c>
      <c r="C7" s="51">
        <v>0.1</v>
      </c>
    </row>
  </sheetData>
  <sheetProtection algorithmName="SHA-512" hashValue="7aqB7E4T32MDliC7NfgTSvqCheGGSKOoSdizPQ7Glb74xaMcKa5WnZjBWvBO43Q4F/Z3WDg9MO11fyphUwr/BQ==" saltValue="agdtgGI6qdonp7cFChQO9Q==" spinCount="100000" sheet="1" objects="1" scenarios="1" formatCells="0" formatColumns="0" formatRows="0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E6" sqref="E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149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7" style="85" customWidth="1"/>
    <col min="9" max="9" width="14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55</v>
      </c>
      <c r="I2" s="96"/>
      <c r="J2" s="85"/>
      <c r="K2" s="97"/>
      <c r="M2" s="85"/>
    </row>
    <row r="3" spans="2:13" ht="18" x14ac:dyDescent="0.2">
      <c r="B3" s="357" t="s">
        <v>139</v>
      </c>
      <c r="C3" s="358"/>
      <c r="D3" s="96" t="s">
        <v>58</v>
      </c>
      <c r="I3" s="348"/>
      <c r="J3" s="349"/>
      <c r="K3" s="96"/>
      <c r="M3" s="85"/>
    </row>
    <row r="5" spans="2:13" ht="30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79"/>
      <c r="G60" s="179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70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79"/>
      <c r="G74" s="179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93"/>
      <c r="G81" s="193"/>
      <c r="H81" s="122">
        <f>F81*G81</f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09"/>
    </row>
    <row r="85" spans="2:13" x14ac:dyDescent="0.2">
      <c r="B85" s="338"/>
      <c r="C85" s="339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8"/>
      <c r="E86" s="192"/>
      <c r="F86" s="193"/>
      <c r="G86" s="193"/>
      <c r="H86" s="122">
        <f t="shared" si="0"/>
        <v>0</v>
      </c>
      <c r="I86" s="113"/>
      <c r="J86" s="105"/>
      <c r="L86" s="106"/>
      <c r="M86" s="115"/>
    </row>
    <row r="87" spans="2:13" x14ac:dyDescent="0.2">
      <c r="B87" s="338"/>
      <c r="C87" s="339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09"/>
    </row>
    <row r="90" spans="2:13" x14ac:dyDescent="0.2">
      <c r="B90" s="338"/>
      <c r="C90" s="339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15"/>
    </row>
    <row r="91" spans="2:13" x14ac:dyDescent="0.2">
      <c r="B91" s="338"/>
      <c r="C91" s="339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88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76"/>
      <c r="G107" s="176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9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188"/>
      <c r="G118" s="188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79"/>
      <c r="G123" s="179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88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79"/>
      <c r="G135" s="179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88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Jc3Y/+Tid0TqEaG8dZyUZ+l/CEqqs/3kIqPhB2ITBh9oF2eCj4RHaGWep1xGPg7R/6CXyxzDQGw3We0t2t//uQ==" saltValue="U/KfQTpEfdOVmJ3dyXjv0Q==" spinCount="100000" sheet="1" formatColumns="0" formatRows="0"/>
  <protectedRanges>
    <protectedRange sqref="L6:L140" name="Rango1"/>
  </protectedRanges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 activeCell="H153" sqref="H153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54</v>
      </c>
      <c r="I2" s="96"/>
      <c r="J2" s="85"/>
      <c r="K2" s="97"/>
      <c r="M2" s="85"/>
    </row>
    <row r="3" spans="2:13" ht="18" x14ac:dyDescent="0.2">
      <c r="B3" s="357" t="s">
        <v>138</v>
      </c>
      <c r="C3" s="358"/>
      <c r="D3" s="96" t="s">
        <v>58</v>
      </c>
      <c r="I3" s="348"/>
      <c r="J3" s="349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88"/>
      <c r="G38" s="153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52"/>
      <c r="E39" s="256"/>
      <c r="F39" s="257"/>
      <c r="G39" s="257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258"/>
      <c r="G60" s="258"/>
      <c r="H60" s="119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50"/>
      <c r="E61" s="259"/>
      <c r="F61" s="262"/>
      <c r="G61" s="259"/>
      <c r="H61" s="122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60"/>
      <c r="F62" s="263"/>
      <c r="G62" s="260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263"/>
      <c r="G63" s="260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263"/>
      <c r="G64" s="260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263"/>
      <c r="G65" s="260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69"/>
      <c r="H66" s="119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257"/>
      <c r="G67" s="257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03"/>
      <c r="G74" s="103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2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2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2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2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2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65"/>
      <c r="G81" s="112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65"/>
      <c r="G82" s="112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65"/>
      <c r="G83" s="112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65"/>
      <c r="G84" s="112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165"/>
      <c r="G85" s="112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165"/>
      <c r="G86" s="112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165"/>
      <c r="G87" s="112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12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12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165"/>
      <c r="G90" s="112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8"/>
      <c r="C91" s="339"/>
      <c r="D91" s="129"/>
      <c r="E91" s="112"/>
      <c r="F91" s="165"/>
      <c r="G91" s="112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12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12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30"/>
      <c r="E94" s="253"/>
      <c r="F94" s="165"/>
      <c r="G94" s="112"/>
      <c r="H94" s="104">
        <f>F94*G94</f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165"/>
      <c r="G95" s="112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165"/>
      <c r="G96" s="112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165"/>
      <c r="G97" s="112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165"/>
      <c r="G98" s="112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165"/>
      <c r="G99" s="112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165"/>
      <c r="G100" s="112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51"/>
      <c r="E101" s="112"/>
      <c r="F101" s="165"/>
      <c r="G101" s="112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255"/>
      <c r="F102" s="264"/>
      <c r="G102" s="255"/>
      <c r="H102" s="118">
        <f>F102*G102</f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03"/>
      <c r="G104" s="103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03"/>
      <c r="G105" s="103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03"/>
      <c r="G106" s="103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03"/>
      <c r="G107" s="103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8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12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12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12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264"/>
      <c r="G118" s="255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265"/>
      <c r="G119" s="261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258"/>
      <c r="G123" s="258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53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257"/>
      <c r="G133" s="257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258"/>
      <c r="G135" s="258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53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U24cdNtHlC6Ljy7sicyZUL4L2lHeSzpIlq/JL0BEdZpKChQub7rPwoQGBpY/Ri7B31XYnrn/51h3qOi004ZPYQ==" saltValue="PiUB8j3KGahmly7/meDZJQ==" spinCount="100000" sheet="1" formatColumns="0" formatRows="0"/>
  <protectedRanges>
    <protectedRange sqref="L6:L140" name="Rango1"/>
  </protectedRanges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118" activePane="bottomLeft" state="frozenSplit"/>
      <selection pane="bottomLeft" activeCell="P129" sqref="P12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173</v>
      </c>
      <c r="I2" s="96"/>
      <c r="J2" s="85"/>
      <c r="K2" s="97"/>
      <c r="M2" s="85"/>
    </row>
    <row r="3" spans="2:13" ht="18" x14ac:dyDescent="0.2">
      <c r="B3" s="357" t="s">
        <v>122</v>
      </c>
      <c r="C3" s="358"/>
      <c r="D3" s="96" t="s">
        <v>58</v>
      </c>
      <c r="I3" s="348"/>
      <c r="J3" s="349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69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03"/>
      <c r="G39" s="103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03"/>
      <c r="G60" s="103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1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252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252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252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252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69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03"/>
      <c r="G67" s="103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03"/>
      <c r="G74" s="103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254"/>
      <c r="G76" s="25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254"/>
      <c r="G77" s="25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254"/>
      <c r="G78" s="25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254"/>
      <c r="G79" s="25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254"/>
      <c r="G80" s="25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254"/>
      <c r="G81" s="25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254"/>
      <c r="G82" s="25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254"/>
      <c r="G83" s="25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254"/>
      <c r="G84" s="25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254"/>
      <c r="G85" s="25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254"/>
      <c r="G86" s="253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254"/>
      <c r="G87" s="253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254"/>
      <c r="G88" s="253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254"/>
      <c r="G89" s="253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254"/>
      <c r="G90" s="253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8"/>
      <c r="C91" s="339"/>
      <c r="D91" s="129"/>
      <c r="E91" s="112"/>
      <c r="F91" s="254"/>
      <c r="G91" s="253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254"/>
      <c r="G92" s="253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254"/>
      <c r="G93" s="253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30"/>
      <c r="E94" s="253"/>
      <c r="F94" s="254"/>
      <c r="G94" s="253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3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3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3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3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3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3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3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53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03"/>
      <c r="G104" s="103"/>
      <c r="H104" s="104">
        <f t="shared" si="0"/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03"/>
      <c r="G105" s="103"/>
      <c r="H105" s="104">
        <f t="shared" si="0"/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03"/>
      <c r="G106" s="103"/>
      <c r="H106" s="104">
        <f t="shared" si="0"/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03"/>
      <c r="G107" s="103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03"/>
      <c r="G110" s="103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12"/>
      <c r="H113" s="104">
        <f t="shared" si="0"/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12"/>
      <c r="H114" s="104">
        <f t="shared" si="0"/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12"/>
      <c r="H115" s="104">
        <f t="shared" si="0"/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264"/>
      <c r="G118" s="255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03"/>
      <c r="G119" s="103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03"/>
      <c r="G123" s="103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53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03"/>
      <c r="G133" s="103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03"/>
      <c r="G135" s="103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53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e+fdsH3F2qiUAABchzkdX8s3m7rRM2rjC1u3HSl+O3MUfphlJyWucvMIsg9fAizVnMtiTPCuM9yt743qCj0GQg==" saltValue="FfxVEC6j7ztMrmms48DvBA==" spinCount="100000" sheet="1" formatColumns="0" formatRows="0"/>
  <protectedRanges>
    <protectedRange sqref="L6:L140" name="Rango1"/>
  </protectedRanges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4"/>
  <sheetViews>
    <sheetView showGridLines="0" zoomScale="70" zoomScaleNormal="70" workbookViewId="0">
      <pane ySplit="5" topLeftCell="A115" activePane="bottomLeft" state="frozenSplit"/>
      <selection pane="bottomLeft" activeCell="F130" sqref="F13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96" t="s">
        <v>174</v>
      </c>
      <c r="I2" s="96"/>
      <c r="J2" s="85"/>
      <c r="K2" s="97"/>
      <c r="M2" s="85"/>
    </row>
    <row r="3" spans="2:13" ht="18" x14ac:dyDescent="0.2">
      <c r="B3" s="357" t="s">
        <v>123</v>
      </c>
      <c r="C3" s="358"/>
      <c r="D3" s="96" t="s">
        <v>58</v>
      </c>
      <c r="I3" s="348"/>
      <c r="J3" s="349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79"/>
      <c r="G60" s="179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70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79"/>
      <c r="G74" s="179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8"/>
      <c r="C91" s="339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88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9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188"/>
      <c r="G118" s="188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79"/>
      <c r="G123" s="179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88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79"/>
      <c r="G135" s="179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88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dMDwyQ/TpGEtrsYcPduRSPgTYHfXP6SqsrmHCh2fLMVnMK40CPTWLQBrU5hKqg4vu1oqqDoTDIQY4akUcEXsyQ==" saltValue="E9URge0dYB5HEfNY9QZ4wA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4"/>
  <sheetViews>
    <sheetView showGridLines="0" zoomScale="70" zoomScaleNormal="70" workbookViewId="0">
      <pane ySplit="5" topLeftCell="A111" activePane="bottomLeft" state="frozenSplit"/>
      <selection pane="bottomLeft" activeCell="O128" sqref="O128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96" t="s">
        <v>176</v>
      </c>
      <c r="I2" s="96"/>
      <c r="J2" s="85"/>
      <c r="K2" s="97"/>
      <c r="M2" s="85"/>
    </row>
    <row r="3" spans="2:13" ht="18" x14ac:dyDescent="0.2">
      <c r="B3" s="357" t="s">
        <v>124</v>
      </c>
      <c r="C3" s="358"/>
      <c r="D3" s="96" t="s">
        <v>58</v>
      </c>
      <c r="I3" s="348"/>
      <c r="J3" s="349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79"/>
      <c r="G60" s="179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70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79"/>
      <c r="G74" s="179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8"/>
      <c r="C91" s="339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88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9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188"/>
      <c r="G118" s="188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79"/>
      <c r="G123" s="179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88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79"/>
      <c r="G135" s="179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88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lQHTEIBCFk+juqfMMlvXJFDelqCH/y4Wi0AYZd6DiQ+FdJKDumbZ2sHRNY7gLNfqtfmUoqlBncW+VazX0yipqA==" saltValue="jEz84IkeCC9+5LrEBNMGww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44"/>
  <sheetViews>
    <sheetView showGridLines="0" zoomScale="70" zoomScaleNormal="70" workbookViewId="0">
      <pane ySplit="5" topLeftCell="A6" activePane="bottomLeft" state="frozenSplit"/>
      <selection pane="bottomLeft" activeCell="F14" sqref="F14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8" x14ac:dyDescent="0.2">
      <c r="B2" s="96" t="s">
        <v>175</v>
      </c>
      <c r="I2" s="96"/>
      <c r="J2" s="85"/>
      <c r="K2" s="97"/>
      <c r="M2" s="85"/>
    </row>
    <row r="3" spans="2:13" ht="18" x14ac:dyDescent="0.2">
      <c r="B3" s="357" t="s">
        <v>125</v>
      </c>
      <c r="C3" s="358"/>
      <c r="D3" s="96" t="s">
        <v>58</v>
      </c>
      <c r="I3" s="348"/>
      <c r="J3" s="349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29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0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0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0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0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0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0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0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0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0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0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0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0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0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0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0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0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0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0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0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0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0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0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0"/>
      <c r="C29" s="332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0"/>
      <c r="C30" s="333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0"/>
      <c r="C31" s="333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0"/>
      <c r="C32" s="333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0"/>
      <c r="C33" s="334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0"/>
      <c r="C34" s="332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0"/>
      <c r="C35" s="333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0"/>
      <c r="C36" s="333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0"/>
      <c r="C37" s="333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1"/>
      <c r="C38" s="335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6" t="s">
        <v>5</v>
      </c>
      <c r="C39" s="337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8"/>
      <c r="C40" s="339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8"/>
      <c r="C41" s="339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8"/>
      <c r="C42" s="339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8"/>
      <c r="C43" s="339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8"/>
      <c r="C44" s="339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8"/>
      <c r="C45" s="339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8"/>
      <c r="C46" s="339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8"/>
      <c r="C47" s="339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8"/>
      <c r="C48" s="339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8"/>
      <c r="C49" s="339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8"/>
      <c r="C50" s="339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8"/>
      <c r="C51" s="339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8"/>
      <c r="C52" s="339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8"/>
      <c r="C53" s="339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8"/>
      <c r="C54" s="339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8"/>
      <c r="C55" s="339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8"/>
      <c r="C56" s="339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8"/>
      <c r="C57" s="339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8"/>
      <c r="C58" s="339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8"/>
      <c r="C59" s="339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0"/>
      <c r="C60" s="341"/>
      <c r="D60" s="124"/>
      <c r="E60" s="178"/>
      <c r="F60" s="179"/>
      <c r="G60" s="179"/>
      <c r="H60" s="118">
        <f t="shared" si="0"/>
        <v>0</v>
      </c>
      <c r="I60" s="327">
        <f>SUM(H39:H60)</f>
        <v>0</v>
      </c>
      <c r="J60" s="328"/>
      <c r="L60" s="106"/>
      <c r="M60" s="109"/>
    </row>
    <row r="61" spans="2:13" x14ac:dyDescent="0.2">
      <c r="B61" s="342" t="s">
        <v>6</v>
      </c>
      <c r="C61" s="343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4"/>
      <c r="C62" s="345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4"/>
      <c r="C63" s="345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4"/>
      <c r="C64" s="345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4"/>
      <c r="C65" s="345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6"/>
      <c r="C66" s="347"/>
      <c r="D66" s="117"/>
      <c r="E66" s="169"/>
      <c r="F66" s="170"/>
      <c r="G66" s="170"/>
      <c r="H66" s="118">
        <f t="shared" si="0"/>
        <v>0</v>
      </c>
      <c r="I66" s="327">
        <f>SUM(H61:H66)</f>
        <v>0</v>
      </c>
      <c r="J66" s="328"/>
      <c r="L66" s="106"/>
      <c r="M66" s="115"/>
    </row>
    <row r="67" spans="2:13" x14ac:dyDescent="0.2">
      <c r="B67" s="336" t="s">
        <v>7</v>
      </c>
      <c r="C67" s="337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8"/>
      <c r="C68" s="339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8"/>
      <c r="C69" s="339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8"/>
      <c r="C70" s="339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8"/>
      <c r="C71" s="339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8"/>
      <c r="C72" s="339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8"/>
      <c r="C73" s="339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0"/>
      <c r="C74" s="341"/>
      <c r="D74" s="124"/>
      <c r="E74" s="178"/>
      <c r="F74" s="179"/>
      <c r="G74" s="179"/>
      <c r="H74" s="118">
        <f t="shared" si="0"/>
        <v>0</v>
      </c>
      <c r="I74" s="327">
        <f>SUM(H67:H74)</f>
        <v>0</v>
      </c>
      <c r="J74" s="328"/>
      <c r="L74" s="106"/>
      <c r="M74" s="109"/>
    </row>
    <row r="75" spans="2:13" x14ac:dyDescent="0.2">
      <c r="B75" s="336" t="s">
        <v>8</v>
      </c>
      <c r="C75" s="337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8"/>
      <c r="C76" s="339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8"/>
      <c r="C77" s="339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8"/>
      <c r="C78" s="339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8"/>
      <c r="C79" s="339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8"/>
      <c r="C80" s="339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8"/>
      <c r="C81" s="339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8"/>
      <c r="C82" s="339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8"/>
      <c r="C83" s="339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8"/>
      <c r="C84" s="339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8"/>
      <c r="C85" s="339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8"/>
      <c r="C86" s="339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8"/>
      <c r="C87" s="339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8"/>
      <c r="C88" s="339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8"/>
      <c r="C89" s="339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8"/>
      <c r="C90" s="339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8"/>
      <c r="C91" s="339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8"/>
      <c r="C92" s="339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8"/>
      <c r="C93" s="339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8"/>
      <c r="C94" s="339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8"/>
      <c r="C95" s="339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8"/>
      <c r="C96" s="339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8"/>
      <c r="C97" s="339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8"/>
      <c r="C98" s="339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8"/>
      <c r="C99" s="339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8"/>
      <c r="C100" s="339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8"/>
      <c r="C101" s="339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0"/>
      <c r="C102" s="341"/>
      <c r="D102" s="131"/>
      <c r="E102" s="153"/>
      <c r="F102" s="188"/>
      <c r="G102" s="188"/>
      <c r="H102" s="118">
        <f t="shared" si="0"/>
        <v>0</v>
      </c>
      <c r="I102" s="327">
        <f>SUM(H75:H102)</f>
        <v>0</v>
      </c>
      <c r="J102" s="328"/>
      <c r="L102" s="106"/>
      <c r="M102" s="109"/>
    </row>
    <row r="103" spans="2:13" x14ac:dyDescent="0.2">
      <c r="B103" s="342" t="s">
        <v>20</v>
      </c>
      <c r="C103" s="343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4"/>
      <c r="C104" s="345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4"/>
      <c r="C105" s="345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4"/>
      <c r="C106" s="345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4"/>
      <c r="C107" s="345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4"/>
      <c r="C108" s="345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4"/>
      <c r="C109" s="345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6"/>
      <c r="C110" s="347"/>
      <c r="D110" s="124"/>
      <c r="E110" s="178"/>
      <c r="F110" s="179"/>
      <c r="G110" s="179"/>
      <c r="H110" s="133">
        <f t="shared" si="0"/>
        <v>0</v>
      </c>
      <c r="I110" s="327">
        <f>SUM(H103:H110)</f>
        <v>0</v>
      </c>
      <c r="J110" s="328"/>
      <c r="L110" s="106"/>
      <c r="M110" s="109"/>
    </row>
    <row r="111" spans="2:13" x14ac:dyDescent="0.2">
      <c r="B111" s="342" t="s">
        <v>9</v>
      </c>
      <c r="C111" s="343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4"/>
      <c r="C112" s="345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4"/>
      <c r="C113" s="345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4"/>
      <c r="C114" s="345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4"/>
      <c r="C115" s="345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4"/>
      <c r="C116" s="345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4"/>
      <c r="C117" s="345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6"/>
      <c r="C118" s="347"/>
      <c r="D118" s="131"/>
      <c r="E118" s="255"/>
      <c r="F118" s="188"/>
      <c r="G118" s="188"/>
      <c r="H118" s="133">
        <f t="shared" si="0"/>
        <v>0</v>
      </c>
      <c r="I118" s="327">
        <f>SUM(H111:H118)</f>
        <v>0</v>
      </c>
      <c r="J118" s="328"/>
      <c r="L118" s="106"/>
      <c r="M118" s="109"/>
    </row>
    <row r="119" spans="2:13" x14ac:dyDescent="0.2">
      <c r="B119" s="342" t="s">
        <v>10</v>
      </c>
      <c r="C119" s="343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4"/>
      <c r="C120" s="345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4"/>
      <c r="C121" s="345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4"/>
      <c r="C122" s="345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6"/>
      <c r="C123" s="347"/>
      <c r="D123" s="124"/>
      <c r="E123" s="178"/>
      <c r="F123" s="179"/>
      <c r="G123" s="179"/>
      <c r="H123" s="133">
        <f t="shared" si="0"/>
        <v>0</v>
      </c>
      <c r="I123" s="327">
        <f>SUM(H119:H123)</f>
        <v>0</v>
      </c>
      <c r="J123" s="328"/>
      <c r="L123" s="106"/>
      <c r="M123" s="109"/>
    </row>
    <row r="124" spans="2:13" x14ac:dyDescent="0.2">
      <c r="B124" s="342" t="s">
        <v>11</v>
      </c>
      <c r="C124" s="343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4"/>
      <c r="C125" s="345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4"/>
      <c r="C126" s="345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4"/>
      <c r="C127" s="345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4"/>
      <c r="C128" s="345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4"/>
      <c r="C129" s="345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4"/>
      <c r="C130" s="345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4"/>
      <c r="C131" s="345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6"/>
      <c r="C132" s="347"/>
      <c r="D132" s="131"/>
      <c r="E132" s="153"/>
      <c r="F132" s="188"/>
      <c r="G132" s="188"/>
      <c r="H132" s="133">
        <f t="shared" si="0"/>
        <v>0</v>
      </c>
      <c r="I132" s="327">
        <f>SUM(H124:H132)</f>
        <v>0</v>
      </c>
      <c r="J132" s="328"/>
      <c r="L132" s="106"/>
      <c r="M132" s="109"/>
    </row>
    <row r="133" spans="2:13" x14ac:dyDescent="0.2">
      <c r="B133" s="342" t="s">
        <v>0</v>
      </c>
      <c r="C133" s="343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4"/>
      <c r="C134" s="345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6"/>
      <c r="C135" s="347"/>
      <c r="D135" s="124"/>
      <c r="E135" s="178"/>
      <c r="F135" s="179"/>
      <c r="G135" s="179"/>
      <c r="H135" s="133">
        <f t="shared" si="0"/>
        <v>0</v>
      </c>
      <c r="I135" s="327">
        <f>SUM(H133:H135)</f>
        <v>0</v>
      </c>
      <c r="J135" s="328"/>
      <c r="L135" s="106"/>
      <c r="M135" s="109"/>
    </row>
    <row r="136" spans="2:13" x14ac:dyDescent="0.2">
      <c r="B136" s="350" t="s">
        <v>4</v>
      </c>
      <c r="C136" s="351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2"/>
      <c r="C137" s="353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4"/>
      <c r="C138" s="355"/>
      <c r="D138" s="131"/>
      <c r="E138" s="153"/>
      <c r="F138" s="188"/>
      <c r="G138" s="188"/>
      <c r="H138" s="133">
        <f>F138*G138</f>
        <v>0</v>
      </c>
      <c r="I138" s="327">
        <f>SUM(H136:H138)</f>
        <v>0</v>
      </c>
      <c r="J138" s="328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7">
        <f>SUM(J38+I60+I66+I74+I102+I110+I118+I123+I132+I135+I138)</f>
        <v>0</v>
      </c>
      <c r="J140" s="328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ZLWRTv2kw8REh10TKlAE2oiB7TPZhIo45T100M6Kfr4u9K6YSk2xSu8aSqJ5nYCwp6PW2Y07+9+xDIaC0uopgg==" saltValue="ExwoVjtfrrIOscvyorP4+Q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</vt:i4>
      </vt:variant>
    </vt:vector>
  </HeadingPairs>
  <TitlesOfParts>
    <vt:vector size="35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Eugenio  Matilla</cp:lastModifiedBy>
  <cp:lastPrinted>2022-12-20T16:04:27Z</cp:lastPrinted>
  <dcterms:created xsi:type="dcterms:W3CDTF">2007-07-31T21:27:49Z</dcterms:created>
  <dcterms:modified xsi:type="dcterms:W3CDTF">2024-01-16T12:32:02Z</dcterms:modified>
</cp:coreProperties>
</file>