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A\2024\Sitio Web\Convocatoria Nacional\"/>
    </mc:Choice>
  </mc:AlternateContent>
  <xr:revisionPtr revIDLastSave="0" documentId="8_{561BECC1-4643-484D-A500-A24CFBC38C0C}" xr6:coauthVersionLast="47" xr6:coauthVersionMax="47" xr10:uidLastSave="{00000000-0000-0000-0000-000000000000}"/>
  <bookViews>
    <workbookView xWindow="-120" yWindow="-120" windowWidth="20730" windowHeight="1131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7" i="78" l="1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37" i="63"/>
  <c r="J38" i="33"/>
  <c r="J48" i="85"/>
  <c r="H38" i="85"/>
  <c r="H37" i="85"/>
  <c r="H36" i="85"/>
  <c r="H35" i="85"/>
  <c r="I38" i="85" s="1"/>
  <c r="H34" i="85"/>
  <c r="D114" i="70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F135" i="70"/>
  <c r="F134" i="70"/>
  <c r="F133" i="70"/>
  <c r="F132" i="70"/>
  <c r="F131" i="70"/>
  <c r="F130" i="70"/>
  <c r="F129" i="70"/>
  <c r="F128" i="70"/>
  <c r="F127" i="70"/>
  <c r="F126" i="70"/>
  <c r="F125" i="70"/>
  <c r="F124" i="70"/>
  <c r="F123" i="70"/>
  <c r="F122" i="70"/>
  <c r="F121" i="70"/>
  <c r="F120" i="70"/>
  <c r="F119" i="70"/>
  <c r="F118" i="70"/>
  <c r="F117" i="70"/>
  <c r="F116" i="70"/>
  <c r="F115" i="70"/>
  <c r="F114" i="70"/>
  <c r="I43" i="85" l="1"/>
  <c r="H114" i="70" l="1"/>
  <c r="D115" i="70"/>
  <c r="H115" i="70" s="1"/>
  <c r="D131" i="70" l="1"/>
  <c r="H131" i="70" s="1"/>
  <c r="D135" i="70"/>
  <c r="H135" i="70" s="1"/>
  <c r="D134" i="70"/>
  <c r="H134" i="70" s="1"/>
  <c r="D133" i="70"/>
  <c r="H133" i="70" s="1"/>
  <c r="D132" i="70"/>
  <c r="H132" i="70" s="1"/>
  <c r="D130" i="70"/>
  <c r="H130" i="70" s="1"/>
  <c r="D129" i="70"/>
  <c r="H129" i="70" s="1"/>
  <c r="D128" i="70"/>
  <c r="H128" i="70" s="1"/>
  <c r="D127" i="70"/>
  <c r="H127" i="70" s="1"/>
  <c r="D126" i="70"/>
  <c r="H126" i="70" s="1"/>
  <c r="D125" i="70"/>
  <c r="H125" i="70" s="1"/>
  <c r="D124" i="70"/>
  <c r="H124" i="70" s="1"/>
  <c r="D123" i="70"/>
  <c r="H123" i="70" s="1"/>
  <c r="D122" i="70"/>
  <c r="H122" i="70" s="1"/>
  <c r="D121" i="70"/>
  <c r="H121" i="70" s="1"/>
  <c r="D120" i="70"/>
  <c r="H120" i="70" s="1"/>
  <c r="D119" i="70"/>
  <c r="H119" i="70" s="1"/>
  <c r="D118" i="70"/>
  <c r="H118" i="70" s="1"/>
  <c r="D117" i="70"/>
  <c r="H117" i="70" s="1"/>
  <c r="D116" i="70"/>
  <c r="H116" i="70" s="1"/>
  <c r="H6" i="33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C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C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C10" i="88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C10" i="87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C10" i="86"/>
  <c r="H102" i="64"/>
  <c r="R58" i="70"/>
  <c r="B3" i="55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C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F13" i="57"/>
  <c r="G16" i="57"/>
  <c r="G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 s="1"/>
  <c r="C84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F11" i="62" s="1"/>
  <c r="H17" i="55"/>
  <c r="I17" i="55" s="1"/>
  <c r="H18" i="55"/>
  <c r="I18" i="55" s="1"/>
  <c r="F13" i="62" s="1"/>
  <c r="H19" i="55"/>
  <c r="I19" i="55" s="1"/>
  <c r="H20" i="55"/>
  <c r="I20" i="55" s="1"/>
  <c r="F15" i="62" s="1"/>
  <c r="H21" i="55"/>
  <c r="I21" i="55" s="1"/>
  <c r="H22" i="55"/>
  <c r="I22" i="55" s="1"/>
  <c r="H23" i="55"/>
  <c r="I23" i="55" s="1"/>
  <c r="H24" i="55"/>
  <c r="I24" i="55" s="1"/>
  <c r="F19" i="62" s="1"/>
  <c r="H25" i="55"/>
  <c r="I25" i="55" s="1"/>
  <c r="H26" i="55"/>
  <c r="I26" i="55" s="1"/>
  <c r="F21" i="62" s="1"/>
  <c r="H27" i="55"/>
  <c r="I27" i="55" s="1"/>
  <c r="H28" i="55"/>
  <c r="I28" i="55" s="1"/>
  <c r="F23" i="62" s="1"/>
  <c r="H29" i="55"/>
  <c r="I29" i="55" s="1"/>
  <c r="F24" i="62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E135" i="70" s="1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E127" i="70" s="1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E119" i="70" s="1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E116" i="70" s="1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E115" i="70" s="1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E114" i="70" s="1"/>
  <c r="AD4" i="70"/>
  <c r="AC4" i="70"/>
  <c r="AB4" i="70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E124" i="70" l="1"/>
  <c r="E132" i="70"/>
  <c r="E121" i="70"/>
  <c r="E129" i="70"/>
  <c r="E118" i="70"/>
  <c r="E126" i="70"/>
  <c r="E134" i="70"/>
  <c r="E123" i="70"/>
  <c r="E131" i="70"/>
  <c r="E120" i="70"/>
  <c r="E128" i="70"/>
  <c r="E117" i="70"/>
  <c r="E125" i="70"/>
  <c r="E133" i="70"/>
  <c r="E122" i="70"/>
  <c r="E130" i="70"/>
  <c r="V31" i="62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J42" i="55" s="1"/>
  <c r="E24" i="62"/>
  <c r="I203" i="55"/>
  <c r="I195" i="53"/>
  <c r="D5" i="62"/>
  <c r="D19" i="62"/>
  <c r="D14" i="62"/>
  <c r="D17" i="62"/>
  <c r="D18" i="62"/>
  <c r="D16" i="62"/>
  <c r="D37" i="69"/>
  <c r="E55" i="57" s="1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J42" i="53" s="1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V40" i="62" l="1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I126" i="55"/>
  <c r="D66" i="57" s="1"/>
  <c r="F28" i="69"/>
  <c r="I140" i="64"/>
  <c r="I140" i="33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W17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K30" i="69" l="1"/>
  <c r="P26" i="70"/>
  <c r="F72" i="57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D11" i="57" s="1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14" i="57" s="1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P27" i="70"/>
  <c r="Q26" i="70" s="1"/>
  <c r="AF26" i="70"/>
  <c r="D40" i="69"/>
  <c r="J37" i="57"/>
  <c r="D37" i="57" s="1"/>
  <c r="F58" i="57" l="1"/>
  <c r="D12" i="57" s="1"/>
  <c r="D46" i="57"/>
  <c r="G58" i="57"/>
  <c r="D48" i="57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5" i="57" s="1"/>
  <c r="D16" i="57" l="1"/>
  <c r="J58" i="57"/>
  <c r="D57" i="57"/>
  <c r="D58" i="57" s="1"/>
  <c r="D17" i="57" l="1"/>
  <c r="E14" i="57" l="1"/>
  <c r="E12" i="57"/>
  <c r="E16" i="57"/>
  <c r="I16" i="57" s="1"/>
  <c r="E11" i="57"/>
  <c r="E13" i="57"/>
  <c r="E17" i="57"/>
  <c r="E15" i="57"/>
  <c r="H13" i="57" l="1"/>
  <c r="I13" i="57"/>
</calcChain>
</file>

<file path=xl/sharedStrings.xml><?xml version="1.0" encoding="utf-8"?>
<sst xmlns="http://schemas.openxmlformats.org/spreadsheetml/2006/main" count="1762" uniqueCount="207">
  <si>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</si>
  <si>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</si>
  <si>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</si>
  <si>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</si>
  <si>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</si>
  <si>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</si>
  <si>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</si>
  <si>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</si>
  <si>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</si>
  <si>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</si>
  <si>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</si>
  <si>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</si>
  <si>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</si>
  <si>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</si>
  <si>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</si>
  <si>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</si>
  <si>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</si>
  <si>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</si>
  <si>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</si>
  <si>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</si>
  <si>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</si>
  <si>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</si>
  <si>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</si>
  <si>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</si>
  <si>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</si>
  <si>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</si>
  <si>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</si>
  <si>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</si>
  <si>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</si>
  <si>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</si>
  <si>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</si>
  <si>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</si>
  <si>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</si>
  <si>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</si>
  <si>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</si>
  <si>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</si>
  <si>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</si>
  <si>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</si>
  <si>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</si>
  <si>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</si>
  <si>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</si>
  <si>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</si>
  <si>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</si>
  <si>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</si>
  <si>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</si>
  <si>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</si>
  <si>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</si>
  <si>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</si>
  <si>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</si>
  <si>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</si>
  <si>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</si>
  <si>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</si>
  <si>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</si>
  <si>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</si>
  <si>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</si>
  <si>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</si>
  <si>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</si>
  <si>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</si>
  <si>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</si>
  <si>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</si>
  <si>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</si>
  <si>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</si>
  <si>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</si>
  <si>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</si>
  <si>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</si>
  <si>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</si>
  <si>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</si>
  <si>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</si>
  <si>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</si>
  <si>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</si>
  <si>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</si>
  <si>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</si>
  <si>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</si>
  <si>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</si>
  <si>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</si>
  <si>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</si>
  <si>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</si>
  <si>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</si>
  <si>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</si>
  <si>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</si>
  <si>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</si>
  <si>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</si>
  <si>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</si>
  <si>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</si>
  <si>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</si>
  <si>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</si>
  <si>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</si>
  <si>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</si>
  <si>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</si>
  <si>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</si>
  <si>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</si>
  <si>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</si>
  <si>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</si>
  <si>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</si>
  <si>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</si>
  <si>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</si>
  <si>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</si>
  <si>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</si>
  <si>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</si>
  <si>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</si>
  <si>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</si>
  <si>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</si>
  <si>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</si>
  <si>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</si>
  <si>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</si>
  <si>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</si>
  <si>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</si>
  <si>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</si>
  <si>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</si>
  <si>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</si>
  <si>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</si>
  <si>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</si>
  <si>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</si>
  <si>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</si>
  <si>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</si>
  <si>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</si>
  <si>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</si>
  <si>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</si>
  <si>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</si>
  <si>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</si>
  <si>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</si>
  <si>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</si>
  <si>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</si>
  <si>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</si>
  <si>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</si>
  <si>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</si>
  <si>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</si>
  <si>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</si>
  <si>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</si>
  <si>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</si>
  <si>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</si>
  <si>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</si>
  <si>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</si>
  <si>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</si>
  <si>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</si>
  <si>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</si>
  <si>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</si>
  <si>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</si>
  <si>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</si>
  <si>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</si>
  <si>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</si>
  <si>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</si>
  <si>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</si>
  <si>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</si>
  <si>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</si>
  <si>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</si>
  <si>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</si>
  <si>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</si>
  <si>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</si>
  <si>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</si>
  <si>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</si>
  <si>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</si>
  <si>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</si>
  <si>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</si>
  <si>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</si>
  <si>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</si>
  <si>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</si>
  <si>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</si>
  <si>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</si>
  <si>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</si>
  <si>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</si>
  <si>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</si>
  <si>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</si>
  <si>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</si>
  <si>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</si>
  <si>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</si>
  <si>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</si>
  <si>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</si>
  <si>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</si>
  <si>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</si>
  <si>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</si>
  <si>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</si>
  <si>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</si>
  <si>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</si>
  <si>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</si>
  <si>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</si>
  <si>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</si>
  <si>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</si>
  <si>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</si>
  <si>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</si>
  <si>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6.- Finalizada la memoria de cálculo, debe subir el documento en formato excel a la plataforma de postulación online http://convocatoria.fia.cl/.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</si>
  <si>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</si>
  <si>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</si>
  <si>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</si>
  <si>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</si>
  <si>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</si>
  <si>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</si>
  <si>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</si>
  <si>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</si>
  <si>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</si>
  <si>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</si>
  <si>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</si>
  <si>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</si>
  <si>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</si>
  <si>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</si>
  <si>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</si>
  <si>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</si>
  <si>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</si>
  <si>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</si>
  <si>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</si>
  <si>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</si>
  <si>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</si>
  <si>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</si>
  <si>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</si>
  <si>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</si>
  <si>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Proyectos de innovación de interés privado para el agro 2024</t>
  </si>
  <si>
    <t>1.- Leer las Bases técnicas y administrativas Convocatoria Nacional “Proyectos de innovación de interés privado para el agro 2024”.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</si>
</sst>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66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15" borderId="1" xfId="0" applyNumberFormat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4" fillId="11" borderId="1" xfId="3" applyFont="1" applyFill="1" applyBorder="1" applyAlignment="1">
      <alignment horizontal="center" vertical="center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4" fillId="11" borderId="23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top"/>
    </xf>
    <xf numFmtId="0" fontId="14" fillId="11" borderId="25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5" fillId="0" borderId="0" xfId="3" applyFont="1" applyAlignment="1">
      <alignment horizont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68" fontId="16" fillId="0" borderId="23" xfId="0" applyNumberFormat="1" applyFont="1" applyBorder="1" applyAlignment="1">
      <alignment horizontal="center" vertical="center" wrapText="1"/>
    </xf>
    <xf numFmtId="168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14" fillId="11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center" vertical="center"/>
    </xf>
    <xf numFmtId="0" fontId="27" fillId="11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4" fillId="11" borderId="1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31223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56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Convocatorias%20Y%20Licitaciones\personal\mconcha_fia_cl\Documents\Datos%20adjuntos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abSelected="1" zoomScale="90" zoomScaleNormal="90" workbookViewId="0">
      <selection activeCell="A9" sqref="A9:J9"/>
    </sheetView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69" t="s">
        <v>163</v>
      </c>
      <c r="B2" s="269"/>
      <c r="C2" s="269"/>
      <c r="D2" s="269"/>
      <c r="E2" s="269"/>
      <c r="F2" s="269"/>
      <c r="G2" s="269"/>
      <c r="H2" s="269"/>
      <c r="I2" s="269"/>
      <c r="J2" s="269"/>
    </row>
    <row r="3" spans="1:10" x14ac:dyDescent="0.3">
      <c r="A3" s="278" t="s">
        <v>205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15" customHeight="1" x14ac:dyDescent="0.35">
      <c r="A4" s="48"/>
      <c r="B4" s="46"/>
      <c r="C4" s="46"/>
    </row>
    <row r="5" spans="1:10" ht="19.5" customHeight="1" x14ac:dyDescent="0.2">
      <c r="A5" s="253" t="s">
        <v>183</v>
      </c>
      <c r="B5" s="253"/>
      <c r="C5" s="271"/>
      <c r="D5" s="271"/>
      <c r="E5" s="271"/>
      <c r="F5" s="271"/>
      <c r="G5" s="271"/>
      <c r="H5" s="271"/>
      <c r="I5" s="271"/>
      <c r="J5" s="271"/>
    </row>
    <row r="6" spans="1:10" ht="19.5" customHeight="1" x14ac:dyDescent="0.2">
      <c r="A6" s="253" t="s">
        <v>184</v>
      </c>
      <c r="B6" s="253"/>
      <c r="C6" s="279"/>
      <c r="D6" s="280"/>
      <c r="E6" s="280"/>
      <c r="F6" s="280"/>
      <c r="G6" s="280"/>
      <c r="H6" s="280"/>
      <c r="I6" s="280"/>
      <c r="J6" s="281"/>
    </row>
    <row r="7" spans="1:10" ht="19.5" customHeight="1" x14ac:dyDescent="0.2">
      <c r="A7" s="253" t="s">
        <v>187</v>
      </c>
      <c r="B7" s="253"/>
      <c r="C7" s="267"/>
      <c r="D7" s="267"/>
      <c r="E7" s="267"/>
      <c r="F7" s="267"/>
      <c r="G7" s="267"/>
      <c r="H7" s="267"/>
      <c r="I7" s="267"/>
      <c r="J7" s="267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72" t="s">
        <v>162</v>
      </c>
      <c r="B9" s="272"/>
      <c r="C9" s="272"/>
      <c r="D9" s="272"/>
      <c r="E9" s="272"/>
      <c r="F9" s="272"/>
      <c r="G9" s="272"/>
      <c r="H9" s="272"/>
      <c r="I9" s="272"/>
      <c r="J9" s="272"/>
    </row>
    <row r="10" spans="1:10" ht="16.5" customHeight="1" x14ac:dyDescent="0.2">
      <c r="A10" s="273" t="s">
        <v>161</v>
      </c>
      <c r="B10" s="274"/>
      <c r="C10" s="274"/>
      <c r="D10" s="274"/>
      <c r="E10" s="274"/>
      <c r="F10" s="274"/>
      <c r="G10" s="274"/>
      <c r="H10" s="274"/>
      <c r="I10" s="274"/>
      <c r="J10" s="275"/>
    </row>
    <row r="11" spans="1:10" ht="17.25" customHeight="1" x14ac:dyDescent="0.2">
      <c r="A11" s="273"/>
      <c r="B11" s="274"/>
      <c r="C11" s="274"/>
      <c r="D11" s="274"/>
      <c r="E11" s="274"/>
      <c r="F11" s="274"/>
      <c r="G11" s="274"/>
      <c r="H11" s="274"/>
      <c r="I11" s="274"/>
      <c r="J11" s="275"/>
    </row>
    <row r="12" spans="1:10" ht="15.75" customHeight="1" x14ac:dyDescent="0.2">
      <c r="A12" s="260" t="s">
        <v>160</v>
      </c>
      <c r="B12" s="270"/>
      <c r="C12" s="270"/>
      <c r="D12" s="270"/>
      <c r="E12" s="270"/>
      <c r="F12" s="270"/>
      <c r="G12" s="270"/>
      <c r="H12" s="270"/>
      <c r="I12" s="270"/>
      <c r="J12" s="261"/>
    </row>
    <row r="13" spans="1:10" s="41" customFormat="1" ht="32.25" customHeight="1" x14ac:dyDescent="0.2">
      <c r="A13" s="262" t="s">
        <v>206</v>
      </c>
      <c r="B13" s="263"/>
      <c r="C13" s="263"/>
      <c r="D13" s="263"/>
      <c r="E13" s="263"/>
      <c r="F13" s="263"/>
      <c r="G13" s="263"/>
      <c r="H13" s="263"/>
      <c r="I13" s="263"/>
      <c r="J13" s="264"/>
    </row>
    <row r="14" spans="1:10" s="41" customFormat="1" ht="48" customHeight="1" x14ac:dyDescent="0.2">
      <c r="A14" s="268" t="s">
        <v>182</v>
      </c>
      <c r="B14" s="268"/>
      <c r="C14" s="268"/>
      <c r="D14" s="268"/>
      <c r="E14" s="268"/>
      <c r="F14" s="268"/>
      <c r="G14" s="268"/>
      <c r="H14" s="268"/>
      <c r="I14" s="268"/>
      <c r="J14" s="268"/>
    </row>
    <row r="15" spans="1:10" s="41" customFormat="1" ht="34.5" customHeight="1" x14ac:dyDescent="0.2">
      <c r="A15" s="276" t="s">
        <v>159</v>
      </c>
      <c r="B15" s="276"/>
      <c r="C15" s="276"/>
      <c r="D15" s="276"/>
      <c r="E15" s="276"/>
      <c r="F15" s="276"/>
      <c r="G15" s="276"/>
      <c r="H15" s="276"/>
      <c r="I15" s="276"/>
      <c r="J15" s="277"/>
    </row>
    <row r="16" spans="1:10" s="40" customFormat="1" ht="22.5" customHeight="1" x14ac:dyDescent="0.2">
      <c r="A16" s="276" t="s">
        <v>178</v>
      </c>
      <c r="B16" s="276"/>
      <c r="C16" s="276"/>
      <c r="D16" s="276"/>
      <c r="E16" s="276"/>
      <c r="F16" s="276"/>
      <c r="G16" s="276"/>
      <c r="H16" s="276"/>
      <c r="I16" s="276"/>
      <c r="J16" s="277"/>
    </row>
    <row r="17" spans="1:10" x14ac:dyDescent="0.3">
      <c r="A17" s="51"/>
      <c r="B17" s="260" t="s">
        <v>158</v>
      </c>
      <c r="C17" s="261"/>
      <c r="D17" s="260" t="s">
        <v>157</v>
      </c>
      <c r="E17" s="270"/>
      <c r="F17" s="270"/>
      <c r="G17" s="270"/>
      <c r="H17" s="270"/>
      <c r="I17" s="261"/>
      <c r="J17" s="52"/>
    </row>
    <row r="18" spans="1:10" x14ac:dyDescent="0.3">
      <c r="A18" s="51"/>
      <c r="B18" s="265" t="s">
        <v>156</v>
      </c>
      <c r="C18" s="266"/>
      <c r="D18" s="250" t="s">
        <v>155</v>
      </c>
      <c r="E18" s="251"/>
      <c r="F18" s="251"/>
      <c r="G18" s="251"/>
      <c r="H18" s="251"/>
      <c r="I18" s="252"/>
      <c r="J18" s="52"/>
    </row>
    <row r="19" spans="1:10" x14ac:dyDescent="0.3">
      <c r="A19" s="51"/>
      <c r="B19" s="265" t="s">
        <v>154</v>
      </c>
      <c r="C19" s="266"/>
      <c r="D19" s="250" t="s">
        <v>153</v>
      </c>
      <c r="E19" s="251"/>
      <c r="F19" s="251"/>
      <c r="G19" s="251"/>
      <c r="H19" s="251"/>
      <c r="I19" s="252"/>
      <c r="J19" s="52"/>
    </row>
    <row r="20" spans="1:10" x14ac:dyDescent="0.3">
      <c r="A20" s="51"/>
      <c r="B20" s="265" t="s">
        <v>152</v>
      </c>
      <c r="C20" s="266"/>
      <c r="D20" s="250" t="s">
        <v>151</v>
      </c>
      <c r="E20" s="251"/>
      <c r="F20" s="251"/>
      <c r="G20" s="251"/>
      <c r="H20" s="251"/>
      <c r="I20" s="252"/>
      <c r="J20" s="52"/>
    </row>
    <row r="21" spans="1:10" ht="15.75" customHeight="1" x14ac:dyDescent="0.3">
      <c r="A21" s="51"/>
      <c r="B21" s="265" t="s">
        <v>150</v>
      </c>
      <c r="C21" s="266"/>
      <c r="D21" s="250" t="s">
        <v>149</v>
      </c>
      <c r="E21" s="251"/>
      <c r="F21" s="251"/>
      <c r="G21" s="251"/>
      <c r="H21" s="251"/>
      <c r="I21" s="252"/>
      <c r="J21" s="52"/>
    </row>
    <row r="22" spans="1:10" ht="16.5" customHeight="1" x14ac:dyDescent="0.3">
      <c r="A22" s="51"/>
      <c r="B22" s="265" t="s">
        <v>148</v>
      </c>
      <c r="C22" s="266"/>
      <c r="D22" s="250" t="s">
        <v>147</v>
      </c>
      <c r="E22" s="251"/>
      <c r="F22" s="251"/>
      <c r="G22" s="251"/>
      <c r="H22" s="251"/>
      <c r="I22" s="252"/>
      <c r="J22" s="52"/>
    </row>
    <row r="23" spans="1:10" ht="30.75" customHeight="1" x14ac:dyDescent="0.3">
      <c r="A23" s="51"/>
      <c r="B23" s="265" t="s">
        <v>146</v>
      </c>
      <c r="C23" s="266"/>
      <c r="D23" s="262" t="s">
        <v>145</v>
      </c>
      <c r="E23" s="263"/>
      <c r="F23" s="263"/>
      <c r="G23" s="263"/>
      <c r="H23" s="263"/>
      <c r="I23" s="264"/>
      <c r="J23" s="52"/>
    </row>
    <row r="24" spans="1:10" x14ac:dyDescent="0.3">
      <c r="A24" s="51"/>
      <c r="B24" s="265" t="s">
        <v>144</v>
      </c>
      <c r="C24" s="266"/>
      <c r="D24" s="250" t="s">
        <v>143</v>
      </c>
      <c r="E24" s="251"/>
      <c r="F24" s="251"/>
      <c r="G24" s="251"/>
      <c r="H24" s="251"/>
      <c r="I24" s="252"/>
      <c r="J24" s="52"/>
    </row>
    <row r="25" spans="1:10" x14ac:dyDescent="0.3">
      <c r="A25" s="51"/>
      <c r="B25" s="265" t="s">
        <v>142</v>
      </c>
      <c r="C25" s="266"/>
      <c r="D25" s="250" t="s">
        <v>141</v>
      </c>
      <c r="E25" s="251"/>
      <c r="F25" s="251"/>
      <c r="G25" s="251"/>
      <c r="H25" s="251"/>
      <c r="I25" s="252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57" t="s">
        <v>179</v>
      </c>
      <c r="B27" s="258"/>
      <c r="C27" s="258"/>
      <c r="D27" s="258"/>
      <c r="E27" s="258"/>
      <c r="F27" s="258"/>
      <c r="G27" s="258"/>
      <c r="H27" s="258"/>
      <c r="I27" s="258"/>
      <c r="J27" s="259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54" t="s">
        <v>140</v>
      </c>
      <c r="D29" s="255"/>
      <c r="E29" s="255"/>
      <c r="F29" s="255"/>
      <c r="G29" s="255"/>
      <c r="H29" s="255"/>
      <c r="J29" s="52"/>
    </row>
    <row r="30" spans="1:10" ht="13.5" customHeight="1" thickBot="1" x14ac:dyDescent="0.35">
      <c r="A30" s="51"/>
      <c r="B30" s="208"/>
      <c r="C30" s="254"/>
      <c r="D30" s="255"/>
      <c r="E30" s="255"/>
      <c r="F30" s="255"/>
      <c r="G30" s="255"/>
      <c r="H30" s="255"/>
      <c r="J30" s="52"/>
    </row>
    <row r="31" spans="1:10" ht="11.25" customHeight="1" thickBot="1" x14ac:dyDescent="0.35">
      <c r="A31" s="51"/>
      <c r="B31" s="209"/>
      <c r="C31" s="207"/>
      <c r="D31" s="207"/>
      <c r="E31" s="207"/>
      <c r="F31" s="207"/>
      <c r="G31" s="207"/>
      <c r="H31" s="207"/>
      <c r="J31" s="52"/>
    </row>
    <row r="32" spans="1:10" ht="14.25" customHeight="1" thickBot="1" x14ac:dyDescent="0.35">
      <c r="A32" s="51"/>
      <c r="B32" s="58"/>
      <c r="C32" s="47" t="s">
        <v>181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56" t="s">
        <v>180</v>
      </c>
      <c r="B34" s="256"/>
      <c r="C34" s="256"/>
      <c r="D34" s="256"/>
      <c r="E34" s="256"/>
      <c r="F34" s="256"/>
      <c r="G34" s="256"/>
      <c r="H34" s="256"/>
      <c r="I34" s="256"/>
      <c r="J34" s="256"/>
    </row>
    <row r="35" spans="1:10" ht="12.75" x14ac:dyDescent="0.2">
      <c r="A35" s="256"/>
      <c r="B35" s="256"/>
      <c r="C35" s="256"/>
      <c r="D35" s="256"/>
      <c r="E35" s="256"/>
      <c r="F35" s="256"/>
      <c r="G35" s="256"/>
      <c r="H35" s="256"/>
      <c r="I35" s="256"/>
      <c r="J35" s="256"/>
    </row>
    <row r="36" spans="1:10" ht="12.75" x14ac:dyDescent="0.2">
      <c r="A36" s="249" t="s">
        <v>185</v>
      </c>
      <c r="B36" s="249"/>
      <c r="C36" s="249"/>
      <c r="D36" s="249"/>
      <c r="E36" s="249"/>
      <c r="F36" s="249"/>
      <c r="G36" s="249"/>
      <c r="H36" s="249"/>
      <c r="I36" s="249"/>
      <c r="J36" s="249"/>
    </row>
    <row r="37" spans="1:10" ht="34.5" customHeight="1" x14ac:dyDescent="0.2">
      <c r="A37" s="249"/>
      <c r="B37" s="249"/>
      <c r="C37" s="249"/>
      <c r="D37" s="249"/>
      <c r="E37" s="249"/>
      <c r="F37" s="249"/>
      <c r="G37" s="249"/>
      <c r="H37" s="249"/>
      <c r="I37" s="249"/>
      <c r="J37" s="249"/>
    </row>
  </sheetData>
  <sheetProtection algorithmName="SHA-512" hashValue="H2lKFjdX29qKsWziPzo0lSaGeIrUpmWkBInMYxxbSknHwXmqiskiXlerqWp/LQ2a65B3S+pFfIX36ncevX9S8g==" saltValue="n519LgCV1QEK8GJ+J6cC8Q==" spinCount="100000" sheet="1" objects="1" scenarios="1"/>
  <protectedRanges>
    <protectedRange sqref="C7:J7" name="Rango1"/>
  </protectedRanges>
  <mergeCells count="37"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  <mergeCell ref="B21:C21"/>
    <mergeCell ref="C7:J7"/>
    <mergeCell ref="A14:J14"/>
    <mergeCell ref="D21:I21"/>
    <mergeCell ref="B19:C19"/>
    <mergeCell ref="B20:C20"/>
    <mergeCell ref="D20:I20"/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167" activePane="bottomLeft" state="frozenSplit"/>
      <selection activeCell="L1" sqref="L1:M1048576"/>
      <selection pane="bottomLeft" activeCell="H167" sqref="H167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43" t="s">
        <v>59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37" t="str">
        <f>'Memoria Aporte FIA al Ejecutor'!B3</f>
        <v/>
      </c>
      <c r="C3" s="338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7.9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ht="30" customHeight="1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ht="30" customHeight="1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ht="30" customHeight="1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ht="30" customHeight="1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ht="30" customHeight="1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ht="30" customHeight="1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ht="30" customHeight="1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ht="30" customHeight="1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ht="30" customHeight="1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ht="30" customHeight="1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ht="30" customHeight="1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4"/>
      <c r="C47" s="315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ht="15.6" customHeight="1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0"/>
      <c r="C107" s="321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59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/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ht="30" customHeight="1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ht="30" customHeight="1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ht="30" customHeight="1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ht="30" customHeight="1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ht="30" customHeight="1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ht="30" customHeight="1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ht="30" customHeight="1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ht="30" customHeight="1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ht="30" customHeight="1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ht="30" customHeight="1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ht="30" customHeight="1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ht="30" customHeight="1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ht="30" customHeight="1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ht="30" customHeight="1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ht="30" customHeight="1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ht="30" customHeight="1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ht="30" customHeight="1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ht="30" customHeight="1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>F164*G164</f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9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25"/>
      <c r="E190" s="242"/>
      <c r="F190" s="247"/>
      <c r="G190" s="242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9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9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25"/>
      <c r="E204" s="242"/>
      <c r="F204" s="247"/>
      <c r="G204" s="242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9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9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25"/>
      <c r="E222" s="242"/>
      <c r="F222" s="247"/>
      <c r="G222" s="242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9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9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25"/>
      <c r="E235" s="242"/>
      <c r="F235" s="247"/>
      <c r="G235" s="242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9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9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25"/>
      <c r="E247" s="242"/>
      <c r="F247" s="247"/>
      <c r="G247" s="242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qRdkiuHGc3J4aGldCuRa+6eOJc56FRQczJWU+PhPYbb+43jnnnnJ8C/QneVhxLD0b/nRFyaBxwbEy5GlAQJMBw==" saltValue="jjP0li1yb1MNmfBRi5bR2A==" spinCount="100000" sheet="1" formatColumns="0" formatRows="0"/>
  <mergeCells count="55"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3" t="s">
        <v>57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1'!B3</f>
        <v>INDICAR AQUÍ NOMBRE ASOCIADO 1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57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ref="H203:H247" si="6">F203*G203</f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6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6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6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6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6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6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aU2qGQmoopVL/zFf2VRaEtBJmsudnMyri962U3DL3lGVqUP/8Dt2wg1nV0K6kVvCKhdeqLbjhbgYDrMdxQKKiA==" saltValue="2apLnM1763JhzRMeVUEjS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205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6" t="s">
        <v>188</v>
      </c>
      <c r="C2" s="347"/>
      <c r="D2" s="347"/>
      <c r="E2" s="347"/>
      <c r="F2" s="347"/>
      <c r="G2" s="347"/>
      <c r="H2" s="347"/>
      <c r="I2" s="347"/>
      <c r="J2" s="347"/>
    </row>
    <row r="3" spans="2:13" x14ac:dyDescent="0.2">
      <c r="B3" s="344" t="str">
        <f>'Memoria Aporte FIA a Asociado 2'!B3</f>
        <v>INDICAR AQUÍ NOMBRE ASOCIADO 2</v>
      </c>
      <c r="C3" s="345"/>
      <c r="D3" s="348" t="s">
        <v>56</v>
      </c>
      <c r="E3" s="347"/>
      <c r="F3" s="347"/>
      <c r="G3" s="347"/>
      <c r="H3" s="347"/>
      <c r="I3" s="347"/>
      <c r="J3" s="347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188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2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Y/piGAIvbGNzUahIfrQxsHmvX39T4o1He5Jq9Oy0eJoHgj1KSyXU0Dzl95LJL2JzilD33/ZCqvZqxjLZ8S46SQ==" saltValue="LEfWQKkDZ1DbffC9s7EyN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2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3" t="s">
        <v>189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3'!B3</f>
        <v>INDICAR AQUÍ NOMBRE ASOCIADO 3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189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3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zKBqax6wxBvI0Yn1mRcDRKDlyXqIqIDfnM4n/tNSBhpmMtrI/vhaE0VQ1Fjs5ZGpAeOfNKNRC8VyxOriQlT3TQ==" saltValue="Or2kxXPM2szp+sBLghNEwA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16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3" t="s">
        <v>190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4'!B3</f>
        <v>INDICAR AQUÍ NOMBRE ASOCIADO 4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4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eawoe506cAu+Z10/PL72meDRGXjwAdXT3e8e0LOGQCHANq3b6mN8GZLIizQQOszcsLopmLOtGmp062aIruMM+g==" saltValue="1zKye7xucz7ZZSVEQvVo9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  <mergeCell ref="B7:J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3" t="s">
        <v>191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5'!B3</f>
        <v>INDICAR AQUÍ NOMBRE ASOCIADO 5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191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5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I3O6ELeEeRm8VmzI3V7S3WCyk6LkxYMocvop6zU3hARZxWdYy6A8LzvWFDnlfYHLVCt9yXD2PuMMElEqQH+Ckw==" saltValue="wAU1mnfTgfsAUSzQ5Qip5Q==" spinCount="100000" sheet="1" formatColumns="0" formatRows="0"/>
  <protectedRanges>
    <protectedRange sqref="L135:L251" name="Rango2"/>
    <protectedRange sqref="L10:L126" name="Rango1"/>
  </protectedRanges>
  <mergeCells count="55"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196:C203"/>
    <mergeCell ref="I203:J203"/>
    <mergeCell ref="B204:C213"/>
    <mergeCell ref="I213:J213"/>
    <mergeCell ref="B214:C221"/>
    <mergeCell ref="I221:J221"/>
    <mergeCell ref="B168:C189"/>
    <mergeCell ref="I189:J189"/>
    <mergeCell ref="B132:J132"/>
    <mergeCell ref="B190:C195"/>
    <mergeCell ref="I195:J195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B119:C121"/>
    <mergeCell ref="I121:J121"/>
    <mergeCell ref="I88:J88"/>
    <mergeCell ref="B89:C96"/>
    <mergeCell ref="I96:J96"/>
    <mergeCell ref="B97:C104"/>
    <mergeCell ref="I104:J104"/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132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3" t="s">
        <v>192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4" t="str">
        <f>'Memoria Aporte FIA a Asociado 6'!B3</f>
        <v>INDICAR AQUÍ NOMBRE ASOCIADO 6</v>
      </c>
      <c r="C3" s="345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192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6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238"/>
      <c r="F135" s="243"/>
      <c r="G135" s="238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238"/>
      <c r="F136" s="243"/>
      <c r="G136" s="238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238"/>
      <c r="F137" s="243"/>
      <c r="G137" s="238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238"/>
      <c r="F138" s="243"/>
      <c r="G138" s="238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238"/>
      <c r="F139" s="243"/>
      <c r="G139" s="238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238"/>
      <c r="F140" s="243"/>
      <c r="G140" s="238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238"/>
      <c r="F141" s="243"/>
      <c r="G141" s="238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238"/>
      <c r="F142" s="243"/>
      <c r="G142" s="238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238"/>
      <c r="F143" s="243"/>
      <c r="G143" s="238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238"/>
      <c r="F144" s="243"/>
      <c r="G144" s="238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238"/>
      <c r="F145" s="243"/>
      <c r="G145" s="238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238"/>
      <c r="F146" s="243"/>
      <c r="G146" s="238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238"/>
      <c r="F147" s="243"/>
      <c r="G147" s="238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238"/>
      <c r="F148" s="243"/>
      <c r="G148" s="238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238"/>
      <c r="F149" s="243"/>
      <c r="G149" s="238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238"/>
      <c r="F150" s="243"/>
      <c r="G150" s="238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238"/>
      <c r="F151" s="243"/>
      <c r="G151" s="238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238"/>
      <c r="F152" s="243"/>
      <c r="G152" s="238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238"/>
      <c r="F153" s="243"/>
      <c r="G153" s="238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238"/>
      <c r="F154" s="243"/>
      <c r="G154" s="238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238"/>
      <c r="F155" s="243"/>
      <c r="G155" s="238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238"/>
      <c r="F156" s="243"/>
      <c r="G156" s="238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238"/>
      <c r="F157" s="243"/>
      <c r="G157" s="238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25"/>
      <c r="C158" s="327" t="s">
        <v>3</v>
      </c>
      <c r="D158" s="149"/>
      <c r="E158" s="239"/>
      <c r="F158" s="244"/>
      <c r="G158" s="23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239"/>
      <c r="F159" s="244"/>
      <c r="G159" s="23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239"/>
      <c r="F160" s="244"/>
      <c r="G160" s="23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239"/>
      <c r="F161" s="244"/>
      <c r="G161" s="23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239"/>
      <c r="F162" s="244"/>
      <c r="G162" s="23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239"/>
      <c r="F163" s="244"/>
      <c r="G163" s="23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239"/>
      <c r="F164" s="244"/>
      <c r="G164" s="239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49"/>
      <c r="E165" s="239"/>
      <c r="F165" s="244"/>
      <c r="G165" s="23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239"/>
      <c r="F166" s="244"/>
      <c r="G166" s="23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240"/>
      <c r="F167" s="245"/>
      <c r="G167" s="240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233"/>
      <c r="F168" s="237"/>
      <c r="G168" s="233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238"/>
      <c r="F169" s="243"/>
      <c r="G169" s="238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238"/>
      <c r="F170" s="243"/>
      <c r="G170" s="238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238"/>
      <c r="F171" s="243"/>
      <c r="G171" s="238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238"/>
      <c r="F172" s="243"/>
      <c r="G172" s="238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238"/>
      <c r="F173" s="243"/>
      <c r="G173" s="238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238"/>
      <c r="F174" s="243"/>
      <c r="G174" s="238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238"/>
      <c r="F175" s="243"/>
      <c r="G175" s="238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238"/>
      <c r="F176" s="243"/>
      <c r="G176" s="238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238"/>
      <c r="F177" s="243"/>
      <c r="G177" s="238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238"/>
      <c r="F178" s="243"/>
      <c r="G178" s="238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238"/>
      <c r="F179" s="243"/>
      <c r="G179" s="238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238"/>
      <c r="F180" s="243"/>
      <c r="G180" s="238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238"/>
      <c r="F181" s="243"/>
      <c r="G181" s="238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238"/>
      <c r="F182" s="243"/>
      <c r="G182" s="238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238"/>
      <c r="F183" s="243"/>
      <c r="G183" s="238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238"/>
      <c r="F184" s="243"/>
      <c r="G184" s="238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238"/>
      <c r="F185" s="243"/>
      <c r="G185" s="238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238"/>
      <c r="F186" s="243"/>
      <c r="G186" s="238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238"/>
      <c r="F187" s="243"/>
      <c r="G187" s="238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238"/>
      <c r="F188" s="243"/>
      <c r="G188" s="238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241"/>
      <c r="F189" s="246"/>
      <c r="G189" s="241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242"/>
      <c r="F190" s="247"/>
      <c r="G190" s="242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239"/>
      <c r="F191" s="244"/>
      <c r="G191" s="23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239"/>
      <c r="F192" s="244"/>
      <c r="G192" s="23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239"/>
      <c r="F193" s="244"/>
      <c r="G193" s="23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239"/>
      <c r="F194" s="244"/>
      <c r="G194" s="23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240"/>
      <c r="F195" s="245"/>
      <c r="G195" s="240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x14ac:dyDescent="0.2">
      <c r="B196" s="312" t="s">
        <v>7</v>
      </c>
      <c r="C196" s="313"/>
      <c r="D196" s="157"/>
      <c r="E196" s="233"/>
      <c r="F196" s="237"/>
      <c r="G196" s="233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238"/>
      <c r="F197" s="243"/>
      <c r="G197" s="238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238"/>
      <c r="F198" s="243"/>
      <c r="G198" s="238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238"/>
      <c r="F199" s="243"/>
      <c r="G199" s="238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238"/>
      <c r="F200" s="243"/>
      <c r="G200" s="238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238"/>
      <c r="F201" s="243"/>
      <c r="G201" s="238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238"/>
      <c r="F202" s="243"/>
      <c r="G202" s="238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241"/>
      <c r="F203" s="246"/>
      <c r="G203" s="241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x14ac:dyDescent="0.2">
      <c r="B204" s="312" t="s">
        <v>8</v>
      </c>
      <c r="C204" s="313"/>
      <c r="D204" s="118"/>
      <c r="E204" s="242"/>
      <c r="F204" s="247"/>
      <c r="G204" s="242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239"/>
      <c r="F205" s="244"/>
      <c r="G205" s="239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239"/>
      <c r="F206" s="244"/>
      <c r="G206" s="239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239"/>
      <c r="F207" s="244"/>
      <c r="G207" s="239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239"/>
      <c r="F208" s="244"/>
      <c r="G208" s="239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239"/>
      <c r="F209" s="244"/>
      <c r="G209" s="239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239"/>
      <c r="F210" s="244"/>
      <c r="G210" s="239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239"/>
      <c r="F211" s="244"/>
      <c r="G211" s="239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239"/>
      <c r="F212" s="244"/>
      <c r="G212" s="239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240"/>
      <c r="F213" s="245"/>
      <c r="G213" s="240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233"/>
      <c r="F214" s="237"/>
      <c r="G214" s="233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238"/>
      <c r="F215" s="243"/>
      <c r="G215" s="238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238"/>
      <c r="F216" s="243"/>
      <c r="G216" s="238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238"/>
      <c r="F217" s="243"/>
      <c r="G217" s="238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238"/>
      <c r="F218" s="243"/>
      <c r="G218" s="238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238"/>
      <c r="F219" s="243"/>
      <c r="G219" s="238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238"/>
      <c r="F220" s="243"/>
      <c r="G220" s="238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241"/>
      <c r="F221" s="246"/>
      <c r="G221" s="241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242"/>
      <c r="F222" s="247"/>
      <c r="G222" s="242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239"/>
      <c r="F223" s="244"/>
      <c r="G223" s="239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239"/>
      <c r="F224" s="244"/>
      <c r="G224" s="239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239"/>
      <c r="F225" s="244"/>
      <c r="G225" s="239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239"/>
      <c r="F226" s="244"/>
      <c r="G226" s="239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239"/>
      <c r="F227" s="244"/>
      <c r="G227" s="239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239"/>
      <c r="F228" s="244"/>
      <c r="G228" s="239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240"/>
      <c r="F229" s="245"/>
      <c r="G229" s="240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233"/>
      <c r="F230" s="237"/>
      <c r="G230" s="233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238"/>
      <c r="F231" s="243"/>
      <c r="G231" s="238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238"/>
      <c r="F232" s="243"/>
      <c r="G232" s="238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238"/>
      <c r="F233" s="243"/>
      <c r="G233" s="238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241"/>
      <c r="F234" s="246"/>
      <c r="G234" s="241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242"/>
      <c r="F235" s="247"/>
      <c r="G235" s="242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239"/>
      <c r="F236" s="244"/>
      <c r="G236" s="239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239"/>
      <c r="F237" s="244"/>
      <c r="G237" s="239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239"/>
      <c r="F238" s="244"/>
      <c r="G238" s="239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239"/>
      <c r="F239" s="244"/>
      <c r="G239" s="239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239"/>
      <c r="F240" s="244"/>
      <c r="G240" s="239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239"/>
      <c r="F241" s="244"/>
      <c r="G241" s="239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239"/>
      <c r="F242" s="244"/>
      <c r="G242" s="23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240"/>
      <c r="F243" s="245"/>
      <c r="G243" s="240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233"/>
      <c r="F244" s="237"/>
      <c r="G244" s="233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238"/>
      <c r="F245" s="243"/>
      <c r="G245" s="238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241"/>
      <c r="F246" s="246"/>
      <c r="G246" s="241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242"/>
      <c r="F247" s="247"/>
      <c r="G247" s="242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239"/>
      <c r="F248" s="244"/>
      <c r="G248" s="23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240"/>
      <c r="F249" s="245"/>
      <c r="G249" s="240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H7j7c9g3Y/2NsJoUkuopFfmzT9h3zWUWVjx4xot6hNIMquFT1cDHGMEK/gMgmmabIgqXqgCpZ25GPGeooQb/dA==" saltValue="5paOkbQXiZoCgnGMD7Uzfw==" spinCount="100000" sheet="1" formatColumns="0" formatRows="0"/>
  <protectedRanges>
    <protectedRange sqref="L135:L251" name="Rango2"/>
    <protectedRange sqref="L10:L126" name="Rango1"/>
  </protectedRanges>
  <mergeCells count="55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89:C96"/>
    <mergeCell ref="I96:J96"/>
    <mergeCell ref="B97:C104"/>
    <mergeCell ref="I104:J104"/>
    <mergeCell ref="B105:C109"/>
    <mergeCell ref="I109:J109"/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60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126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60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7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25"/>
      <c r="C158" s="327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25"/>
      <c r="C165" s="328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2"/>
      <c r="F189" s="162"/>
      <c r="G189" s="162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72"/>
      <c r="E195" s="172"/>
      <c r="F195" s="172"/>
      <c r="G195" s="172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5" customHeight="1" x14ac:dyDescent="0.2">
      <c r="B196" s="312" t="s">
        <v>7</v>
      </c>
      <c r="C196" s="313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2"/>
      <c r="F203" s="162"/>
      <c r="G203" s="162"/>
      <c r="H203" s="109">
        <f t="shared" ref="H203:H247" si="6">F203*G203</f>
        <v>0</v>
      </c>
      <c r="I203" s="310">
        <f>SUM(H196:H203)</f>
        <v>0</v>
      </c>
      <c r="J203" s="336"/>
      <c r="L203" s="97"/>
      <c r="M203" s="148"/>
    </row>
    <row r="204" spans="2:13" ht="15" customHeight="1" x14ac:dyDescent="0.2">
      <c r="B204" s="312" t="s">
        <v>8</v>
      </c>
      <c r="C204" s="313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72"/>
      <c r="F213" s="172"/>
      <c r="G213" s="172"/>
      <c r="H213" s="109">
        <f t="shared" si="6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2"/>
      <c r="F221" s="162"/>
      <c r="G221" s="162"/>
      <c r="H221" s="124">
        <f t="shared" si="6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72"/>
      <c r="F229" s="172"/>
      <c r="G229" s="172"/>
      <c r="H229" s="124">
        <f t="shared" si="6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2"/>
      <c r="F234" s="162"/>
      <c r="G234" s="162"/>
      <c r="H234" s="124">
        <f t="shared" si="6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72"/>
      <c r="F243" s="172"/>
      <c r="G243" s="172"/>
      <c r="H243" s="124">
        <f t="shared" si="6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2"/>
      <c r="F246" s="162"/>
      <c r="G246" s="162"/>
      <c r="H246" s="124">
        <f t="shared" si="6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72"/>
      <c r="F249" s="172"/>
      <c r="G249" s="172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uF/FH1TyL6R7M/LpRp5vKwneCzFSTcNUVBlgvq0QRvFC+Wvz7s03s4yXZJbwGKG3hgcIPnJNbhEet2BMC9RTFQ==" saltValue="joE0emFgf2+Ri1O6aCjQ6A==" spinCount="100000" sheet="1" formatColumns="0" formatRows="0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61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127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61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8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0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7" t="s">
        <v>18</v>
      </c>
      <c r="I134" s="217" t="s">
        <v>19</v>
      </c>
      <c r="J134" s="217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64TsnsytbT6NRULhtt9yS7UGdM9y5n8ckcUhzjka6H9/M6LaIyKY24oUr9ubqMAMbIMJsY880xNy/Pl9Hq+UkA==" saltValue="qWXUZ+OZJra71Oc5q3T6IA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30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62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128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30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62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9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7" t="s">
        <v>18</v>
      </c>
      <c r="I134" s="217" t="s">
        <v>19</v>
      </c>
      <c r="J134" s="217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ViP9tX+drOzfuckGSTwxfbRQFxZnf5WeaHO1fJwkWwgP/xTVOoi4rwIo21XiY0rd1E2X6GgGptEzQDSv8PKzdA==" saltValue="fgJAU1Fso0Ea2hfqaCY++g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workbookViewId="0">
      <selection activeCell="O4" sqref="O4:Q4"/>
    </sheetView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186</v>
      </c>
      <c r="C2" s="60"/>
      <c r="R2" s="63"/>
    </row>
    <row r="3" spans="2:55" x14ac:dyDescent="0.2">
      <c r="B3" s="64" t="s">
        <v>68</v>
      </c>
      <c r="C3" s="65">
        <v>2024</v>
      </c>
      <c r="D3" s="64" t="s">
        <v>69</v>
      </c>
      <c r="E3" s="66" t="s">
        <v>70</v>
      </c>
      <c r="F3" s="67" t="s">
        <v>71</v>
      </c>
      <c r="G3" s="67" t="s">
        <v>72</v>
      </c>
      <c r="H3" s="67" t="s">
        <v>73</v>
      </c>
      <c r="I3" s="67" t="s">
        <v>74</v>
      </c>
      <c r="J3" s="67" t="s">
        <v>75</v>
      </c>
      <c r="K3" s="67" t="s">
        <v>76</v>
      </c>
      <c r="L3" s="67" t="s">
        <v>77</v>
      </c>
      <c r="M3" s="67" t="s">
        <v>78</v>
      </c>
      <c r="N3" s="67" t="s">
        <v>79</v>
      </c>
      <c r="O3" s="67" t="s">
        <v>80</v>
      </c>
      <c r="P3" s="67" t="s">
        <v>81</v>
      </c>
      <c r="Q3" s="67" t="s">
        <v>82</v>
      </c>
      <c r="R3" s="64" t="s">
        <v>83</v>
      </c>
      <c r="BA3" s="22"/>
      <c r="BB3" s="22"/>
      <c r="BC3" s="22"/>
    </row>
    <row r="4" spans="2:55" x14ac:dyDescent="0.2">
      <c r="B4" s="292" t="str">
        <f>'Memoria Aporte FIA al Ejecutor'!C6</f>
        <v>Coordinador Principal: indicar nombre aquí</v>
      </c>
      <c r="C4" s="298"/>
      <c r="D4" s="68"/>
      <c r="E4" s="69"/>
      <c r="F4" s="248"/>
      <c r="G4" s="248"/>
      <c r="H4" s="248"/>
      <c r="I4" s="248"/>
      <c r="J4" s="248"/>
      <c r="K4" s="248"/>
      <c r="L4" s="248"/>
      <c r="M4" s="248"/>
      <c r="N4" s="248"/>
      <c r="O4" s="222"/>
      <c r="P4" s="222"/>
      <c r="Q4" s="222"/>
      <c r="R4" s="223">
        <f>SUM(F4:Q4)</f>
        <v>0</v>
      </c>
      <c r="T4" s="20" t="s">
        <v>203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92" t="str">
        <f>'Memoria Aporte FIA al Ejecutor'!C7</f>
        <v>Coordinador Alterno: indicar nombre aquí</v>
      </c>
      <c r="C5" s="298"/>
      <c r="D5" s="68"/>
      <c r="E5" s="69"/>
      <c r="F5" s="248"/>
      <c r="G5" s="248"/>
      <c r="H5" s="248"/>
      <c r="I5" s="248"/>
      <c r="J5" s="248"/>
      <c r="K5" s="248"/>
      <c r="L5" s="248"/>
      <c r="M5" s="248"/>
      <c r="N5" s="248"/>
      <c r="O5" s="222"/>
      <c r="P5" s="222"/>
      <c r="Q5" s="222"/>
      <c r="R5" s="223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92" t="str">
        <f>'Memoria Aporte FIA al Ejecutor'!C8</f>
        <v>Equipo Técnico 1: indicar nombre aquí</v>
      </c>
      <c r="C6" s="298"/>
      <c r="D6" s="68"/>
      <c r="E6" s="69"/>
      <c r="F6" s="248"/>
      <c r="G6" s="248"/>
      <c r="H6" s="248"/>
      <c r="I6" s="248"/>
      <c r="J6" s="248"/>
      <c r="K6" s="248"/>
      <c r="L6" s="248"/>
      <c r="M6" s="248"/>
      <c r="N6" s="248"/>
      <c r="O6" s="222"/>
      <c r="P6" s="222"/>
      <c r="Q6" s="222"/>
      <c r="R6" s="223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92" t="str">
        <f>'Memoria Aporte FIA al Ejecutor'!C9</f>
        <v>Equipo Técnico 2: indicar nombre aquí</v>
      </c>
      <c r="C7" s="298"/>
      <c r="D7" s="68"/>
      <c r="E7" s="69"/>
      <c r="F7" s="248"/>
      <c r="G7" s="248"/>
      <c r="H7" s="248"/>
      <c r="I7" s="248"/>
      <c r="J7" s="248"/>
      <c r="K7" s="248"/>
      <c r="L7" s="248"/>
      <c r="M7" s="248"/>
      <c r="N7" s="248"/>
      <c r="O7" s="222"/>
      <c r="P7" s="222"/>
      <c r="Q7" s="222"/>
      <c r="R7" s="223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92" t="str">
        <f>'Memoria Aporte FIA al Ejecutor'!C10</f>
        <v>Equipo Técnico 3: indicar nombre aquí</v>
      </c>
      <c r="C8" s="298"/>
      <c r="D8" s="68"/>
      <c r="E8" s="69"/>
      <c r="F8" s="248"/>
      <c r="G8" s="248"/>
      <c r="H8" s="248"/>
      <c r="I8" s="248"/>
      <c r="J8" s="248"/>
      <c r="K8" s="248"/>
      <c r="L8" s="248"/>
      <c r="M8" s="248"/>
      <c r="N8" s="248"/>
      <c r="O8" s="222"/>
      <c r="P8" s="222"/>
      <c r="Q8" s="222"/>
      <c r="R8" s="223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84</v>
      </c>
      <c r="BB8" s="20" t="s">
        <v>84</v>
      </c>
    </row>
    <row r="9" spans="2:55" x14ac:dyDescent="0.2">
      <c r="B9" s="292" t="str">
        <f>'Memoria Aporte FIA al Ejecutor'!C11</f>
        <v>Equipo Técnico 4: indicar nombre aquí</v>
      </c>
      <c r="C9" s="298"/>
      <c r="D9" s="68"/>
      <c r="E9" s="69"/>
      <c r="F9" s="248"/>
      <c r="G9" s="248"/>
      <c r="H9" s="248"/>
      <c r="I9" s="248"/>
      <c r="J9" s="248"/>
      <c r="K9" s="248"/>
      <c r="L9" s="248"/>
      <c r="M9" s="248"/>
      <c r="N9" s="248"/>
      <c r="O9" s="222"/>
      <c r="P9" s="222"/>
      <c r="Q9" s="222"/>
      <c r="R9" s="223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92" t="str">
        <f>'Memoria Aporte FIA al Ejecutor'!C12</f>
        <v>Equipo Técnico 5: indicar nombre aquí</v>
      </c>
      <c r="C10" s="298"/>
      <c r="D10" s="68"/>
      <c r="E10" s="69"/>
      <c r="F10" s="248"/>
      <c r="G10" s="248"/>
      <c r="H10" s="248"/>
      <c r="I10" s="248"/>
      <c r="J10" s="248"/>
      <c r="K10" s="248"/>
      <c r="L10" s="248"/>
      <c r="M10" s="248"/>
      <c r="N10" s="248"/>
      <c r="O10" s="222"/>
      <c r="P10" s="222"/>
      <c r="Q10" s="222"/>
      <c r="R10" s="223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92" t="str">
        <f>'Memoria Aporte FIA al Ejecutor'!C13</f>
        <v>Equipo Técnico 6: indicar nombre aquí</v>
      </c>
      <c r="C11" s="298"/>
      <c r="D11" s="68"/>
      <c r="E11" s="69"/>
      <c r="F11" s="248"/>
      <c r="G11" s="248"/>
      <c r="H11" s="248"/>
      <c r="I11" s="248"/>
      <c r="J11" s="248"/>
      <c r="K11" s="248"/>
      <c r="L11" s="248"/>
      <c r="M11" s="248"/>
      <c r="N11" s="248"/>
      <c r="O11" s="222"/>
      <c r="P11" s="222"/>
      <c r="Q11" s="222"/>
      <c r="R11" s="223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92" t="str">
        <f>'Memoria Aporte FIA al Ejecutor'!C14</f>
        <v>Equipo Técnico 7: indicar nombre aquí</v>
      </c>
      <c r="C12" s="298"/>
      <c r="D12" s="68"/>
      <c r="E12" s="69"/>
      <c r="F12" s="248"/>
      <c r="G12" s="248"/>
      <c r="H12" s="248"/>
      <c r="I12" s="248"/>
      <c r="J12" s="248"/>
      <c r="K12" s="248"/>
      <c r="L12" s="248"/>
      <c r="M12" s="248"/>
      <c r="N12" s="248"/>
      <c r="O12" s="222"/>
      <c r="P12" s="222"/>
      <c r="Q12" s="222"/>
      <c r="R12" s="223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92" t="str">
        <f>'Memoria Aporte FIA al Ejecutor'!C15</f>
        <v>Equipo Técnico 8: indicar nombre aquí</v>
      </c>
      <c r="C13" s="298"/>
      <c r="D13" s="68"/>
      <c r="E13" s="69"/>
      <c r="F13" s="248"/>
      <c r="G13" s="248"/>
      <c r="H13" s="248"/>
      <c r="I13" s="248"/>
      <c r="J13" s="248"/>
      <c r="K13" s="248"/>
      <c r="L13" s="248"/>
      <c r="M13" s="248"/>
      <c r="N13" s="248"/>
      <c r="O13" s="222"/>
      <c r="P13" s="222"/>
      <c r="Q13" s="222"/>
      <c r="R13" s="223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92" t="str">
        <f>'Memoria Aporte FIA al Ejecutor'!C16</f>
        <v>Equipo Técnico 9: indicar nombre aquí</v>
      </c>
      <c r="C14" s="298"/>
      <c r="D14" s="68"/>
      <c r="E14" s="69"/>
      <c r="F14" s="248"/>
      <c r="G14" s="248"/>
      <c r="H14" s="248"/>
      <c r="I14" s="248"/>
      <c r="J14" s="248"/>
      <c r="K14" s="248"/>
      <c r="L14" s="248"/>
      <c r="M14" s="248"/>
      <c r="N14" s="248"/>
      <c r="O14" s="222"/>
      <c r="P14" s="222"/>
      <c r="Q14" s="222"/>
      <c r="R14" s="223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92" t="str">
        <f>'Memoria Aporte FIA al Ejecutor'!C17</f>
        <v>Equipo Técnico 10: indicar nombre aquí</v>
      </c>
      <c r="C15" s="298"/>
      <c r="D15" s="68"/>
      <c r="E15" s="69"/>
      <c r="F15" s="248"/>
      <c r="G15" s="248"/>
      <c r="H15" s="248"/>
      <c r="I15" s="248"/>
      <c r="J15" s="248"/>
      <c r="K15" s="248"/>
      <c r="L15" s="248"/>
      <c r="M15" s="248"/>
      <c r="N15" s="248"/>
      <c r="O15" s="222"/>
      <c r="P15" s="222"/>
      <c r="Q15" s="222"/>
      <c r="R15" s="223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92" t="str">
        <f>'Memoria Aporte FIA al Ejecutor'!C18</f>
        <v>Equipo Técnico 11: indicar nombre aquí</v>
      </c>
      <c r="C16" s="298"/>
      <c r="D16" s="68"/>
      <c r="E16" s="69"/>
      <c r="F16" s="248"/>
      <c r="G16" s="248"/>
      <c r="H16" s="248"/>
      <c r="I16" s="248"/>
      <c r="J16" s="248"/>
      <c r="K16" s="248"/>
      <c r="L16" s="248"/>
      <c r="M16" s="248"/>
      <c r="N16" s="248"/>
      <c r="O16" s="222"/>
      <c r="P16" s="222"/>
      <c r="Q16" s="222"/>
      <c r="R16" s="223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92" t="str">
        <f>'Memoria Aporte FIA al Ejecutor'!C19</f>
        <v>Equipo Técnico 12: indicar nombre aquí</v>
      </c>
      <c r="C17" s="298"/>
      <c r="D17" s="68"/>
      <c r="E17" s="69"/>
      <c r="F17" s="248"/>
      <c r="G17" s="248"/>
      <c r="H17" s="248"/>
      <c r="I17" s="248"/>
      <c r="J17" s="248"/>
      <c r="K17" s="248"/>
      <c r="L17" s="248"/>
      <c r="M17" s="248"/>
      <c r="N17" s="248"/>
      <c r="O17" s="222"/>
      <c r="P17" s="222"/>
      <c r="Q17" s="222"/>
      <c r="R17" s="223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92" t="str">
        <f>'Memoria Aporte FIA al Ejecutor'!C20</f>
        <v>Equipo Técnico 13: indicar nombre aquí</v>
      </c>
      <c r="C18" s="298"/>
      <c r="D18" s="68"/>
      <c r="E18" s="69"/>
      <c r="F18" s="248"/>
      <c r="G18" s="248"/>
      <c r="H18" s="248"/>
      <c r="I18" s="248"/>
      <c r="J18" s="248"/>
      <c r="K18" s="248"/>
      <c r="L18" s="248"/>
      <c r="M18" s="248"/>
      <c r="N18" s="248"/>
      <c r="O18" s="222"/>
      <c r="P18" s="222"/>
      <c r="Q18" s="222"/>
      <c r="R18" s="223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92" t="str">
        <f>'Memoria Aporte FIA al Ejecutor'!C21</f>
        <v>Equipo Técnico 14: indicar nombre aquí</v>
      </c>
      <c r="C19" s="298"/>
      <c r="D19" s="68"/>
      <c r="E19" s="69"/>
      <c r="F19" s="248"/>
      <c r="G19" s="248"/>
      <c r="H19" s="248"/>
      <c r="I19" s="248"/>
      <c r="J19" s="248"/>
      <c r="K19" s="248"/>
      <c r="L19" s="248"/>
      <c r="M19" s="248"/>
      <c r="N19" s="248"/>
      <c r="O19" s="222"/>
      <c r="P19" s="222"/>
      <c r="Q19" s="222"/>
      <c r="R19" s="223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92" t="str">
        <f>'Memoria Aporte FIA al Ejecutor'!C22</f>
        <v>Equipo Técnico 15: indicar nombre aquí</v>
      </c>
      <c r="C20" s="298"/>
      <c r="D20" s="68"/>
      <c r="E20" s="69"/>
      <c r="F20" s="248"/>
      <c r="G20" s="248"/>
      <c r="H20" s="248"/>
      <c r="I20" s="248"/>
      <c r="J20" s="248"/>
      <c r="K20" s="248"/>
      <c r="L20" s="248"/>
      <c r="M20" s="248"/>
      <c r="N20" s="248"/>
      <c r="O20" s="222"/>
      <c r="P20" s="222"/>
      <c r="Q20" s="222"/>
      <c r="R20" s="223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92" t="str">
        <f>'Memoria Aporte FIA al Ejecutor'!C23</f>
        <v>Equipo Técnico 16: indicar nombre aquí</v>
      </c>
      <c r="C21" s="298"/>
      <c r="D21" s="68"/>
      <c r="E21" s="69"/>
      <c r="F21" s="248"/>
      <c r="G21" s="248"/>
      <c r="H21" s="248"/>
      <c r="I21" s="248"/>
      <c r="J21" s="248"/>
      <c r="K21" s="248"/>
      <c r="L21" s="248"/>
      <c r="M21" s="248"/>
      <c r="N21" s="248"/>
      <c r="O21" s="222"/>
      <c r="P21" s="222"/>
      <c r="Q21" s="222"/>
      <c r="R21" s="223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92" t="str">
        <f>'Memoria Aporte FIA al Ejecutor'!C24</f>
        <v>Equipo Técnico 17: indicar nombre aquí</v>
      </c>
      <c r="C22" s="298"/>
      <c r="D22" s="68"/>
      <c r="E22" s="69"/>
      <c r="F22" s="248"/>
      <c r="G22" s="248"/>
      <c r="H22" s="248"/>
      <c r="I22" s="248"/>
      <c r="J22" s="248"/>
      <c r="K22" s="248"/>
      <c r="L22" s="248"/>
      <c r="M22" s="248"/>
      <c r="N22" s="248"/>
      <c r="O22" s="222"/>
      <c r="P22" s="222"/>
      <c r="Q22" s="222"/>
      <c r="R22" s="223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92" t="str">
        <f>'Memoria Aporte FIA al Ejecutor'!C25</f>
        <v>Equipo Técnico 18: indicar nombre aquí</v>
      </c>
      <c r="C23" s="298"/>
      <c r="D23" s="68"/>
      <c r="E23" s="69"/>
      <c r="F23" s="248"/>
      <c r="G23" s="248"/>
      <c r="H23" s="248"/>
      <c r="I23" s="248"/>
      <c r="J23" s="248"/>
      <c r="K23" s="248"/>
      <c r="L23" s="248"/>
      <c r="M23" s="248"/>
      <c r="N23" s="248"/>
      <c r="O23" s="222"/>
      <c r="P23" s="222"/>
      <c r="Q23" s="222"/>
      <c r="R23" s="223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92" t="str">
        <f>'Memoria Aporte FIA al Ejecutor'!C26</f>
        <v>Equipo Técnico 19: indicar nombre aquí</v>
      </c>
      <c r="C24" s="298"/>
      <c r="D24" s="68"/>
      <c r="E24" s="69"/>
      <c r="F24" s="248"/>
      <c r="G24" s="248"/>
      <c r="H24" s="248"/>
      <c r="I24" s="248"/>
      <c r="J24" s="248"/>
      <c r="K24" s="248"/>
      <c r="L24" s="248"/>
      <c r="M24" s="248"/>
      <c r="N24" s="248"/>
      <c r="O24" s="222"/>
      <c r="P24" s="222"/>
      <c r="Q24" s="222"/>
      <c r="R24" s="223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92" t="str">
        <f>'Memoria Aporte FIA al Ejecutor'!C27</f>
        <v>Equipo Técnico 20: indicar nombre aquí</v>
      </c>
      <c r="C25" s="298"/>
      <c r="D25" s="68"/>
      <c r="E25" s="69"/>
      <c r="F25" s="248"/>
      <c r="G25" s="248"/>
      <c r="H25" s="248"/>
      <c r="I25" s="248"/>
      <c r="J25" s="248"/>
      <c r="K25" s="248"/>
      <c r="L25" s="248"/>
      <c r="M25" s="248"/>
      <c r="N25" s="248"/>
      <c r="O25" s="222"/>
      <c r="P25" s="222"/>
      <c r="Q25" s="222"/>
      <c r="R25" s="223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45292</v>
      </c>
      <c r="G26" s="73">
        <f>F27+1</f>
        <v>45323</v>
      </c>
      <c r="H26" s="73">
        <f t="shared" ref="H26:Q26" si="3">G27+1</f>
        <v>45352</v>
      </c>
      <c r="I26" s="73">
        <f t="shared" si="3"/>
        <v>45383</v>
      </c>
      <c r="J26" s="73">
        <f t="shared" si="3"/>
        <v>45413</v>
      </c>
      <c r="K26" s="73">
        <f t="shared" si="3"/>
        <v>45444</v>
      </c>
      <c r="L26" s="73">
        <f t="shared" si="3"/>
        <v>45474</v>
      </c>
      <c r="M26" s="73">
        <f t="shared" si="3"/>
        <v>45505</v>
      </c>
      <c r="N26" s="73">
        <f t="shared" si="3"/>
        <v>45536</v>
      </c>
      <c r="O26" s="73">
        <f t="shared" si="3"/>
        <v>45566</v>
      </c>
      <c r="P26" s="73">
        <f t="shared" si="3"/>
        <v>45597</v>
      </c>
      <c r="Q26" s="73">
        <f t="shared" si="3"/>
        <v>45627</v>
      </c>
      <c r="R26" s="63"/>
      <c r="U26" s="21">
        <v>2</v>
      </c>
      <c r="V26" s="25">
        <f>F26</f>
        <v>45292</v>
      </c>
      <c r="W26" s="25">
        <f t="shared" ref="W26:AG26" si="4">G26</f>
        <v>45323</v>
      </c>
      <c r="X26" s="25">
        <f t="shared" si="4"/>
        <v>45352</v>
      </c>
      <c r="Y26" s="25">
        <f t="shared" si="4"/>
        <v>45383</v>
      </c>
      <c r="Z26" s="25">
        <f t="shared" si="4"/>
        <v>45413</v>
      </c>
      <c r="AA26" s="25">
        <f t="shared" si="4"/>
        <v>45444</v>
      </c>
      <c r="AB26" s="25">
        <f t="shared" si="4"/>
        <v>45474</v>
      </c>
      <c r="AC26" s="25">
        <f t="shared" si="4"/>
        <v>45505</v>
      </c>
      <c r="AD26" s="25">
        <f t="shared" si="4"/>
        <v>45536</v>
      </c>
      <c r="AE26" s="25">
        <f t="shared" si="4"/>
        <v>45566</v>
      </c>
      <c r="AF26" s="25">
        <f t="shared" si="4"/>
        <v>45597</v>
      </c>
      <c r="AG26" s="25">
        <f t="shared" si="4"/>
        <v>45627</v>
      </c>
    </row>
    <row r="27" spans="2:33" hidden="1" outlineLevel="1" x14ac:dyDescent="0.2">
      <c r="C27" s="74"/>
      <c r="F27" s="72">
        <f>EDATE(F26,1)-1</f>
        <v>45322</v>
      </c>
      <c r="G27" s="72">
        <f t="shared" ref="G27:Q27" si="5">EDATE(G26,1)-1</f>
        <v>45351</v>
      </c>
      <c r="H27" s="72">
        <f t="shared" si="5"/>
        <v>45382</v>
      </c>
      <c r="I27" s="72">
        <f t="shared" si="5"/>
        <v>45412</v>
      </c>
      <c r="J27" s="72">
        <f t="shared" si="5"/>
        <v>45443</v>
      </c>
      <c r="K27" s="72">
        <f t="shared" si="5"/>
        <v>45473</v>
      </c>
      <c r="L27" s="72">
        <f t="shared" si="5"/>
        <v>45504</v>
      </c>
      <c r="M27" s="72">
        <f t="shared" si="5"/>
        <v>45535</v>
      </c>
      <c r="N27" s="72">
        <f t="shared" si="5"/>
        <v>45565</v>
      </c>
      <c r="O27" s="72">
        <f t="shared" si="5"/>
        <v>45596</v>
      </c>
      <c r="P27" s="72">
        <f t="shared" si="5"/>
        <v>45626</v>
      </c>
      <c r="Q27" s="72">
        <f t="shared" si="5"/>
        <v>45657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67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68</v>
      </c>
      <c r="C30" s="64">
        <f>C3+1</f>
        <v>2025</v>
      </c>
      <c r="D30" s="64" t="s">
        <v>69</v>
      </c>
      <c r="E30" s="66" t="s">
        <v>70</v>
      </c>
      <c r="F30" s="67" t="s">
        <v>71</v>
      </c>
      <c r="G30" s="67" t="s">
        <v>72</v>
      </c>
      <c r="H30" s="67" t="s">
        <v>73</v>
      </c>
      <c r="I30" s="67" t="s">
        <v>74</v>
      </c>
      <c r="J30" s="67" t="s">
        <v>75</v>
      </c>
      <c r="K30" s="67" t="s">
        <v>76</v>
      </c>
      <c r="L30" s="67" t="s">
        <v>77</v>
      </c>
      <c r="M30" s="67" t="s">
        <v>78</v>
      </c>
      <c r="N30" s="67" t="s">
        <v>79</v>
      </c>
      <c r="O30" s="67" t="s">
        <v>80</v>
      </c>
      <c r="P30" s="67" t="s">
        <v>81</v>
      </c>
      <c r="Q30" s="67" t="s">
        <v>82</v>
      </c>
      <c r="R30" s="64" t="s">
        <v>83</v>
      </c>
    </row>
    <row r="31" spans="2:33" ht="15" x14ac:dyDescent="0.2">
      <c r="B31" s="292" t="str">
        <f>'Memoria Aporte FIA al Ejecutor'!C6</f>
        <v>Coordinador Principal: indicar nombre aquí</v>
      </c>
      <c r="C31" s="293"/>
      <c r="D31" s="68"/>
      <c r="E31" s="69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3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92" t="str">
        <f>'Memoria Aporte FIA al Ejecutor'!C7</f>
        <v>Coordinador Alterno: indicar nombre aquí</v>
      </c>
      <c r="C32" s="293"/>
      <c r="D32" s="68"/>
      <c r="E32" s="69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3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92" t="str">
        <f>'Memoria Aporte FIA al Ejecutor'!C8</f>
        <v>Equipo Técnico 1: indicar nombre aquí</v>
      </c>
      <c r="C33" s="293"/>
      <c r="D33" s="68"/>
      <c r="E33" s="69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3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92" t="str">
        <f>'Memoria Aporte FIA al Ejecutor'!C9</f>
        <v>Equipo Técnico 2: indicar nombre aquí</v>
      </c>
      <c r="C34" s="293"/>
      <c r="D34" s="68"/>
      <c r="E34" s="69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3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92" t="str">
        <f>'Memoria Aporte FIA al Ejecutor'!C10</f>
        <v>Equipo Técnico 3: indicar nombre aquí</v>
      </c>
      <c r="C35" s="293"/>
      <c r="D35" s="68"/>
      <c r="E35" s="69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3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92" t="str">
        <f>'Memoria Aporte FIA al Ejecutor'!C11</f>
        <v>Equipo Técnico 4: indicar nombre aquí</v>
      </c>
      <c r="C36" s="293"/>
      <c r="D36" s="68"/>
      <c r="E36" s="69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3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92" t="str">
        <f>'Memoria Aporte FIA al Ejecutor'!C12</f>
        <v>Equipo Técnico 5: indicar nombre aquí</v>
      </c>
      <c r="C37" s="293"/>
      <c r="D37" s="68"/>
      <c r="E37" s="69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3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92" t="str">
        <f>'Memoria Aporte FIA al Ejecutor'!C13</f>
        <v>Equipo Técnico 6: indicar nombre aquí</v>
      </c>
      <c r="C38" s="293"/>
      <c r="D38" s="68"/>
      <c r="E38" s="69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3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92" t="str">
        <f>'Memoria Aporte FIA al Ejecutor'!C14</f>
        <v>Equipo Técnico 7: indicar nombre aquí</v>
      </c>
      <c r="C39" s="293"/>
      <c r="D39" s="68"/>
      <c r="E39" s="69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3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92" t="str">
        <f>'Memoria Aporte FIA al Ejecutor'!C15</f>
        <v>Equipo Técnico 8: indicar nombre aquí</v>
      </c>
      <c r="C40" s="293"/>
      <c r="D40" s="68"/>
      <c r="E40" s="69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3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92" t="str">
        <f>'Memoria Aporte FIA al Ejecutor'!C16</f>
        <v>Equipo Técnico 9: indicar nombre aquí</v>
      </c>
      <c r="C41" s="293"/>
      <c r="D41" s="68"/>
      <c r="E41" s="69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3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92" t="str">
        <f>'Memoria Aporte FIA al Ejecutor'!C17</f>
        <v>Equipo Técnico 10: indicar nombre aquí</v>
      </c>
      <c r="C42" s="293"/>
      <c r="D42" s="68"/>
      <c r="E42" s="69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3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92" t="str">
        <f>'Memoria Aporte FIA al Ejecutor'!C18</f>
        <v>Equipo Técnico 11: indicar nombre aquí</v>
      </c>
      <c r="C43" s="293"/>
      <c r="D43" s="68"/>
      <c r="E43" s="69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3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92" t="str">
        <f>'Memoria Aporte FIA al Ejecutor'!C19</f>
        <v>Equipo Técnico 12: indicar nombre aquí</v>
      </c>
      <c r="C44" s="293"/>
      <c r="D44" s="68"/>
      <c r="E44" s="69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3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92" t="str">
        <f>'Memoria Aporte FIA al Ejecutor'!C20</f>
        <v>Equipo Técnico 13: indicar nombre aquí</v>
      </c>
      <c r="C45" s="293"/>
      <c r="D45" s="68"/>
      <c r="E45" s="69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3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92" t="str">
        <f>'Memoria Aporte FIA al Ejecutor'!C21</f>
        <v>Equipo Técnico 14: indicar nombre aquí</v>
      </c>
      <c r="C46" s="293"/>
      <c r="D46" s="68"/>
      <c r="E46" s="69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3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92" t="str">
        <f>'Memoria Aporte FIA al Ejecutor'!C22</f>
        <v>Equipo Técnico 15: indicar nombre aquí</v>
      </c>
      <c r="C47" s="293"/>
      <c r="D47" s="68"/>
      <c r="E47" s="69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3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92" t="str">
        <f>'Memoria Aporte FIA al Ejecutor'!C23</f>
        <v>Equipo Técnico 16: indicar nombre aquí</v>
      </c>
      <c r="C48" s="293"/>
      <c r="D48" s="68"/>
      <c r="E48" s="69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3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92" t="str">
        <f>'Memoria Aporte FIA al Ejecutor'!C24</f>
        <v>Equipo Técnico 17: indicar nombre aquí</v>
      </c>
      <c r="C49" s="293"/>
      <c r="D49" s="68"/>
      <c r="E49" s="69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3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92" t="str">
        <f>'Memoria Aporte FIA al Ejecutor'!C25</f>
        <v>Equipo Técnico 18: indicar nombre aquí</v>
      </c>
      <c r="C50" s="293"/>
      <c r="D50" s="68"/>
      <c r="E50" s="69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3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92" t="str">
        <f>'Memoria Aporte FIA al Ejecutor'!C26</f>
        <v>Equipo Técnico 19: indicar nombre aquí</v>
      </c>
      <c r="C51" s="293"/>
      <c r="D51" s="68"/>
      <c r="E51" s="69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3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92" t="str">
        <f>'Memoria Aporte FIA al Ejecutor'!C27</f>
        <v>Equipo Técnico 20: indicar nombre aquí</v>
      </c>
      <c r="C52" s="293"/>
      <c r="D52" s="68"/>
      <c r="E52" s="69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3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45658</v>
      </c>
      <c r="G53" s="73">
        <f>F54+1</f>
        <v>45689</v>
      </c>
      <c r="H53" s="73">
        <f t="shared" ref="H53:Q53" si="9">G54+1</f>
        <v>45717</v>
      </c>
      <c r="I53" s="73">
        <f t="shared" si="9"/>
        <v>45748</v>
      </c>
      <c r="J53" s="73">
        <f t="shared" si="9"/>
        <v>45778</v>
      </c>
      <c r="K53" s="73">
        <f t="shared" si="9"/>
        <v>45809</v>
      </c>
      <c r="L53" s="73">
        <f t="shared" si="9"/>
        <v>45839</v>
      </c>
      <c r="M53" s="73">
        <f t="shared" si="9"/>
        <v>45870</v>
      </c>
      <c r="N53" s="73">
        <f t="shared" si="9"/>
        <v>45901</v>
      </c>
      <c r="O53" s="73">
        <f t="shared" si="9"/>
        <v>45931</v>
      </c>
      <c r="P53" s="73">
        <f t="shared" si="9"/>
        <v>45962</v>
      </c>
      <c r="Q53" s="73">
        <f t="shared" si="9"/>
        <v>45992</v>
      </c>
      <c r="R53" s="63"/>
      <c r="U53" s="21">
        <v>2</v>
      </c>
      <c r="V53" s="25">
        <f>F53</f>
        <v>45658</v>
      </c>
      <c r="W53" s="25">
        <f t="shared" ref="W53:AG53" si="10">G53</f>
        <v>45689</v>
      </c>
      <c r="X53" s="25">
        <f t="shared" si="10"/>
        <v>45717</v>
      </c>
      <c r="Y53" s="25">
        <f t="shared" si="10"/>
        <v>45748</v>
      </c>
      <c r="Z53" s="25">
        <f t="shared" si="10"/>
        <v>45778</v>
      </c>
      <c r="AA53" s="25">
        <f t="shared" si="10"/>
        <v>45809</v>
      </c>
      <c r="AB53" s="25">
        <f t="shared" si="10"/>
        <v>45839</v>
      </c>
      <c r="AC53" s="25">
        <f t="shared" si="10"/>
        <v>45870</v>
      </c>
      <c r="AD53" s="25">
        <f t="shared" si="10"/>
        <v>45901</v>
      </c>
      <c r="AE53" s="25">
        <f t="shared" si="10"/>
        <v>45931</v>
      </c>
      <c r="AF53" s="25">
        <f t="shared" si="10"/>
        <v>45962</v>
      </c>
      <c r="AG53" s="25">
        <f t="shared" si="10"/>
        <v>45992</v>
      </c>
    </row>
    <row r="54" spans="2:33" hidden="1" outlineLevel="1" x14ac:dyDescent="0.2">
      <c r="C54" s="60"/>
      <c r="F54" s="72">
        <f>EDATE(F53,1)-1</f>
        <v>45688</v>
      </c>
      <c r="G54" s="72">
        <f>EDATE(G53,1)-1</f>
        <v>45716</v>
      </c>
      <c r="H54" s="72">
        <f t="shared" ref="H54:Q54" si="11">EDATE(H53,1)-1</f>
        <v>45747</v>
      </c>
      <c r="I54" s="72">
        <f t="shared" si="11"/>
        <v>45777</v>
      </c>
      <c r="J54" s="72">
        <f t="shared" si="11"/>
        <v>45808</v>
      </c>
      <c r="K54" s="72">
        <f t="shared" si="11"/>
        <v>45838</v>
      </c>
      <c r="L54" s="72">
        <f t="shared" si="11"/>
        <v>45869</v>
      </c>
      <c r="M54" s="72">
        <f t="shared" si="11"/>
        <v>45900</v>
      </c>
      <c r="N54" s="72">
        <f t="shared" si="11"/>
        <v>45930</v>
      </c>
      <c r="O54" s="72">
        <f t="shared" si="11"/>
        <v>45961</v>
      </c>
      <c r="P54" s="72">
        <f t="shared" si="11"/>
        <v>45991</v>
      </c>
      <c r="Q54" s="72">
        <f t="shared" si="11"/>
        <v>46022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67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68</v>
      </c>
      <c r="C57" s="64">
        <f>C30+1</f>
        <v>2026</v>
      </c>
      <c r="D57" s="64" t="s">
        <v>69</v>
      </c>
      <c r="E57" s="66" t="s">
        <v>70</v>
      </c>
      <c r="F57" s="67" t="s">
        <v>71</v>
      </c>
      <c r="G57" s="67" t="s">
        <v>72</v>
      </c>
      <c r="H57" s="67" t="s">
        <v>73</v>
      </c>
      <c r="I57" s="67" t="s">
        <v>74</v>
      </c>
      <c r="J57" s="67" t="s">
        <v>75</v>
      </c>
      <c r="K57" s="67" t="s">
        <v>76</v>
      </c>
      <c r="L57" s="67" t="s">
        <v>77</v>
      </c>
      <c r="M57" s="67" t="s">
        <v>78</v>
      </c>
      <c r="N57" s="67" t="s">
        <v>79</v>
      </c>
      <c r="O57" s="67" t="s">
        <v>80</v>
      </c>
      <c r="P57" s="67" t="s">
        <v>81</v>
      </c>
      <c r="Q57" s="67" t="s">
        <v>82</v>
      </c>
      <c r="R57" s="64" t="s">
        <v>83</v>
      </c>
    </row>
    <row r="58" spans="2:33" ht="15" x14ac:dyDescent="0.2">
      <c r="B58" s="292" t="str">
        <f>'Memoria Aporte FIA al Ejecutor'!C6</f>
        <v>Coordinador Principal: indicar nombre aquí</v>
      </c>
      <c r="C58" s="293"/>
      <c r="D58" s="68"/>
      <c r="E58" s="69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3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92" t="str">
        <f>'Memoria Aporte FIA al Ejecutor'!C7</f>
        <v>Coordinador Alterno: indicar nombre aquí</v>
      </c>
      <c r="C59" s="293"/>
      <c r="D59" s="68"/>
      <c r="E59" s="69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3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92" t="str">
        <f>'Memoria Aporte FIA al Ejecutor'!C8</f>
        <v>Equipo Técnico 1: indicar nombre aquí</v>
      </c>
      <c r="C60" s="293"/>
      <c r="D60" s="68"/>
      <c r="E60" s="69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3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92" t="str">
        <f>'Memoria Aporte FIA al Ejecutor'!C9</f>
        <v>Equipo Técnico 2: indicar nombre aquí</v>
      </c>
      <c r="C61" s="293"/>
      <c r="D61" s="68"/>
      <c r="E61" s="69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3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92" t="str">
        <f>'Memoria Aporte FIA al Ejecutor'!C10</f>
        <v>Equipo Técnico 3: indicar nombre aquí</v>
      </c>
      <c r="C62" s="293"/>
      <c r="D62" s="68"/>
      <c r="E62" s="69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3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92" t="str">
        <f>'Memoria Aporte FIA al Ejecutor'!C11</f>
        <v>Equipo Técnico 4: indicar nombre aquí</v>
      </c>
      <c r="C63" s="293"/>
      <c r="D63" s="68"/>
      <c r="E63" s="69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3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92" t="str">
        <f>'Memoria Aporte FIA al Ejecutor'!C12</f>
        <v>Equipo Técnico 5: indicar nombre aquí</v>
      </c>
      <c r="C64" s="293"/>
      <c r="D64" s="68"/>
      <c r="E64" s="69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3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92" t="str">
        <f>'Memoria Aporte FIA al Ejecutor'!C13</f>
        <v>Equipo Técnico 6: indicar nombre aquí</v>
      </c>
      <c r="C65" s="293"/>
      <c r="D65" s="68"/>
      <c r="E65" s="69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3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92" t="str">
        <f>'Memoria Aporte FIA al Ejecutor'!C14</f>
        <v>Equipo Técnico 7: indicar nombre aquí</v>
      </c>
      <c r="C66" s="293"/>
      <c r="D66" s="68"/>
      <c r="E66" s="69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3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92" t="str">
        <f>'Memoria Aporte FIA al Ejecutor'!C15</f>
        <v>Equipo Técnico 8: indicar nombre aquí</v>
      </c>
      <c r="C67" s="293"/>
      <c r="D67" s="68"/>
      <c r="E67" s="69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3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92" t="str">
        <f>'Memoria Aporte FIA al Ejecutor'!C16</f>
        <v>Equipo Técnico 9: indicar nombre aquí</v>
      </c>
      <c r="C68" s="293"/>
      <c r="D68" s="68"/>
      <c r="E68" s="69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3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92" t="str">
        <f>'Memoria Aporte FIA al Ejecutor'!C17</f>
        <v>Equipo Técnico 10: indicar nombre aquí</v>
      </c>
      <c r="C69" s="293"/>
      <c r="D69" s="68"/>
      <c r="E69" s="69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3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92" t="str">
        <f>'Memoria Aporte FIA al Ejecutor'!C18</f>
        <v>Equipo Técnico 11: indicar nombre aquí</v>
      </c>
      <c r="C70" s="293"/>
      <c r="D70" s="68"/>
      <c r="E70" s="69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3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92" t="str">
        <f>'Memoria Aporte FIA al Ejecutor'!C19</f>
        <v>Equipo Técnico 12: indicar nombre aquí</v>
      </c>
      <c r="C71" s="293"/>
      <c r="D71" s="68"/>
      <c r="E71" s="69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3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92" t="str">
        <f>'Memoria Aporte FIA al Ejecutor'!C20</f>
        <v>Equipo Técnico 13: indicar nombre aquí</v>
      </c>
      <c r="C72" s="293"/>
      <c r="D72" s="68"/>
      <c r="E72" s="69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3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92" t="str">
        <f>'Memoria Aporte FIA al Ejecutor'!C21</f>
        <v>Equipo Técnico 14: indicar nombre aquí</v>
      </c>
      <c r="C73" s="293"/>
      <c r="D73" s="68"/>
      <c r="E73" s="69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3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92" t="str">
        <f>'Memoria Aporte FIA al Ejecutor'!C22</f>
        <v>Equipo Técnico 15: indicar nombre aquí</v>
      </c>
      <c r="C74" s="293"/>
      <c r="D74" s="68"/>
      <c r="E74" s="69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3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92" t="str">
        <f>'Memoria Aporte FIA al Ejecutor'!C23</f>
        <v>Equipo Técnico 16: indicar nombre aquí</v>
      </c>
      <c r="C75" s="293"/>
      <c r="D75" s="68"/>
      <c r="E75" s="69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3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92" t="str">
        <f>'Memoria Aporte FIA al Ejecutor'!C24</f>
        <v>Equipo Técnico 17: indicar nombre aquí</v>
      </c>
      <c r="C76" s="293"/>
      <c r="D76" s="68"/>
      <c r="E76" s="69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3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92" t="str">
        <f>'Memoria Aporte FIA al Ejecutor'!C25</f>
        <v>Equipo Técnico 18: indicar nombre aquí</v>
      </c>
      <c r="C77" s="293"/>
      <c r="D77" s="68"/>
      <c r="E77" s="69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3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92" t="str">
        <f>'Memoria Aporte FIA al Ejecutor'!C26</f>
        <v>Equipo Técnico 19: indicar nombre aquí</v>
      </c>
      <c r="C78" s="293"/>
      <c r="D78" s="68"/>
      <c r="E78" s="69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3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92" t="str">
        <f>'Memoria Aporte FIA al Ejecutor'!C27</f>
        <v>Equipo Técnico 20: indicar nombre aquí</v>
      </c>
      <c r="C79" s="293"/>
      <c r="D79" s="68"/>
      <c r="E79" s="69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3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46023</v>
      </c>
      <c r="G80" s="73">
        <f>F81+1</f>
        <v>46054</v>
      </c>
      <c r="H80" s="73">
        <f t="shared" ref="H80:Q80" si="15">G81+1</f>
        <v>46082</v>
      </c>
      <c r="I80" s="73">
        <f t="shared" si="15"/>
        <v>46113</v>
      </c>
      <c r="J80" s="73">
        <f t="shared" si="15"/>
        <v>46143</v>
      </c>
      <c r="K80" s="73">
        <f t="shared" si="15"/>
        <v>46174</v>
      </c>
      <c r="L80" s="73">
        <f t="shared" si="15"/>
        <v>46204</v>
      </c>
      <c r="M80" s="73">
        <f t="shared" si="15"/>
        <v>46235</v>
      </c>
      <c r="N80" s="73">
        <f t="shared" si="15"/>
        <v>46266</v>
      </c>
      <c r="O80" s="73">
        <f t="shared" si="15"/>
        <v>46296</v>
      </c>
      <c r="P80" s="73">
        <f t="shared" si="15"/>
        <v>46327</v>
      </c>
      <c r="Q80" s="73">
        <f t="shared" si="15"/>
        <v>46357</v>
      </c>
      <c r="R80" s="63"/>
      <c r="U80" s="21">
        <v>2</v>
      </c>
      <c r="V80" s="25">
        <f>F80</f>
        <v>46023</v>
      </c>
      <c r="W80" s="25">
        <f t="shared" ref="W80:AG80" si="16">G80</f>
        <v>46054</v>
      </c>
      <c r="X80" s="25">
        <f t="shared" si="16"/>
        <v>46082</v>
      </c>
      <c r="Y80" s="25">
        <f t="shared" si="16"/>
        <v>46113</v>
      </c>
      <c r="Z80" s="25">
        <f t="shared" si="16"/>
        <v>46143</v>
      </c>
      <c r="AA80" s="25">
        <f t="shared" si="16"/>
        <v>46174</v>
      </c>
      <c r="AB80" s="25">
        <f t="shared" si="16"/>
        <v>46204</v>
      </c>
      <c r="AC80" s="25">
        <f t="shared" si="16"/>
        <v>46235</v>
      </c>
      <c r="AD80" s="25">
        <f t="shared" si="16"/>
        <v>46266</v>
      </c>
      <c r="AE80" s="25">
        <f t="shared" si="16"/>
        <v>46296</v>
      </c>
      <c r="AF80" s="25">
        <f t="shared" si="16"/>
        <v>46327</v>
      </c>
      <c r="AG80" s="25">
        <f t="shared" si="16"/>
        <v>46357</v>
      </c>
    </row>
    <row r="81" spans="2:33" hidden="1" outlineLevel="1" x14ac:dyDescent="0.2">
      <c r="C81" s="60"/>
      <c r="F81" s="72">
        <f>EDATE(F80,1)-1</f>
        <v>46053</v>
      </c>
      <c r="G81" s="72">
        <f>EDATE(G80,1)-1</f>
        <v>46081</v>
      </c>
      <c r="H81" s="72">
        <f t="shared" ref="H81:Q81" si="17">EDATE(H80,1)-1</f>
        <v>46112</v>
      </c>
      <c r="I81" s="72">
        <f t="shared" si="17"/>
        <v>46142</v>
      </c>
      <c r="J81" s="72">
        <f t="shared" si="17"/>
        <v>46173</v>
      </c>
      <c r="K81" s="72">
        <f t="shared" si="17"/>
        <v>46203</v>
      </c>
      <c r="L81" s="72">
        <f t="shared" si="17"/>
        <v>46234</v>
      </c>
      <c r="M81" s="72">
        <f t="shared" si="17"/>
        <v>46265</v>
      </c>
      <c r="N81" s="72">
        <f t="shared" si="17"/>
        <v>46295</v>
      </c>
      <c r="O81" s="72">
        <f t="shared" si="17"/>
        <v>46326</v>
      </c>
      <c r="P81" s="72">
        <f t="shared" si="17"/>
        <v>46356</v>
      </c>
      <c r="Q81" s="72">
        <f t="shared" si="17"/>
        <v>46387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67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68</v>
      </c>
      <c r="C84" s="64">
        <f>C57+1</f>
        <v>2027</v>
      </c>
      <c r="D84" s="64" t="s">
        <v>69</v>
      </c>
      <c r="E84" s="66" t="s">
        <v>70</v>
      </c>
      <c r="F84" s="67" t="s">
        <v>71</v>
      </c>
      <c r="G84" s="67" t="s">
        <v>72</v>
      </c>
      <c r="H84" s="67" t="s">
        <v>73</v>
      </c>
      <c r="I84" s="67" t="s">
        <v>74</v>
      </c>
      <c r="J84" s="67" t="s">
        <v>75</v>
      </c>
      <c r="K84" s="67" t="s">
        <v>76</v>
      </c>
      <c r="L84" s="67" t="s">
        <v>77</v>
      </c>
      <c r="M84" s="67" t="s">
        <v>78</v>
      </c>
      <c r="N84" s="67" t="s">
        <v>79</v>
      </c>
      <c r="O84" s="67" t="s">
        <v>80</v>
      </c>
      <c r="P84" s="67" t="s">
        <v>81</v>
      </c>
      <c r="Q84" s="67" t="s">
        <v>82</v>
      </c>
      <c r="R84" s="64" t="s">
        <v>83</v>
      </c>
    </row>
    <row r="85" spans="2:33" ht="15" x14ac:dyDescent="0.2">
      <c r="B85" s="292" t="str">
        <f>'Memoria Aporte FIA al Ejecutor'!C6</f>
        <v>Coordinador Principal: indicar nombre aquí</v>
      </c>
      <c r="C85" s="293"/>
      <c r="D85" s="68"/>
      <c r="E85" s="69"/>
      <c r="F85" s="222"/>
      <c r="G85" s="222"/>
      <c r="H85" s="222"/>
      <c r="I85" s="222"/>
      <c r="J85" s="222"/>
      <c r="K85" s="222"/>
      <c r="L85" s="222"/>
      <c r="M85" s="222"/>
      <c r="N85" s="222"/>
      <c r="O85" s="248"/>
      <c r="P85" s="248"/>
      <c r="Q85" s="248"/>
      <c r="R85" s="223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92" t="str">
        <f>'Memoria Aporte FIA al Ejecutor'!C7</f>
        <v>Coordinador Alterno: indicar nombre aquí</v>
      </c>
      <c r="C86" s="293"/>
      <c r="D86" s="68"/>
      <c r="E86" s="69"/>
      <c r="F86" s="222"/>
      <c r="G86" s="222"/>
      <c r="H86" s="222"/>
      <c r="I86" s="222"/>
      <c r="J86" s="222"/>
      <c r="K86" s="222"/>
      <c r="L86" s="222"/>
      <c r="M86" s="222"/>
      <c r="N86" s="222"/>
      <c r="O86" s="248"/>
      <c r="P86" s="248"/>
      <c r="Q86" s="248"/>
      <c r="R86" s="223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92" t="str">
        <f>'Memoria Aporte FIA al Ejecutor'!C8</f>
        <v>Equipo Técnico 1: indicar nombre aquí</v>
      </c>
      <c r="C87" s="293"/>
      <c r="D87" s="68"/>
      <c r="E87" s="69"/>
      <c r="F87" s="222"/>
      <c r="G87" s="222"/>
      <c r="H87" s="222"/>
      <c r="I87" s="222"/>
      <c r="J87" s="222"/>
      <c r="K87" s="222"/>
      <c r="L87" s="222"/>
      <c r="M87" s="222"/>
      <c r="N87" s="222"/>
      <c r="O87" s="248"/>
      <c r="P87" s="248"/>
      <c r="Q87" s="248"/>
      <c r="R87" s="223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92" t="str">
        <f>'Memoria Aporte FIA al Ejecutor'!C9</f>
        <v>Equipo Técnico 2: indicar nombre aquí</v>
      </c>
      <c r="C88" s="293"/>
      <c r="D88" s="68"/>
      <c r="E88" s="69"/>
      <c r="F88" s="222"/>
      <c r="G88" s="222"/>
      <c r="H88" s="222"/>
      <c r="I88" s="222"/>
      <c r="J88" s="222"/>
      <c r="K88" s="222"/>
      <c r="L88" s="222"/>
      <c r="M88" s="222"/>
      <c r="N88" s="222"/>
      <c r="O88" s="248"/>
      <c r="P88" s="248"/>
      <c r="Q88" s="248"/>
      <c r="R88" s="223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92" t="str">
        <f>'Memoria Aporte FIA al Ejecutor'!C10</f>
        <v>Equipo Técnico 3: indicar nombre aquí</v>
      </c>
      <c r="C89" s="293"/>
      <c r="D89" s="68"/>
      <c r="E89" s="69"/>
      <c r="F89" s="222"/>
      <c r="G89" s="222"/>
      <c r="H89" s="222"/>
      <c r="I89" s="222"/>
      <c r="J89" s="222"/>
      <c r="K89" s="222"/>
      <c r="L89" s="222"/>
      <c r="M89" s="222"/>
      <c r="N89" s="222"/>
      <c r="O89" s="248"/>
      <c r="P89" s="248"/>
      <c r="Q89" s="248"/>
      <c r="R89" s="223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92" t="str">
        <f>'Memoria Aporte FIA al Ejecutor'!C11</f>
        <v>Equipo Técnico 4: indicar nombre aquí</v>
      </c>
      <c r="C90" s="293"/>
      <c r="D90" s="68"/>
      <c r="E90" s="69"/>
      <c r="F90" s="222"/>
      <c r="G90" s="222"/>
      <c r="H90" s="222"/>
      <c r="I90" s="222"/>
      <c r="J90" s="222"/>
      <c r="K90" s="222"/>
      <c r="L90" s="222"/>
      <c r="M90" s="222"/>
      <c r="N90" s="222"/>
      <c r="O90" s="248"/>
      <c r="P90" s="248"/>
      <c r="Q90" s="248"/>
      <c r="R90" s="223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92" t="str">
        <f>'Memoria Aporte FIA al Ejecutor'!C12</f>
        <v>Equipo Técnico 5: indicar nombre aquí</v>
      </c>
      <c r="C91" s="293"/>
      <c r="D91" s="68"/>
      <c r="E91" s="69"/>
      <c r="F91" s="222"/>
      <c r="G91" s="222"/>
      <c r="H91" s="222"/>
      <c r="I91" s="222"/>
      <c r="J91" s="222"/>
      <c r="K91" s="222"/>
      <c r="L91" s="222"/>
      <c r="M91" s="222"/>
      <c r="N91" s="222"/>
      <c r="O91" s="248"/>
      <c r="P91" s="248"/>
      <c r="Q91" s="248"/>
      <c r="R91" s="223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92" t="str">
        <f>'Memoria Aporte FIA al Ejecutor'!C13</f>
        <v>Equipo Técnico 6: indicar nombre aquí</v>
      </c>
      <c r="C92" s="293"/>
      <c r="D92" s="68"/>
      <c r="E92" s="69"/>
      <c r="F92" s="222"/>
      <c r="G92" s="222"/>
      <c r="H92" s="222"/>
      <c r="I92" s="222"/>
      <c r="J92" s="222"/>
      <c r="K92" s="222"/>
      <c r="L92" s="222"/>
      <c r="M92" s="222"/>
      <c r="N92" s="222"/>
      <c r="O92" s="248"/>
      <c r="P92" s="248"/>
      <c r="Q92" s="248"/>
      <c r="R92" s="223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92" t="str">
        <f>'Memoria Aporte FIA al Ejecutor'!C14</f>
        <v>Equipo Técnico 7: indicar nombre aquí</v>
      </c>
      <c r="C93" s="293"/>
      <c r="D93" s="68"/>
      <c r="E93" s="69"/>
      <c r="F93" s="222"/>
      <c r="G93" s="222"/>
      <c r="H93" s="222"/>
      <c r="I93" s="222"/>
      <c r="J93" s="222"/>
      <c r="K93" s="222"/>
      <c r="L93" s="222"/>
      <c r="M93" s="222"/>
      <c r="N93" s="222"/>
      <c r="O93" s="248"/>
      <c r="P93" s="248"/>
      <c r="Q93" s="248"/>
      <c r="R93" s="223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92" t="str">
        <f>'Memoria Aporte FIA al Ejecutor'!C15</f>
        <v>Equipo Técnico 8: indicar nombre aquí</v>
      </c>
      <c r="C94" s="293"/>
      <c r="D94" s="68"/>
      <c r="E94" s="69"/>
      <c r="F94" s="222"/>
      <c r="G94" s="222"/>
      <c r="H94" s="222"/>
      <c r="I94" s="222"/>
      <c r="J94" s="222"/>
      <c r="K94" s="222"/>
      <c r="L94" s="222"/>
      <c r="M94" s="222"/>
      <c r="N94" s="222"/>
      <c r="O94" s="248"/>
      <c r="P94" s="248"/>
      <c r="Q94" s="248"/>
      <c r="R94" s="223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92" t="str">
        <f>'Memoria Aporte FIA al Ejecutor'!C16</f>
        <v>Equipo Técnico 9: indicar nombre aquí</v>
      </c>
      <c r="C95" s="293"/>
      <c r="D95" s="68"/>
      <c r="E95" s="69"/>
      <c r="F95" s="222"/>
      <c r="G95" s="222"/>
      <c r="H95" s="222"/>
      <c r="I95" s="222"/>
      <c r="J95" s="222"/>
      <c r="K95" s="222"/>
      <c r="L95" s="222"/>
      <c r="M95" s="222"/>
      <c r="N95" s="222"/>
      <c r="O95" s="248"/>
      <c r="P95" s="248"/>
      <c r="Q95" s="248"/>
      <c r="R95" s="223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92" t="str">
        <f>'Memoria Aporte FIA al Ejecutor'!C17</f>
        <v>Equipo Técnico 10: indicar nombre aquí</v>
      </c>
      <c r="C96" s="293"/>
      <c r="D96" s="68"/>
      <c r="E96" s="69"/>
      <c r="F96" s="222"/>
      <c r="G96" s="222"/>
      <c r="H96" s="222"/>
      <c r="I96" s="222"/>
      <c r="J96" s="222"/>
      <c r="K96" s="222"/>
      <c r="L96" s="222"/>
      <c r="M96" s="222"/>
      <c r="N96" s="222"/>
      <c r="O96" s="248"/>
      <c r="P96" s="248"/>
      <c r="Q96" s="248"/>
      <c r="R96" s="223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92" t="str">
        <f>'Memoria Aporte FIA al Ejecutor'!C18</f>
        <v>Equipo Técnico 11: indicar nombre aquí</v>
      </c>
      <c r="C97" s="293"/>
      <c r="D97" s="68"/>
      <c r="E97" s="69"/>
      <c r="F97" s="222"/>
      <c r="G97" s="222"/>
      <c r="H97" s="222"/>
      <c r="I97" s="222"/>
      <c r="J97" s="222"/>
      <c r="K97" s="222"/>
      <c r="L97" s="222"/>
      <c r="M97" s="222"/>
      <c r="N97" s="222"/>
      <c r="O97" s="248"/>
      <c r="P97" s="248"/>
      <c r="Q97" s="248"/>
      <c r="R97" s="223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92" t="str">
        <f>'Memoria Aporte FIA al Ejecutor'!C19</f>
        <v>Equipo Técnico 12: indicar nombre aquí</v>
      </c>
      <c r="C98" s="293"/>
      <c r="D98" s="68"/>
      <c r="E98" s="69"/>
      <c r="F98" s="222"/>
      <c r="G98" s="222"/>
      <c r="H98" s="222"/>
      <c r="I98" s="222"/>
      <c r="J98" s="222"/>
      <c r="K98" s="222"/>
      <c r="L98" s="222"/>
      <c r="M98" s="222"/>
      <c r="N98" s="222"/>
      <c r="O98" s="248"/>
      <c r="P98" s="248"/>
      <c r="Q98" s="248"/>
      <c r="R98" s="223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92" t="str">
        <f>'Memoria Aporte FIA al Ejecutor'!C20</f>
        <v>Equipo Técnico 13: indicar nombre aquí</v>
      </c>
      <c r="C99" s="293"/>
      <c r="D99" s="68"/>
      <c r="E99" s="69"/>
      <c r="F99" s="222"/>
      <c r="G99" s="222"/>
      <c r="H99" s="222"/>
      <c r="I99" s="222"/>
      <c r="J99" s="222"/>
      <c r="K99" s="222"/>
      <c r="L99" s="222"/>
      <c r="M99" s="222"/>
      <c r="N99" s="222"/>
      <c r="O99" s="248"/>
      <c r="P99" s="248"/>
      <c r="Q99" s="248"/>
      <c r="R99" s="223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92" t="str">
        <f>'Memoria Aporte FIA al Ejecutor'!C21</f>
        <v>Equipo Técnico 14: indicar nombre aquí</v>
      </c>
      <c r="C100" s="293"/>
      <c r="D100" s="68"/>
      <c r="E100" s="69"/>
      <c r="F100" s="222"/>
      <c r="G100" s="222"/>
      <c r="H100" s="222"/>
      <c r="I100" s="222"/>
      <c r="J100" s="222"/>
      <c r="K100" s="222"/>
      <c r="L100" s="222"/>
      <c r="M100" s="222"/>
      <c r="N100" s="222"/>
      <c r="O100" s="248"/>
      <c r="P100" s="248"/>
      <c r="Q100" s="248"/>
      <c r="R100" s="223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92" t="str">
        <f>'Memoria Aporte FIA al Ejecutor'!C22</f>
        <v>Equipo Técnico 15: indicar nombre aquí</v>
      </c>
      <c r="C101" s="293"/>
      <c r="D101" s="68"/>
      <c r="E101" s="69"/>
      <c r="F101" s="222"/>
      <c r="G101" s="222"/>
      <c r="H101" s="222"/>
      <c r="I101" s="222"/>
      <c r="J101" s="222"/>
      <c r="K101" s="222"/>
      <c r="L101" s="222"/>
      <c r="M101" s="222"/>
      <c r="N101" s="222"/>
      <c r="O101" s="248"/>
      <c r="P101" s="248"/>
      <c r="Q101" s="248"/>
      <c r="R101" s="223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92" t="str">
        <f>'Memoria Aporte FIA al Ejecutor'!C23</f>
        <v>Equipo Técnico 16: indicar nombre aquí</v>
      </c>
      <c r="C102" s="293"/>
      <c r="D102" s="68"/>
      <c r="E102" s="69"/>
      <c r="F102" s="222"/>
      <c r="G102" s="222"/>
      <c r="H102" s="222"/>
      <c r="I102" s="222"/>
      <c r="J102" s="222"/>
      <c r="K102" s="222"/>
      <c r="L102" s="222"/>
      <c r="M102" s="222"/>
      <c r="N102" s="222"/>
      <c r="O102" s="248"/>
      <c r="P102" s="248"/>
      <c r="Q102" s="248"/>
      <c r="R102" s="223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92" t="str">
        <f>'Memoria Aporte FIA al Ejecutor'!C24</f>
        <v>Equipo Técnico 17: indicar nombre aquí</v>
      </c>
      <c r="C103" s="293"/>
      <c r="D103" s="68"/>
      <c r="E103" s="69"/>
      <c r="F103" s="222"/>
      <c r="G103" s="222"/>
      <c r="H103" s="222"/>
      <c r="I103" s="222"/>
      <c r="J103" s="222"/>
      <c r="K103" s="222"/>
      <c r="L103" s="222"/>
      <c r="M103" s="222"/>
      <c r="N103" s="222"/>
      <c r="O103" s="248"/>
      <c r="P103" s="248"/>
      <c r="Q103" s="248"/>
      <c r="R103" s="223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92" t="str">
        <f>'Memoria Aporte FIA al Ejecutor'!C25</f>
        <v>Equipo Técnico 18: indicar nombre aquí</v>
      </c>
      <c r="C104" s="293"/>
      <c r="D104" s="68"/>
      <c r="E104" s="69"/>
      <c r="F104" s="222"/>
      <c r="G104" s="222"/>
      <c r="H104" s="222"/>
      <c r="I104" s="222"/>
      <c r="J104" s="222"/>
      <c r="K104" s="222"/>
      <c r="L104" s="222"/>
      <c r="M104" s="222"/>
      <c r="N104" s="222"/>
      <c r="O104" s="248"/>
      <c r="P104" s="248"/>
      <c r="Q104" s="248"/>
      <c r="R104" s="223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92" t="str">
        <f>'Memoria Aporte FIA al Ejecutor'!C26</f>
        <v>Equipo Técnico 19: indicar nombre aquí</v>
      </c>
      <c r="C105" s="293"/>
      <c r="D105" s="68"/>
      <c r="E105" s="69"/>
      <c r="F105" s="222"/>
      <c r="G105" s="222"/>
      <c r="H105" s="222"/>
      <c r="I105" s="222"/>
      <c r="J105" s="222"/>
      <c r="K105" s="222"/>
      <c r="L105" s="222"/>
      <c r="M105" s="222"/>
      <c r="N105" s="222"/>
      <c r="O105" s="248"/>
      <c r="P105" s="248"/>
      <c r="Q105" s="248"/>
      <c r="R105" s="223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92" t="str">
        <f>'Memoria Aporte FIA al Ejecutor'!C27</f>
        <v>Equipo Técnico 20: indicar nombre aquí</v>
      </c>
      <c r="C106" s="293"/>
      <c r="D106" s="68"/>
      <c r="E106" s="69"/>
      <c r="F106" s="222"/>
      <c r="G106" s="222"/>
      <c r="H106" s="222"/>
      <c r="I106" s="222"/>
      <c r="J106" s="222"/>
      <c r="K106" s="222"/>
      <c r="L106" s="222"/>
      <c r="M106" s="222"/>
      <c r="N106" s="222"/>
      <c r="O106" s="248"/>
      <c r="P106" s="248"/>
      <c r="Q106" s="248"/>
      <c r="R106" s="223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idden="1" outlineLevel="1" x14ac:dyDescent="0.2">
      <c r="F107" s="72">
        <f>Q81+1</f>
        <v>46388</v>
      </c>
      <c r="G107" s="73">
        <f>F108+1</f>
        <v>46419</v>
      </c>
      <c r="H107" s="73">
        <f t="shared" ref="H107:Q107" si="21">G108+1</f>
        <v>46447</v>
      </c>
      <c r="I107" s="73">
        <f t="shared" si="21"/>
        <v>46478</v>
      </c>
      <c r="J107" s="73">
        <f t="shared" si="21"/>
        <v>46508</v>
      </c>
      <c r="K107" s="73">
        <f t="shared" si="21"/>
        <v>46539</v>
      </c>
      <c r="L107" s="73">
        <f t="shared" si="21"/>
        <v>46569</v>
      </c>
      <c r="M107" s="73">
        <f t="shared" si="21"/>
        <v>46600</v>
      </c>
      <c r="N107" s="73">
        <f t="shared" si="21"/>
        <v>46631</v>
      </c>
      <c r="O107" s="73">
        <f t="shared" si="21"/>
        <v>46661</v>
      </c>
      <c r="P107" s="73">
        <f t="shared" si="21"/>
        <v>46692</v>
      </c>
      <c r="Q107" s="73">
        <f t="shared" si="21"/>
        <v>46722</v>
      </c>
      <c r="R107" s="63"/>
      <c r="U107" s="21">
        <v>2</v>
      </c>
      <c r="V107" s="25">
        <f>F107</f>
        <v>46388</v>
      </c>
      <c r="W107" s="25">
        <f t="shared" ref="W107:AG107" si="22">G107</f>
        <v>46419</v>
      </c>
      <c r="X107" s="25">
        <f t="shared" si="22"/>
        <v>46447</v>
      </c>
      <c r="Y107" s="25">
        <f t="shared" si="22"/>
        <v>46478</v>
      </c>
      <c r="Z107" s="25">
        <f t="shared" si="22"/>
        <v>46508</v>
      </c>
      <c r="AA107" s="25">
        <f t="shared" si="22"/>
        <v>46539</v>
      </c>
      <c r="AB107" s="25">
        <f t="shared" si="22"/>
        <v>46569</v>
      </c>
      <c r="AC107" s="25">
        <f t="shared" si="22"/>
        <v>46600</v>
      </c>
      <c r="AD107" s="25">
        <f t="shared" si="22"/>
        <v>46631</v>
      </c>
      <c r="AE107" s="25">
        <f t="shared" si="22"/>
        <v>46661</v>
      </c>
      <c r="AF107" s="25">
        <f t="shared" si="22"/>
        <v>46692</v>
      </c>
      <c r="AG107" s="25">
        <f t="shared" si="22"/>
        <v>46722</v>
      </c>
    </row>
    <row r="108" spans="2:33" hidden="1" outlineLevel="1" x14ac:dyDescent="0.2">
      <c r="C108" s="76"/>
      <c r="F108" s="72">
        <f>EDATE(F107,1)-1</f>
        <v>46418</v>
      </c>
      <c r="G108" s="72">
        <f>EDATE(G107,1)-1</f>
        <v>46446</v>
      </c>
      <c r="H108" s="72">
        <f t="shared" ref="H108:Q108" si="23">EDATE(H107,1)-1</f>
        <v>46477</v>
      </c>
      <c r="I108" s="72">
        <f t="shared" si="23"/>
        <v>46507</v>
      </c>
      <c r="J108" s="72">
        <f t="shared" si="23"/>
        <v>46538</v>
      </c>
      <c r="K108" s="72">
        <f t="shared" si="23"/>
        <v>46568</v>
      </c>
      <c r="L108" s="72">
        <f t="shared" si="23"/>
        <v>46599</v>
      </c>
      <c r="M108" s="72">
        <f t="shared" si="23"/>
        <v>46630</v>
      </c>
      <c r="N108" s="72">
        <f t="shared" si="23"/>
        <v>46660</v>
      </c>
      <c r="O108" s="72">
        <f t="shared" si="23"/>
        <v>46691</v>
      </c>
      <c r="P108" s="72">
        <f t="shared" si="23"/>
        <v>46721</v>
      </c>
      <c r="Q108" s="72">
        <f t="shared" si="23"/>
        <v>46752</v>
      </c>
      <c r="R108" s="63"/>
    </row>
    <row r="109" spans="2:33" collapsed="1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296" t="s">
        <v>85</v>
      </c>
      <c r="C111" s="296"/>
      <c r="D111" s="296"/>
      <c r="E111" s="296"/>
      <c r="F111" s="296"/>
      <c r="G111" s="296"/>
      <c r="H111" s="296"/>
      <c r="I111" s="296"/>
    </row>
    <row r="112" spans="2:33" x14ac:dyDescent="0.2">
      <c r="B112" s="297" t="s">
        <v>202</v>
      </c>
      <c r="C112" s="297"/>
      <c r="D112" s="297"/>
      <c r="E112" s="297"/>
      <c r="F112" s="297"/>
      <c r="G112" s="297"/>
      <c r="H112" s="297"/>
      <c r="I112" s="297"/>
    </row>
    <row r="113" spans="2:33" s="27" customFormat="1" ht="39" customHeight="1" x14ac:dyDescent="0.2">
      <c r="B113" s="294" t="s">
        <v>86</v>
      </c>
      <c r="C113" s="295"/>
      <c r="D113" s="66" t="s">
        <v>201</v>
      </c>
      <c r="E113" s="66" t="s">
        <v>87</v>
      </c>
      <c r="F113" s="294" t="s">
        <v>88</v>
      </c>
      <c r="G113" s="299"/>
      <c r="H113" s="300" t="s">
        <v>89</v>
      </c>
      <c r="I113" s="301"/>
      <c r="J113" s="282"/>
      <c r="K113" s="283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86" t="str">
        <f>'Memoria Aporte FIA al Ejecutor'!C6</f>
        <v>Coordinador Principal: indicar nombre aquí</v>
      </c>
      <c r="C114" s="287"/>
      <c r="D114" s="85" t="str">
        <f>IF(IF(COUNT(F4:Q4)+COUNT(F31:Q31)+COUNT(F58:Q58)+COUNT(F85:Q85)&gt;36,"Debe ser ≤ 36 meses",COUNT(F4:Q4)+COUNT(F31:Q31)+COUNT(F58:Q58)+COUNT(F85:Q85))=0,"",IF(COUNT(F4:Q4)+COUNT(F31:Q31)+COUNT(F58:Q58)+COUNT(F85:Q85)&gt;36,"Debe ser ≤ 36 meses",COUNT(F4:Q4)+COUNT(F31:Q31)+COUNT(F58:Q58)+COUNT(F85:Q85)))</f>
        <v/>
      </c>
      <c r="E114" s="86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4" s="30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4" s="303"/>
      <c r="H114" s="290" t="str">
        <f>IFERROR(IF(OR(D114&lt;=0,D114=""),"",(SUM(F4:Q4)+SUM(F31:Q31)+SUM(F58:Q58)+SUM(F85:Q85))/D114),"Debe ser ≤ 36 meses")</f>
        <v/>
      </c>
      <c r="I114" s="291"/>
      <c r="J114" s="284"/>
      <c r="K114" s="285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86" t="str">
        <f>'Memoria Aporte FIA al Ejecutor'!C7</f>
        <v>Coordinador Alterno: indicar nombre aquí</v>
      </c>
      <c r="C115" s="287"/>
      <c r="D115" s="85" t="str">
        <f>IF(IF(COUNT(F5:Q5)+COUNT(F32:Q32)+COUNT(F59:Q59)+COUNT(F86:Q86)+COUNT(#REF!)&gt;36,"Debe ser ≤ 36 meses",COUNT(F5:Q5)+COUNT(F32:Q32)+COUNT(F59:Q59)+COUNT(F86:Q86)+COUNT(#REF!))=0,"",IF(COUNT(F5:Q5)+COUNT(F32:Q32)+COUNT(F59:Q59)+COUNT(F86:Q86)+COUNT(#REF!)&gt;36,"Debe ser ≤ 36 meses",COUNT(F5:Q5)+COUNT(F32:Q32)+COUNT(F59:Q59)+COUNT(F86:Q86)+COUNT(#REF!)))</f>
        <v/>
      </c>
      <c r="E115" s="86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5" s="288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5" s="289"/>
      <c r="H115" s="290" t="str">
        <f>IFERROR(IF(OR(D115&lt;=0,D115=""),"",(SUM(F5:Q5)+SUM(F32:Q32)+SUM(F59:Q59)+SUM(F86:Q86))/D115),"Debe ser ≤ 36 meses")</f>
        <v/>
      </c>
      <c r="I115" s="291"/>
      <c r="J115" s="284"/>
      <c r="K115" s="285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86" t="str">
        <f>'Memoria Aporte FIA al Ejecutor'!C8</f>
        <v>Equipo Técnico 1: indicar nombre aquí</v>
      </c>
      <c r="C116" s="287"/>
      <c r="D116" s="85" t="str">
        <f>IF(IF(COUNT(F6:Q6)+COUNT(F33:Q33)+COUNT(F60:Q60)+COUNT(F87:Q87)+COUNT(#REF!)&gt;36,"Debe ser ≤ 36 meses",COUNT(F6:Q6)+COUNT(F33:Q33)+COUNT(F60:Q60)+COUNT(F87:Q87)+COUNT(#REF!))=0,"",IF(COUNT(F6:Q6)+COUNT(F33:Q33)+COUNT(F60:Q60)+COUNT(F87:Q87)+COUNT(#REF!)&gt;36,"Debe ser ≤ 36 meses",COUNT(F6:Q6)+COUNT(F33:Q33)+COUNT(F60:Q60)+COUNT(F87:Q87)+COUNT(#REF!)))</f>
        <v/>
      </c>
      <c r="E116" s="86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6" s="288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6" s="289"/>
      <c r="H116" s="290" t="str">
        <f t="shared" ref="H116:H135" si="24">IFERROR(IF(OR(D116&lt;=0,D116=""),"",(SUM(F6:Q6)+SUM(F33:Q33)+SUM(F60:Q60)+SUM(F87:Q87))/D116),"Debe ser ≤ 36 meses")</f>
        <v/>
      </c>
      <c r="I116" s="291"/>
      <c r="J116" s="284"/>
      <c r="K116" s="285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86" t="str">
        <f>'Memoria Aporte FIA al Ejecutor'!C9</f>
        <v>Equipo Técnico 2: indicar nombre aquí</v>
      </c>
      <c r="C117" s="287"/>
      <c r="D117" s="85" t="str">
        <f>IF(IF(COUNT(F7:Q7)+COUNT(F34:Q34)+COUNT(F61:Q61)+COUNT(F88:Q88)+COUNT(#REF!)&gt;36,"Debe ser ≤ 36 meses",COUNT(F7:Q7)+COUNT(F34:Q34)+COUNT(F61:Q61)+COUNT(F88:Q88)+COUNT(#REF!))=0,"",IF(COUNT(F7:Q7)+COUNT(F34:Q34)+COUNT(F61:Q61)+COUNT(F88:Q88)+COUNT(#REF!)&gt;36,"Debe ser ≤ 36 meses",COUNT(F7:Q7)+COUNT(F34:Q34)+COUNT(F61:Q61)+COUNT(F88:Q88)+COUNT(#REF!)))</f>
        <v/>
      </c>
      <c r="E117" s="86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7" s="288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7" s="289"/>
      <c r="H117" s="290" t="str">
        <f t="shared" si="24"/>
        <v/>
      </c>
      <c r="I117" s="291"/>
      <c r="J117" s="284"/>
      <c r="K117" s="285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86" t="str">
        <f>'Memoria Aporte FIA al Ejecutor'!C10</f>
        <v>Equipo Técnico 3: indicar nombre aquí</v>
      </c>
      <c r="C118" s="287"/>
      <c r="D118" s="85" t="str">
        <f>IF(IF(COUNT(F8:Q8)+COUNT(F35:Q35)+COUNT(F62:Q62)+COUNT(F89:Q89)+COUNT(#REF!)&gt;36,"Debe ser ≤ 36 meses",COUNT(F8:Q8)+COUNT(F35:Q35)+COUNT(F62:Q62)+COUNT(F89:Q89)+COUNT(#REF!))=0,"",IF(COUNT(F8:Q8)+COUNT(F35:Q35)+COUNT(F62:Q62)+COUNT(F89:Q89)+COUNT(#REF!)&gt;36,"Debe ser ≤ 36 meses",COUNT(F8:Q8)+COUNT(F35:Q35)+COUNT(F62:Q62)+COUNT(F89:Q89)+COUNT(#REF!)))</f>
        <v/>
      </c>
      <c r="E118" s="86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8" s="288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8" s="289"/>
      <c r="H118" s="290" t="str">
        <f t="shared" si="24"/>
        <v/>
      </c>
      <c r="I118" s="291"/>
      <c r="J118" s="284"/>
      <c r="K118" s="285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86" t="str">
        <f>'Memoria Aporte FIA al Ejecutor'!C11</f>
        <v>Equipo Técnico 4: indicar nombre aquí</v>
      </c>
      <c r="C119" s="287"/>
      <c r="D119" s="85" t="str">
        <f>IF(IF(COUNT(F9:Q9)+COUNT(F36:Q36)+COUNT(F63:Q63)+COUNT(F90:Q90)+COUNT(#REF!)&gt;36,"Debe ser ≤ 36 meses",COUNT(F9:Q9)+COUNT(F36:Q36)+COUNT(F63:Q63)+COUNT(F90:Q90)+COUNT(#REF!))=0,"",IF(COUNT(F9:Q9)+COUNT(F36:Q36)+COUNT(F63:Q63)+COUNT(F90:Q90)+COUNT(#REF!)&gt;36,"Debe ser ≤ 36 meses",COUNT(F9:Q9)+COUNT(F36:Q36)+COUNT(F63:Q63)+COUNT(F90:Q90)+COUNT(#REF!)))</f>
        <v/>
      </c>
      <c r="E119" s="86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9" s="288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9" s="289"/>
      <c r="H119" s="290" t="str">
        <f t="shared" si="24"/>
        <v/>
      </c>
      <c r="I119" s="291"/>
      <c r="J119" s="284"/>
      <c r="K119" s="285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86" t="str">
        <f>'Memoria Aporte FIA al Ejecutor'!C12</f>
        <v>Equipo Técnico 5: indicar nombre aquí</v>
      </c>
      <c r="C120" s="287"/>
      <c r="D120" s="85" t="str">
        <f>IF(IF(COUNT(F10:Q10)+COUNT(F37:Q37)+COUNT(F64:Q64)+COUNT(F91:Q91)+COUNT(#REF!)&gt;36,"Debe ser ≤ 36 meses",COUNT(F10:Q10)+COUNT(F37:Q37)+COUNT(F64:Q64)+COUNT(F91:Q91)+COUNT(#REF!))=0,"",IF(COUNT(F10:Q10)+COUNT(F37:Q37)+COUNT(F64:Q64)+COUNT(F91:Q91)+COUNT(#REF!)&gt;36,"Debe ser ≤ 36 meses",COUNT(F10:Q10)+COUNT(F37:Q37)+COUNT(F64:Q64)+COUNT(F91:Q91)+COUNT(#REF!)))</f>
        <v/>
      </c>
      <c r="E120" s="86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20" s="288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20" s="289"/>
      <c r="H120" s="290" t="str">
        <f t="shared" si="24"/>
        <v/>
      </c>
      <c r="I120" s="291"/>
      <c r="J120" s="284"/>
      <c r="K120" s="285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86" t="str">
        <f>'Memoria Aporte FIA al Ejecutor'!C13</f>
        <v>Equipo Técnico 6: indicar nombre aquí</v>
      </c>
      <c r="C121" s="287"/>
      <c r="D121" s="85" t="str">
        <f>IF(IF(COUNT(F11:Q11)+COUNT(F38:Q38)+COUNT(F65:Q65)+COUNT(F92:Q92)+COUNT(#REF!)&gt;36,"Debe ser ≤ 36 meses",COUNT(F11:Q11)+COUNT(F38:Q38)+COUNT(F65:Q65)+COUNT(F92:Q92)+COUNT(#REF!))=0,"",IF(COUNT(F11:Q11)+COUNT(F38:Q38)+COUNT(F65:Q65)+COUNT(F92:Q92)+COUNT(#REF!)&gt;36,"Debe ser ≤ 36 meses",COUNT(F11:Q11)+COUNT(F38:Q38)+COUNT(F65:Q65)+COUNT(F92:Q92)+COUNT(#REF!)))</f>
        <v/>
      </c>
      <c r="E121" s="86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1" s="288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1" s="289"/>
      <c r="H121" s="290" t="str">
        <f t="shared" si="24"/>
        <v/>
      </c>
      <c r="I121" s="291"/>
      <c r="J121" s="284"/>
      <c r="K121" s="285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86" t="str">
        <f>'Memoria Aporte FIA al Ejecutor'!C14</f>
        <v>Equipo Técnico 7: indicar nombre aquí</v>
      </c>
      <c r="C122" s="287"/>
      <c r="D122" s="85" t="str">
        <f>IF(IF(COUNT(F12:Q12)+COUNT(F39:Q39)+COUNT(F66:Q66)+COUNT(F93:Q93)+COUNT(#REF!)&gt;36,"Debe ser ≤ 36 meses",COUNT(F12:Q12)+COUNT(F39:Q39)+COUNT(F66:Q66)+COUNT(F93:Q93)+COUNT(#REF!))=0,"",IF(COUNT(F12:Q12)+COUNT(F39:Q39)+COUNT(F66:Q66)+COUNT(F93:Q93)+COUNT(#REF!)&gt;36,"Debe ser ≤ 36 meses",COUNT(F12:Q12)+COUNT(F39:Q39)+COUNT(F66:Q66)+COUNT(F93:Q93)+COUNT(#REF!)))</f>
        <v/>
      </c>
      <c r="E122" s="86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2" s="288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2" s="289"/>
      <c r="H122" s="290" t="str">
        <f t="shared" si="24"/>
        <v/>
      </c>
      <c r="I122" s="291"/>
      <c r="J122" s="284"/>
      <c r="K122" s="285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86" t="str">
        <f>'Memoria Aporte FIA al Ejecutor'!C15</f>
        <v>Equipo Técnico 8: indicar nombre aquí</v>
      </c>
      <c r="C123" s="287"/>
      <c r="D123" s="85" t="str">
        <f>IF(IF(COUNT(F13:Q13)+COUNT(F40:Q40)+COUNT(F67:Q67)+COUNT(F94:Q94)+COUNT(#REF!)&gt;36,"Debe ser ≤ 36 meses",COUNT(F13:Q13)+COUNT(F40:Q40)+COUNT(F67:Q67)+COUNT(F94:Q94)+COUNT(#REF!))=0,"",IF(COUNT(F13:Q13)+COUNT(F40:Q40)+COUNT(F67:Q67)+COUNT(F94:Q94)+COUNT(#REF!)&gt;36,"Debe ser ≤ 36 meses",COUNT(F13:Q13)+COUNT(F40:Q40)+COUNT(F67:Q67)+COUNT(F94:Q94)+COUNT(#REF!)))</f>
        <v/>
      </c>
      <c r="E123" s="86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3" s="288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3" s="289"/>
      <c r="H123" s="290" t="str">
        <f t="shared" si="24"/>
        <v/>
      </c>
      <c r="I123" s="291"/>
      <c r="J123" s="284"/>
      <c r="K123" s="285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86" t="str">
        <f>'Memoria Aporte FIA al Ejecutor'!C16</f>
        <v>Equipo Técnico 9: indicar nombre aquí</v>
      </c>
      <c r="C124" s="287"/>
      <c r="D124" s="85" t="str">
        <f>IF(IF(COUNT(F14:Q14)+COUNT(F41:Q41)+COUNT(F68:Q68)+COUNT(F95:Q95)+COUNT(#REF!)&gt;36,"Debe ser ≤ 36 meses",COUNT(F14:Q14)+COUNT(F41:Q41)+COUNT(F68:Q68)+COUNT(F95:Q95)+COUNT(#REF!))=0,"",IF(COUNT(F14:Q14)+COUNT(F41:Q41)+COUNT(F68:Q68)+COUNT(F95:Q95)+COUNT(#REF!)&gt;36,"Debe ser ≤ 36 meses",COUNT(F14:Q14)+COUNT(F41:Q41)+COUNT(F68:Q68)+COUNT(F95:Q95)+COUNT(#REF!)))</f>
        <v/>
      </c>
      <c r="E124" s="86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4" s="288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4" s="289"/>
      <c r="H124" s="290" t="str">
        <f t="shared" si="24"/>
        <v/>
      </c>
      <c r="I124" s="291"/>
      <c r="J124" s="284"/>
      <c r="K124" s="285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86" t="str">
        <f>'Memoria Aporte FIA al Ejecutor'!C17</f>
        <v>Equipo Técnico 10: indicar nombre aquí</v>
      </c>
      <c r="C125" s="287"/>
      <c r="D125" s="85" t="str">
        <f>IF(IF(COUNT(F15:Q15)+COUNT(F42:Q42)+COUNT(F69:Q69)+COUNT(F96:Q96)+COUNT(#REF!)&gt;36,"Debe ser ≤ 36 meses",COUNT(F15:Q15)+COUNT(F42:Q42)+COUNT(F69:Q69)+COUNT(F96:Q96)+COUNT(#REF!))=0,"",IF(COUNT(F15:Q15)+COUNT(F42:Q42)+COUNT(F69:Q69)+COUNT(F96:Q96)+COUNT(#REF!)&gt;36,"Debe ser ≤ 36 meses",COUNT(F15:Q15)+COUNT(F42:Q42)+COUNT(F69:Q69)+COUNT(F96:Q96)+COUNT(#REF!)))</f>
        <v/>
      </c>
      <c r="E125" s="86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5" s="288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5" s="289"/>
      <c r="H125" s="290" t="str">
        <f t="shared" si="24"/>
        <v/>
      </c>
      <c r="I125" s="291"/>
      <c r="J125" s="284"/>
      <c r="K125" s="285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86" t="str">
        <f>'Memoria Aporte FIA al Ejecutor'!C18</f>
        <v>Equipo Técnico 11: indicar nombre aquí</v>
      </c>
      <c r="C126" s="287"/>
      <c r="D126" s="85" t="str">
        <f>IF(IF(COUNT(F16:Q16)+COUNT(F43:Q43)+COUNT(F70:Q70)+COUNT(F97:Q97)+COUNT(#REF!)&gt;36,"Debe ser ≤ 36 meses",COUNT(F16:Q16)+COUNT(F43:Q43)+COUNT(F70:Q70)+COUNT(F97:Q97)+COUNT(#REF!))=0,"",IF(COUNT(F16:Q16)+COUNT(F43:Q43)+COUNT(F70:Q70)+COUNT(F97:Q97)+COUNT(#REF!)&gt;36,"Debe ser ≤ 36 meses",COUNT(F16:Q16)+COUNT(F43:Q43)+COUNT(F70:Q70)+COUNT(F97:Q97)+COUNT(#REF!)))</f>
        <v/>
      </c>
      <c r="E126" s="86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6" s="288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6" s="289"/>
      <c r="H126" s="290" t="str">
        <f t="shared" si="24"/>
        <v/>
      </c>
      <c r="I126" s="291"/>
      <c r="J126" s="284"/>
      <c r="K126" s="285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86" t="str">
        <f>'Memoria Aporte FIA al Ejecutor'!C19</f>
        <v>Equipo Técnico 12: indicar nombre aquí</v>
      </c>
      <c r="C127" s="287"/>
      <c r="D127" s="85" t="str">
        <f>IF(IF(COUNT(F17:Q17)+COUNT(F44:Q44)+COUNT(F71:Q71)+COUNT(F98:Q98)+COUNT(#REF!)&gt;36,"Debe ser ≤ 36 meses",COUNT(F17:Q17)+COUNT(F44:Q44)+COUNT(F71:Q71)+COUNT(F98:Q98)+COUNT(#REF!))=0,"",IF(COUNT(F17:Q17)+COUNT(F44:Q44)+COUNT(F71:Q71)+COUNT(F98:Q98)+COUNT(#REF!)&gt;36,"Debe ser ≤ 36 meses",COUNT(F17:Q17)+COUNT(F44:Q44)+COUNT(F71:Q71)+COUNT(F98:Q98)+COUNT(#REF!)))</f>
        <v/>
      </c>
      <c r="E127" s="86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7" s="288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7" s="289"/>
      <c r="H127" s="290" t="str">
        <f t="shared" si="24"/>
        <v/>
      </c>
      <c r="I127" s="291"/>
      <c r="J127" s="284"/>
      <c r="K127" s="285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86" t="str">
        <f>'Memoria Aporte FIA al Ejecutor'!C20</f>
        <v>Equipo Técnico 13: indicar nombre aquí</v>
      </c>
      <c r="C128" s="287"/>
      <c r="D128" s="85" t="str">
        <f>IF(IF(COUNT(F18:Q18)+COUNT(F45:Q45)+COUNT(F72:Q72)+COUNT(F99:Q99)+COUNT(#REF!)&gt;36,"Debe ser ≤ 36 meses",COUNT(F18:Q18)+COUNT(F45:Q45)+COUNT(F72:Q72)+COUNT(F99:Q99)+COUNT(#REF!))=0,"",IF(COUNT(F18:Q18)+COUNT(F45:Q45)+COUNT(F72:Q72)+COUNT(F99:Q99)+COUNT(#REF!)&gt;36,"Debe ser ≤ 36 meses",COUNT(F18:Q18)+COUNT(F45:Q45)+COUNT(F72:Q72)+COUNT(F99:Q99)+COUNT(#REF!)))</f>
        <v/>
      </c>
      <c r="E128" s="86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8" s="288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8" s="289"/>
      <c r="H128" s="290" t="str">
        <f t="shared" si="24"/>
        <v/>
      </c>
      <c r="I128" s="291"/>
      <c r="J128" s="284"/>
      <c r="K128" s="285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86" t="str">
        <f>'Memoria Aporte FIA al Ejecutor'!C21</f>
        <v>Equipo Técnico 14: indicar nombre aquí</v>
      </c>
      <c r="C129" s="287"/>
      <c r="D129" s="85" t="str">
        <f>IF(IF(COUNT(F19:Q19)+COUNT(F46:Q46)+COUNT(F73:Q73)+COUNT(F100:Q100)+COUNT(#REF!)&gt;36,"Debe ser ≤ 36 meses",COUNT(F19:Q19)+COUNT(F46:Q46)+COUNT(F73:Q73)+COUNT(F100:Q100)+COUNT(#REF!))=0,"",IF(COUNT(F19:Q19)+COUNT(F46:Q46)+COUNT(F73:Q73)+COUNT(F100:Q100)+COUNT(#REF!)&gt;36,"Debe ser ≤ 36 meses",COUNT(F19:Q19)+COUNT(F46:Q46)+COUNT(F73:Q73)+COUNT(F100:Q100)+COUNT(#REF!)))</f>
        <v/>
      </c>
      <c r="E129" s="86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9" s="288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9" s="289"/>
      <c r="H129" s="290" t="str">
        <f t="shared" si="24"/>
        <v/>
      </c>
      <c r="I129" s="291"/>
      <c r="J129" s="284"/>
      <c r="K129" s="285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86" t="str">
        <f>'Memoria Aporte FIA al Ejecutor'!C22</f>
        <v>Equipo Técnico 15: indicar nombre aquí</v>
      </c>
      <c r="C130" s="287"/>
      <c r="D130" s="85" t="str">
        <f>IF(IF(COUNT(F20:Q20)+COUNT(F47:Q47)+COUNT(F74:Q74)+COUNT(F101:Q101)+COUNT(#REF!)&gt;36,"Debe ser ≤ 36 meses",COUNT(F20:Q20)+COUNT(F47:Q47)+COUNT(F74:Q74)+COUNT(F101:Q101)+COUNT(#REF!))=0,"",IF(COUNT(F20:Q20)+COUNT(F47:Q47)+COUNT(F74:Q74)+COUNT(F101:Q101)+COUNT(#REF!)&gt;36,"Debe ser ≤ 36 meses",COUNT(F20:Q20)+COUNT(F47:Q47)+COUNT(F74:Q74)+COUNT(F101:Q101)+COUNT(#REF!)))</f>
        <v/>
      </c>
      <c r="E130" s="86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30" s="288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30" s="289"/>
      <c r="H130" s="290" t="str">
        <f t="shared" si="24"/>
        <v/>
      </c>
      <c r="I130" s="291"/>
      <c r="J130" s="284"/>
      <c r="K130" s="285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86" t="str">
        <f>'Memoria Aporte FIA al Ejecutor'!C23</f>
        <v>Equipo Técnico 16: indicar nombre aquí</v>
      </c>
      <c r="C131" s="287"/>
      <c r="D131" s="85" t="str">
        <f>IF(IF(COUNT(F21:Q21)+COUNT(F48:Q48)+COUNT(F75:Q75)+COUNT(F102:Q102)+COUNT(#REF!)&gt;36,"Debe ser ≤ 36 meses",COUNT(F21:Q21)+COUNT(F48:Q48)+COUNT(F75:Q75)+COUNT(F102:Q102)+COUNT(#REF!))=0,"",IF(COUNT(F21:Q21)+COUNT(F48:Q48)+COUNT(F75:Q75)+COUNT(F102:Q102)+COUNT(#REF!)&gt;36,"Debe ser ≤ 36 meses",COUNT(F21:Q21)+COUNT(F48:Q48)+COUNT(F75:Q75)+COUNT(F102:Q102)+COUNT(#REF!)))</f>
        <v/>
      </c>
      <c r="E131" s="86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1" s="288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1" s="289"/>
      <c r="H131" s="290" t="str">
        <f t="shared" si="24"/>
        <v/>
      </c>
      <c r="I131" s="291"/>
      <c r="J131" s="284"/>
      <c r="K131" s="285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86" t="str">
        <f>'Memoria Aporte FIA al Ejecutor'!C24</f>
        <v>Equipo Técnico 17: indicar nombre aquí</v>
      </c>
      <c r="C132" s="287"/>
      <c r="D132" s="85" t="str">
        <f>IF(IF(COUNT(F22:Q22)+COUNT(F49:Q49)+COUNT(F76:Q76)+COUNT(F103:Q103)+COUNT(#REF!)&gt;36,"Debe ser ≤ 36 meses",COUNT(F22:Q22)+COUNT(F49:Q49)+COUNT(F76:Q76)+COUNT(F103:Q103)+COUNT(#REF!))=0,"",IF(COUNT(F22:Q22)+COUNT(F49:Q49)+COUNT(F76:Q76)+COUNT(F103:Q103)+COUNT(#REF!)&gt;36,"Debe ser ≤ 36 meses",COUNT(F22:Q22)+COUNT(F49:Q49)+COUNT(F76:Q76)+COUNT(F103:Q103)+COUNT(#REF!)))</f>
        <v/>
      </c>
      <c r="E132" s="86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2" s="288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2" s="289"/>
      <c r="H132" s="290" t="str">
        <f t="shared" si="24"/>
        <v/>
      </c>
      <c r="I132" s="291"/>
      <c r="J132" s="284"/>
      <c r="K132" s="285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86" t="str">
        <f>'Memoria Aporte FIA al Ejecutor'!C25</f>
        <v>Equipo Técnico 18: indicar nombre aquí</v>
      </c>
      <c r="C133" s="287"/>
      <c r="D133" s="85" t="str">
        <f>IF(IF(COUNT(F23:Q23)+COUNT(F50:Q50)+COUNT(F77:Q77)+COUNT(F104:Q104)+COUNT(#REF!)&gt;36,"Debe ser ≤ 36 meses",COUNT(F23:Q23)+COUNT(F50:Q50)+COUNT(F77:Q77)+COUNT(F104:Q104)+COUNT(#REF!))=0,"",IF(COUNT(F23:Q23)+COUNT(F50:Q50)+COUNT(F77:Q77)+COUNT(F104:Q104)+COUNT(#REF!)&gt;36,"Debe ser ≤ 36 meses",COUNT(F23:Q23)+COUNT(F50:Q50)+COUNT(F77:Q77)+COUNT(F104:Q104)+COUNT(#REF!)))</f>
        <v/>
      </c>
      <c r="E133" s="86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3" s="288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3" s="289"/>
      <c r="H133" s="290" t="str">
        <f t="shared" si="24"/>
        <v/>
      </c>
      <c r="I133" s="291"/>
      <c r="J133" s="284"/>
      <c r="K133" s="285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86" t="str">
        <f>'Memoria Aporte FIA al Ejecutor'!C26</f>
        <v>Equipo Técnico 19: indicar nombre aquí</v>
      </c>
      <c r="C134" s="287"/>
      <c r="D134" s="85" t="str">
        <f>IF(IF(COUNT(F24:Q24)+COUNT(F51:Q51)+COUNT(F78:Q78)+COUNT(F105:Q105)+COUNT(#REF!)&gt;36,"Debe ser ≤ 36 meses",COUNT(F24:Q24)+COUNT(F51:Q51)+COUNT(F78:Q78)+COUNT(F105:Q105)+COUNT(#REF!))=0,"",IF(COUNT(F24:Q24)+COUNT(F51:Q51)+COUNT(F78:Q78)+COUNT(F105:Q105)+COUNT(#REF!)&gt;36,"Debe ser ≤ 36 meses",COUNT(F24:Q24)+COUNT(F51:Q51)+COUNT(F78:Q78)+COUNT(F105:Q105)+COUNT(#REF!)))</f>
        <v/>
      </c>
      <c r="E134" s="86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4" s="288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4" s="289"/>
      <c r="H134" s="290" t="str">
        <f t="shared" si="24"/>
        <v/>
      </c>
      <c r="I134" s="291"/>
      <c r="J134" s="284"/>
      <c r="K134" s="285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86" t="str">
        <f>'Memoria Aporte FIA al Ejecutor'!C27</f>
        <v>Equipo Técnico 20: indicar nombre aquí</v>
      </c>
      <c r="C135" s="287"/>
      <c r="D135" s="85" t="str">
        <f>IF(IF(COUNT(F25:Q25)+COUNT(F52:Q52)+COUNT(F79:Q79)+COUNT(F106:Q106)+COUNT(#REF!)&gt;36,"Debe ser ≤ 36 meses",COUNT(F25:Q25)+COUNT(F52:Q52)+COUNT(F79:Q79)+COUNT(F106:Q106)+COUNT(#REF!))=0,"",IF(COUNT(F25:Q25)+COUNT(F52:Q52)+COUNT(F79:Q79)+COUNT(F106:Q106)+COUNT(#REF!)&gt;36,"Debe ser ≤ 36 meses",COUNT(F25:Q25)+COUNT(F52:Q52)+COUNT(F79:Q79)+COUNT(F106:Q106)+COUNT(#REF!)))</f>
        <v/>
      </c>
      <c r="E135" s="86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5" s="288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5" s="289"/>
      <c r="H135" s="290" t="str">
        <f t="shared" si="24"/>
        <v/>
      </c>
      <c r="I135" s="291"/>
      <c r="J135" s="284"/>
      <c r="K135" s="285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6Np09x7oJoICzHpyuZMqFa06gXySy2eVrOcIqsWxDux5x27vwYHctylXKi6vuTKxWRUi1pg1dGvaotClDJgcnw==" saltValue="hI7yQVLpPKpgkAtS/VYsrA==" spinCount="100000" sheet="1" formatColumns="0" formatRows="0"/>
  <mergeCells count="182"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</mergeCells>
  <conditionalFormatting sqref="D114:I135">
    <cfRule type="cellIs" dxfId="2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15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63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129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63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10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52</v>
      </c>
      <c r="M134" s="137" t="s">
        <v>90</v>
      </c>
    </row>
    <row r="135" spans="2:13" ht="30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4"/>
      <c r="C197" s="315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4"/>
      <c r="C198" s="315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4"/>
      <c r="C199" s="315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ref="H203:H247" si="6">F203*G203</f>
        <v>0</v>
      </c>
      <c r="I203" s="310">
        <f>SUM(H196:H203)</f>
        <v>0</v>
      </c>
      <c r="J203" s="336"/>
      <c r="L203" s="97"/>
      <c r="M203" s="148"/>
    </row>
    <row r="204" spans="2:13" ht="1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4"/>
      <c r="C205" s="315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4"/>
      <c r="C206" s="315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4"/>
      <c r="C207" s="315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4"/>
      <c r="C208" s="315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4"/>
      <c r="C209" s="315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4"/>
      <c r="C210" s="315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4"/>
      <c r="C211" s="315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4"/>
      <c r="C212" s="315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6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0"/>
      <c r="C216" s="321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0"/>
      <c r="C217" s="321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0"/>
      <c r="C218" s="321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0"/>
      <c r="C219" s="321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6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0"/>
      <c r="C224" s="321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0"/>
      <c r="C225" s="321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0"/>
      <c r="C226" s="321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0"/>
      <c r="C227" s="321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6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0"/>
      <c r="C232" s="321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6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0"/>
      <c r="C237" s="321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0"/>
      <c r="C238" s="321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0"/>
      <c r="C239" s="321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0"/>
      <c r="C240" s="321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0"/>
      <c r="C241" s="321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6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6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H7smBl9wdFbofCGRRPJh7PXj0lpW6UVRt+egqFKkSMg7BNEuywFzTtqjONEcBqbN+j7YlRxkLyQ1oCHyPHFgQw==" saltValue="yj7LT/mFn1AZnxDkz62Vtw==" spinCount="100000" sheet="1" objects="1" scenarios="1"/>
  <protectedRanges>
    <protectedRange sqref="L135:L251" name="Rango2"/>
    <protectedRange sqref="L10:L126" name="Rango1"/>
  </protectedRanges>
  <mergeCells count="55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  <mergeCell ref="B105:C109"/>
    <mergeCell ref="I109:J109"/>
    <mergeCell ref="B110:C118"/>
    <mergeCell ref="I118:J118"/>
    <mergeCell ref="I121:J121"/>
    <mergeCell ref="B119:C121"/>
    <mergeCell ref="I88:J88"/>
    <mergeCell ref="B89:C96"/>
    <mergeCell ref="I96:J96"/>
    <mergeCell ref="B97:C104"/>
    <mergeCell ref="I104:J10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193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130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193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11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jO/EqMVVvzMSCxIuQFjiMQ+4SLvyKETZmQjGFLb6qiRFtQZrjlu1homAgF6Qbea4TMhbZLZ3NuRilXY6ed7tsQ==" saltValue="pyq3Ml7ldGp1gtUdMSN4hA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209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194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131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194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12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vOWxhO58WqtN8K0ExbbEXc2gENw8lyGWLvV6suESnO6fnCwCsGqP/3pT4EXrxHk9jVKe5twPRvoASS2bpX9iNQ==" saltValue="ulA4Cfme2nHC4dXqKfTJvA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194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195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132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195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13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6k7DI6oIqm57XR+S16OOZkat7FtB1YMIK6dLb/bm8CGXtLzuE7v8UiHOPmnJV3ZFGCyBRaVsDP6uLd5c5E196A==" saltValue="t8G3SMRifU7+IU0FlSO+kQ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196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133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196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14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wxlPHBYBuG6ugzwj7koCuYIgWv4Z07JBbg/hSyDtLjD9IrA1hgPHLSgsZuez+Ah4DRJ4h2DbBJoIhqfZ7asCPQ==" saltValue="Fwpls+wlykyfLDJfBLjbmw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1" t="s">
        <v>197</v>
      </c>
      <c r="C2" s="335"/>
      <c r="D2" s="335"/>
      <c r="E2" s="335"/>
      <c r="F2" s="335"/>
      <c r="G2" s="335"/>
      <c r="H2" s="335"/>
      <c r="I2" s="335"/>
      <c r="J2" s="335"/>
    </row>
    <row r="3" spans="2:13" ht="15" x14ac:dyDescent="0.2">
      <c r="B3" s="357" t="s">
        <v>134</v>
      </c>
      <c r="C3" s="358"/>
      <c r="D3" s="352" t="s">
        <v>56</v>
      </c>
      <c r="E3" s="335"/>
      <c r="F3" s="335"/>
      <c r="G3" s="335"/>
      <c r="H3" s="335"/>
      <c r="I3" s="335"/>
      <c r="J3" s="335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3.5" thickBot="1" x14ac:dyDescent="0.25">
      <c r="B6" s="2"/>
    </row>
    <row r="7" spans="2:13" ht="13.5" thickBot="1" x14ac:dyDescent="0.25">
      <c r="B7" s="353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25"/>
      <c r="C34" s="328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25"/>
      <c r="C35" s="328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25"/>
      <c r="C36" s="328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25"/>
      <c r="C37" s="329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25"/>
      <c r="C38" s="327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25"/>
      <c r="C39" s="328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25"/>
      <c r="C40" s="328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25"/>
      <c r="C41" s="328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26"/>
      <c r="C42" s="330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2" t="s">
        <v>5</v>
      </c>
      <c r="C43" s="313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4"/>
      <c r="C44" s="315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4"/>
      <c r="C45" s="315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4"/>
      <c r="C46" s="315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4"/>
      <c r="C47" s="315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4"/>
      <c r="C48" s="315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4"/>
      <c r="C49" s="315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4"/>
      <c r="C50" s="315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4"/>
      <c r="C51" s="315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4"/>
      <c r="C52" s="315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4"/>
      <c r="C53" s="315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4"/>
      <c r="C54" s="315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4"/>
      <c r="C55" s="315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4"/>
      <c r="C56" s="315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4"/>
      <c r="C57" s="315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4"/>
      <c r="C58" s="315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4"/>
      <c r="C59" s="315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4"/>
      <c r="C60" s="315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4"/>
      <c r="C61" s="315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4"/>
      <c r="C62" s="315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4"/>
      <c r="C63" s="315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16"/>
      <c r="C64" s="317"/>
      <c r="D64" s="162"/>
      <c r="E64" s="163"/>
      <c r="F64" s="164"/>
      <c r="G64" s="164"/>
      <c r="H64" s="7">
        <f t="shared" si="0"/>
        <v>0</v>
      </c>
      <c r="I64" s="356">
        <f>SUM(H43:H64)</f>
        <v>0</v>
      </c>
      <c r="J64" s="355"/>
      <c r="K64" s="30"/>
      <c r="L64" s="28"/>
      <c r="M64" s="38"/>
    </row>
    <row r="65" spans="2:13" ht="15" x14ac:dyDescent="0.2">
      <c r="B65" s="318" t="s">
        <v>6</v>
      </c>
      <c r="C65" s="319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0"/>
      <c r="C66" s="321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0"/>
      <c r="C67" s="321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0"/>
      <c r="C68" s="321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0"/>
      <c r="C69" s="321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2"/>
      <c r="C70" s="323"/>
      <c r="D70" s="153"/>
      <c r="E70" s="154"/>
      <c r="F70" s="155"/>
      <c r="G70" s="155"/>
      <c r="H70" s="7">
        <f t="shared" si="0"/>
        <v>0</v>
      </c>
      <c r="I70" s="356">
        <f>SUM(H65:H70)</f>
        <v>0</v>
      </c>
      <c r="J70" s="355"/>
      <c r="K70" s="30"/>
      <c r="L70" s="28"/>
      <c r="M70" s="3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4"/>
      <c r="C72" s="315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4"/>
      <c r="C73" s="315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4"/>
      <c r="C74" s="315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4"/>
      <c r="C75" s="315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4"/>
      <c r="C76" s="315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4"/>
      <c r="C77" s="315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16"/>
      <c r="C78" s="317"/>
      <c r="D78" s="162"/>
      <c r="E78" s="163"/>
      <c r="F78" s="164"/>
      <c r="G78" s="164"/>
      <c r="H78" s="7">
        <f t="shared" si="0"/>
        <v>0</v>
      </c>
      <c r="I78" s="356">
        <f>SUM(H71:H78)</f>
        <v>0</v>
      </c>
      <c r="J78" s="355"/>
      <c r="K78" s="30"/>
      <c r="L78" s="28"/>
      <c r="M78" s="3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4"/>
      <c r="C80" s="315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4"/>
      <c r="C81" s="315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4"/>
      <c r="C82" s="315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4"/>
      <c r="C83" s="315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4"/>
      <c r="C84" s="315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4"/>
      <c r="C85" s="315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4"/>
      <c r="C86" s="315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4"/>
      <c r="C87" s="315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16"/>
      <c r="C88" s="317"/>
      <c r="D88" s="172"/>
      <c r="E88" s="144"/>
      <c r="F88" s="173"/>
      <c r="G88" s="173"/>
      <c r="H88" s="7">
        <f t="shared" si="0"/>
        <v>0</v>
      </c>
      <c r="I88" s="356">
        <f>SUM(H79:H88)</f>
        <v>0</v>
      </c>
      <c r="J88" s="355"/>
      <c r="K88" s="30"/>
      <c r="L88" s="28"/>
      <c r="M88" s="38"/>
    </row>
    <row r="89" spans="2:13" ht="15" x14ac:dyDescent="0.2">
      <c r="B89" s="318" t="s">
        <v>20</v>
      </c>
      <c r="C89" s="319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0"/>
      <c r="C90" s="321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0"/>
      <c r="C91" s="321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0"/>
      <c r="C92" s="321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0"/>
      <c r="C93" s="321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0"/>
      <c r="C94" s="321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0"/>
      <c r="C95" s="321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2"/>
      <c r="C96" s="323"/>
      <c r="D96" s="162"/>
      <c r="E96" s="163"/>
      <c r="F96" s="164"/>
      <c r="G96" s="164"/>
      <c r="H96" s="11">
        <f t="shared" si="0"/>
        <v>0</v>
      </c>
      <c r="I96" s="356">
        <f>SUM(H89:H96)</f>
        <v>0</v>
      </c>
      <c r="J96" s="355"/>
      <c r="K96" s="30"/>
      <c r="L96" s="28"/>
      <c r="M96" s="38"/>
    </row>
    <row r="97" spans="2:13" ht="15" x14ac:dyDescent="0.2">
      <c r="B97" s="318" t="s">
        <v>9</v>
      </c>
      <c r="C97" s="319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0"/>
      <c r="C98" s="321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0"/>
      <c r="C99" s="321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0"/>
      <c r="C100" s="321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0"/>
      <c r="C101" s="321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0"/>
      <c r="C102" s="321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1">
        <f t="shared" si="0"/>
        <v>0</v>
      </c>
      <c r="I104" s="356">
        <f>SUM(H97:H104)</f>
        <v>0</v>
      </c>
      <c r="J104" s="355"/>
      <c r="K104" s="30"/>
      <c r="L104" s="28"/>
      <c r="M104" s="38"/>
    </row>
    <row r="105" spans="2:13" ht="15" x14ac:dyDescent="0.2">
      <c r="B105" s="318" t="s">
        <v>10</v>
      </c>
      <c r="C105" s="319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0"/>
      <c r="C106" s="321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1">
        <f t="shared" si="0"/>
        <v>0</v>
      </c>
      <c r="I109" s="356">
        <f>SUM(H105:H109)</f>
        <v>0</v>
      </c>
      <c r="J109" s="355"/>
      <c r="K109" s="30"/>
      <c r="L109" s="28"/>
      <c r="M109" s="38"/>
    </row>
    <row r="110" spans="2:13" ht="15" x14ac:dyDescent="0.2">
      <c r="B110" s="318" t="s">
        <v>11</v>
      </c>
      <c r="C110" s="319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0"/>
      <c r="C111" s="321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0"/>
      <c r="C112" s="321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0"/>
      <c r="C113" s="321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0"/>
      <c r="C114" s="321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0"/>
      <c r="C115" s="321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0"/>
      <c r="C116" s="321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1">
        <f t="shared" si="0"/>
        <v>0</v>
      </c>
      <c r="I118" s="356">
        <f>SUM(H110:H118)</f>
        <v>0</v>
      </c>
      <c r="J118" s="355"/>
      <c r="K118" s="30"/>
      <c r="L118" s="28"/>
      <c r="M118" s="38"/>
    </row>
    <row r="119" spans="2:13" ht="15" x14ac:dyDescent="0.2">
      <c r="B119" s="318" t="s">
        <v>0</v>
      </c>
      <c r="C119" s="319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1">
        <f t="shared" si="0"/>
        <v>0</v>
      </c>
      <c r="I121" s="356">
        <f>SUM(H119:H121)</f>
        <v>0</v>
      </c>
      <c r="J121" s="355"/>
      <c r="K121" s="30"/>
      <c r="L121" s="28"/>
      <c r="M121" s="38"/>
    </row>
    <row r="122" spans="2:13" ht="15" x14ac:dyDescent="0.2">
      <c r="B122" s="304" t="s">
        <v>4</v>
      </c>
      <c r="C122" s="305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1">
        <f>F124*G124</f>
        <v>0</v>
      </c>
      <c r="I124" s="356">
        <f>SUM(H122:H124)</f>
        <v>0</v>
      </c>
      <c r="J124" s="355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4">
        <f>SUM(J42+I64+I70+I78+I88+I96+I104+I109+I118+I121+I124)</f>
        <v>0</v>
      </c>
      <c r="J126" s="355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1" t="s">
        <v>197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5" x14ac:dyDescent="0.2">
      <c r="B130" s="2" t="str">
        <f>B3</f>
        <v>INDICAR AQUÍ NOMBRE ASOCIADO 15</v>
      </c>
      <c r="D130" s="352" t="s">
        <v>56</v>
      </c>
      <c r="E130" s="335"/>
      <c r="F130" s="335"/>
      <c r="G130" s="335"/>
      <c r="H130" s="335"/>
      <c r="I130" s="335"/>
      <c r="J130" s="335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3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25"/>
      <c r="C159" s="328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25"/>
      <c r="C160" s="328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25"/>
      <c r="C161" s="328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25"/>
      <c r="C162" s="329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25"/>
      <c r="C163" s="327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25"/>
      <c r="C164" s="328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25"/>
      <c r="C165" s="328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2" t="s">
        <v>5</v>
      </c>
      <c r="C168" s="313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4"/>
      <c r="C169" s="315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4"/>
      <c r="C170" s="315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4"/>
      <c r="C171" s="315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4"/>
      <c r="C172" s="315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4"/>
      <c r="C173" s="315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4"/>
      <c r="C174" s="315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4"/>
      <c r="C175" s="315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4"/>
      <c r="C176" s="315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4"/>
      <c r="C177" s="315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4"/>
      <c r="C178" s="315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4"/>
      <c r="C179" s="315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4"/>
      <c r="C180" s="315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4"/>
      <c r="C181" s="315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4"/>
      <c r="C182" s="315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4"/>
      <c r="C183" s="315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4"/>
      <c r="C184" s="315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4"/>
      <c r="C185" s="315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4"/>
      <c r="C186" s="315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4"/>
      <c r="C187" s="315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7">
        <f t="shared" si="3"/>
        <v>0</v>
      </c>
      <c r="I189" s="356">
        <f>SUM(H168:H189)</f>
        <v>0</v>
      </c>
      <c r="J189" s="355"/>
      <c r="L189" s="28"/>
      <c r="M189" s="38"/>
    </row>
    <row r="190" spans="2:13" ht="15" x14ac:dyDescent="0.2">
      <c r="B190" s="318" t="s">
        <v>6</v>
      </c>
      <c r="C190" s="319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0"/>
      <c r="C191" s="321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0"/>
      <c r="C192" s="321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0"/>
      <c r="C193" s="321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7">
        <f t="shared" si="3"/>
        <v>0</v>
      </c>
      <c r="I195" s="356">
        <f>SUM(H190:H195)</f>
        <v>0</v>
      </c>
      <c r="J195" s="355"/>
      <c r="L195" s="28"/>
      <c r="M195" s="3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4"/>
      <c r="C197" s="315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4"/>
      <c r="C198" s="315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4"/>
      <c r="C199" s="315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4"/>
      <c r="C200" s="315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4"/>
      <c r="C201" s="315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7">
        <f t="shared" si="5"/>
        <v>0</v>
      </c>
      <c r="I203" s="356">
        <f>SUM(H196:H203)</f>
        <v>0</v>
      </c>
      <c r="J203" s="355"/>
      <c r="L203" s="28"/>
      <c r="M203" s="3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4"/>
      <c r="C205" s="315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4"/>
      <c r="C206" s="315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4"/>
      <c r="C207" s="315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4"/>
      <c r="C208" s="315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4"/>
      <c r="C209" s="315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4"/>
      <c r="C210" s="315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4"/>
      <c r="C211" s="315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7">
        <f t="shared" si="5"/>
        <v>0</v>
      </c>
      <c r="I213" s="356">
        <f>SUM(H204:H213)</f>
        <v>0</v>
      </c>
      <c r="J213" s="355"/>
      <c r="L213" s="28"/>
      <c r="M213" s="38"/>
    </row>
    <row r="214" spans="2:13" ht="15" x14ac:dyDescent="0.2">
      <c r="B214" s="318" t="s">
        <v>20</v>
      </c>
      <c r="C214" s="319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0"/>
      <c r="C215" s="321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0"/>
      <c r="C216" s="321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0"/>
      <c r="C217" s="321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0"/>
      <c r="C218" s="321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0"/>
      <c r="C219" s="321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1">
        <f t="shared" si="5"/>
        <v>0</v>
      </c>
      <c r="I221" s="356">
        <f>SUM(H214:H221)</f>
        <v>0</v>
      </c>
      <c r="J221" s="355"/>
      <c r="L221" s="28"/>
      <c r="M221" s="38"/>
    </row>
    <row r="222" spans="2:13" ht="15" x14ac:dyDescent="0.2">
      <c r="B222" s="318" t="s">
        <v>9</v>
      </c>
      <c r="C222" s="319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0"/>
      <c r="C223" s="321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0"/>
      <c r="C224" s="321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0"/>
      <c r="C225" s="321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0"/>
      <c r="C226" s="321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0"/>
      <c r="C227" s="321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1">
        <f t="shared" si="5"/>
        <v>0</v>
      </c>
      <c r="I229" s="356">
        <f>SUM(H222:H229)</f>
        <v>0</v>
      </c>
      <c r="J229" s="355"/>
      <c r="L229" s="28"/>
      <c r="M229" s="38"/>
    </row>
    <row r="230" spans="2:13" ht="15" x14ac:dyDescent="0.2">
      <c r="B230" s="318" t="s">
        <v>10</v>
      </c>
      <c r="C230" s="319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0"/>
      <c r="C231" s="321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0"/>
      <c r="C232" s="321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1">
        <f t="shared" si="5"/>
        <v>0</v>
      </c>
      <c r="I234" s="356">
        <f>SUM(H230:H234)</f>
        <v>0</v>
      </c>
      <c r="J234" s="355"/>
      <c r="L234" s="28"/>
      <c r="M234" s="38"/>
    </row>
    <row r="235" spans="2:13" ht="15" x14ac:dyDescent="0.2">
      <c r="B235" s="318" t="s">
        <v>11</v>
      </c>
      <c r="C235" s="319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0"/>
      <c r="C236" s="321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0"/>
      <c r="C237" s="321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0"/>
      <c r="C238" s="321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0"/>
      <c r="C239" s="321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0"/>
      <c r="C240" s="321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0"/>
      <c r="C241" s="321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1">
        <f t="shared" si="5"/>
        <v>0</v>
      </c>
      <c r="I243" s="356">
        <f>SUM(H235:H243)</f>
        <v>0</v>
      </c>
      <c r="J243" s="355"/>
      <c r="L243" s="28"/>
      <c r="M243" s="38"/>
    </row>
    <row r="244" spans="2:13" ht="15" x14ac:dyDescent="0.2">
      <c r="B244" s="318" t="s">
        <v>0</v>
      </c>
      <c r="C244" s="319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1">
        <f t="shared" si="5"/>
        <v>0</v>
      </c>
      <c r="I246" s="356">
        <f>SUM(H244:H246)</f>
        <v>0</v>
      </c>
      <c r="J246" s="355"/>
      <c r="L246" s="28"/>
      <c r="M246" s="38"/>
    </row>
    <row r="247" spans="2:13" ht="15" x14ac:dyDescent="0.2">
      <c r="B247" s="304" t="s">
        <v>4</v>
      </c>
      <c r="C247" s="305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1">
        <f>F249*G249</f>
        <v>0</v>
      </c>
      <c r="I249" s="356">
        <f>SUM(H247:H249)</f>
        <v>0</v>
      </c>
      <c r="J249" s="355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4">
        <f>SUM(J167+I189+I195+I203+I213+I221+I229+I234+I243+I246+I249)</f>
        <v>0</v>
      </c>
      <c r="J251" s="355"/>
      <c r="L251" s="28"/>
      <c r="M251" s="38"/>
    </row>
  </sheetData>
  <sheetProtection algorithmName="SHA-512" hashValue="Y0qZMpntT50Jmw48+hIPcot7Pk/xcou5nODaretaFP1SQ3sdY+Emj/mxpqqxkh2jbBTB0Vww/C2L3nHP74+oLQ==" saltValue="8W7omEq90x5jD/LgTbkekQ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7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198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135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198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16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1naNZGAA1GU0hRJWTbzhJyWFOixb3OhhZR0VxlKkQJgB/ziWQhQgHFxG8+cvX1BYlcZkfxJXVMFMVZ2KoutiCQ==" saltValue="XKoRrvxSaSRl4X9fxQPWKw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10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199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136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199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17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YYE4ybZ6APkktKAWM2+liuN7tsaPmkdg0wVA2tFZ0vLDtj8lGVbwqSYofdWoICdX91xCUzwQHaPtWkO/qvpcbg==" saltValue="bcJtCjVb58oqNlY9DSrYJw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132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43" t="s">
        <v>200</v>
      </c>
      <c r="C2" s="335"/>
      <c r="D2" s="335"/>
      <c r="E2" s="335"/>
      <c r="F2" s="335"/>
      <c r="G2" s="335"/>
      <c r="H2" s="335"/>
      <c r="I2" s="335"/>
      <c r="J2" s="335"/>
    </row>
    <row r="3" spans="2:13" ht="18" x14ac:dyDescent="0.2">
      <c r="B3" s="349" t="s">
        <v>137</v>
      </c>
      <c r="C3" s="333"/>
      <c r="D3" s="334" t="s">
        <v>56</v>
      </c>
      <c r="E3" s="335"/>
      <c r="F3" s="335"/>
      <c r="G3" s="335"/>
      <c r="H3" s="335"/>
      <c r="I3" s="335"/>
      <c r="J3" s="335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15.75" thickBot="1" x14ac:dyDescent="0.25">
      <c r="B6" s="140"/>
    </row>
    <row r="7" spans="2:13" ht="15.75" thickBot="1" x14ac:dyDescent="0.25">
      <c r="B7" s="339" t="s">
        <v>91</v>
      </c>
      <c r="C7" s="340"/>
      <c r="D7" s="340"/>
      <c r="E7" s="340"/>
      <c r="F7" s="340"/>
      <c r="G7" s="340"/>
      <c r="H7" s="340"/>
      <c r="I7" s="340"/>
      <c r="J7" s="341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52</v>
      </c>
      <c r="M9" s="137" t="s">
        <v>90</v>
      </c>
    </row>
    <row r="10" spans="2:13" ht="44.45" customHeight="1" x14ac:dyDescent="0.2">
      <c r="B10" s="324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25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25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25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25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25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25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25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25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25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25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25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25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25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25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25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25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25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25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25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25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25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25"/>
      <c r="C32" s="101" t="s">
        <v>65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25"/>
      <c r="C33" s="327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25"/>
      <c r="C34" s="328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25"/>
      <c r="C35" s="328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25"/>
      <c r="C36" s="328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25"/>
      <c r="C37" s="329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25"/>
      <c r="C38" s="327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25"/>
      <c r="C39" s="328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25"/>
      <c r="C40" s="328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25"/>
      <c r="C41" s="328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26"/>
      <c r="C42" s="330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2" t="s">
        <v>5</v>
      </c>
      <c r="C43" s="313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4"/>
      <c r="C44" s="315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4"/>
      <c r="C45" s="315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4"/>
      <c r="C46" s="315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4"/>
      <c r="C47" s="315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4"/>
      <c r="C48" s="315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4"/>
      <c r="C49" s="315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4"/>
      <c r="C50" s="315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4"/>
      <c r="C51" s="315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4"/>
      <c r="C52" s="315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4"/>
      <c r="C53" s="315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4"/>
      <c r="C54" s="315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4"/>
      <c r="C55" s="315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4"/>
      <c r="C56" s="315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4"/>
      <c r="C57" s="315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4"/>
      <c r="C58" s="315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4"/>
      <c r="C59" s="315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4"/>
      <c r="C60" s="315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4"/>
      <c r="C61" s="315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4"/>
      <c r="C62" s="315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4"/>
      <c r="C63" s="315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6"/>
      <c r="C64" s="317"/>
      <c r="D64" s="162"/>
      <c r="E64" s="163"/>
      <c r="F64" s="164"/>
      <c r="G64" s="164"/>
      <c r="H64" s="109">
        <f t="shared" si="0"/>
        <v>0</v>
      </c>
      <c r="I64" s="310">
        <f>SUM(H43:H64)</f>
        <v>0</v>
      </c>
      <c r="J64" s="336"/>
      <c r="K64" s="156"/>
      <c r="L64" s="97"/>
      <c r="M64" s="148"/>
    </row>
    <row r="65" spans="2:13" x14ac:dyDescent="0.2">
      <c r="B65" s="318" t="s">
        <v>6</v>
      </c>
      <c r="C65" s="319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0"/>
      <c r="C66" s="321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0"/>
      <c r="C67" s="321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0"/>
      <c r="C68" s="321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0"/>
      <c r="C69" s="321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2"/>
      <c r="C70" s="323"/>
      <c r="D70" s="153"/>
      <c r="E70" s="154"/>
      <c r="F70" s="155"/>
      <c r="G70" s="155"/>
      <c r="H70" s="109">
        <f t="shared" si="0"/>
        <v>0</v>
      </c>
      <c r="I70" s="310">
        <f>SUM(H65:H70)</f>
        <v>0</v>
      </c>
      <c r="J70" s="336"/>
      <c r="K70" s="156"/>
      <c r="L70" s="97"/>
      <c r="M70" s="148"/>
    </row>
    <row r="71" spans="2:13" ht="12.75" customHeight="1" x14ac:dyDescent="0.2">
      <c r="B71" s="312" t="s">
        <v>7</v>
      </c>
      <c r="C71" s="313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4"/>
      <c r="C72" s="315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4"/>
      <c r="C73" s="315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4"/>
      <c r="C74" s="315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4"/>
      <c r="C75" s="315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4"/>
      <c r="C76" s="315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4"/>
      <c r="C77" s="315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6"/>
      <c r="C78" s="317"/>
      <c r="D78" s="162"/>
      <c r="E78" s="163"/>
      <c r="F78" s="164"/>
      <c r="G78" s="164"/>
      <c r="H78" s="109">
        <f t="shared" si="0"/>
        <v>0</v>
      </c>
      <c r="I78" s="310">
        <f>SUM(H71:H78)</f>
        <v>0</v>
      </c>
      <c r="J78" s="336"/>
      <c r="K78" s="156"/>
      <c r="L78" s="97"/>
      <c r="M78" s="148"/>
    </row>
    <row r="79" spans="2:13" ht="12.75" customHeight="1" x14ac:dyDescent="0.2">
      <c r="B79" s="312" t="s">
        <v>8</v>
      </c>
      <c r="C79" s="313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4"/>
      <c r="C80" s="315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4"/>
      <c r="C81" s="315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4"/>
      <c r="C82" s="315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4"/>
      <c r="C83" s="315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4"/>
      <c r="C84" s="315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4"/>
      <c r="C85" s="315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4"/>
      <c r="C86" s="315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4"/>
      <c r="C87" s="315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6"/>
      <c r="C88" s="317"/>
      <c r="D88" s="172"/>
      <c r="E88" s="144"/>
      <c r="F88" s="173"/>
      <c r="G88" s="173"/>
      <c r="H88" s="109">
        <f t="shared" si="0"/>
        <v>0</v>
      </c>
      <c r="I88" s="310">
        <f>SUM(H79:H88)</f>
        <v>0</v>
      </c>
      <c r="J88" s="336"/>
      <c r="K88" s="156"/>
      <c r="L88" s="97"/>
      <c r="M88" s="148"/>
    </row>
    <row r="89" spans="2:13" x14ac:dyDescent="0.2">
      <c r="B89" s="318" t="s">
        <v>20</v>
      </c>
      <c r="C89" s="319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0"/>
      <c r="C90" s="321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0"/>
      <c r="C91" s="321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0"/>
      <c r="C92" s="321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0"/>
      <c r="C93" s="321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0"/>
      <c r="C94" s="321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0"/>
      <c r="C95" s="321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2"/>
      <c r="C96" s="323"/>
      <c r="D96" s="162"/>
      <c r="E96" s="163"/>
      <c r="F96" s="164"/>
      <c r="G96" s="164"/>
      <c r="H96" s="124">
        <f t="shared" si="0"/>
        <v>0</v>
      </c>
      <c r="I96" s="310">
        <f>SUM(H89:H96)</f>
        <v>0</v>
      </c>
      <c r="J96" s="336"/>
      <c r="K96" s="156"/>
      <c r="L96" s="97"/>
      <c r="M96" s="148"/>
    </row>
    <row r="97" spans="2:13" x14ac:dyDescent="0.2">
      <c r="B97" s="318" t="s">
        <v>9</v>
      </c>
      <c r="C97" s="319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0"/>
      <c r="C98" s="321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0"/>
      <c r="C99" s="321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0"/>
      <c r="C100" s="321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0"/>
      <c r="C101" s="321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0"/>
      <c r="C102" s="321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0"/>
      <c r="C103" s="321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2"/>
      <c r="C104" s="323"/>
      <c r="D104" s="172"/>
      <c r="E104" s="144"/>
      <c r="F104" s="173"/>
      <c r="G104" s="173"/>
      <c r="H104" s="124">
        <f t="shared" si="0"/>
        <v>0</v>
      </c>
      <c r="I104" s="310">
        <f>SUM(H97:H104)</f>
        <v>0</v>
      </c>
      <c r="J104" s="336"/>
      <c r="K104" s="156"/>
      <c r="L104" s="97"/>
      <c r="M104" s="148"/>
    </row>
    <row r="105" spans="2:13" x14ac:dyDescent="0.2">
      <c r="B105" s="318" t="s">
        <v>10</v>
      </c>
      <c r="C105" s="319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0"/>
      <c r="C106" s="321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0"/>
      <c r="C107" s="321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0"/>
      <c r="C108" s="321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2"/>
      <c r="C109" s="323"/>
      <c r="D109" s="162"/>
      <c r="E109" s="163"/>
      <c r="F109" s="164"/>
      <c r="G109" s="164"/>
      <c r="H109" s="124">
        <f t="shared" si="0"/>
        <v>0</v>
      </c>
      <c r="I109" s="310">
        <f>SUM(H105:H109)</f>
        <v>0</v>
      </c>
      <c r="J109" s="336"/>
      <c r="K109" s="156"/>
      <c r="L109" s="97"/>
      <c r="M109" s="148"/>
    </row>
    <row r="110" spans="2:13" x14ac:dyDescent="0.2">
      <c r="B110" s="318" t="s">
        <v>11</v>
      </c>
      <c r="C110" s="319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0"/>
      <c r="C111" s="321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0"/>
      <c r="C112" s="321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0"/>
      <c r="C113" s="321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0"/>
      <c r="C114" s="321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0"/>
      <c r="C115" s="321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0"/>
      <c r="C116" s="321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0"/>
      <c r="C117" s="321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2"/>
      <c r="C118" s="323"/>
      <c r="D118" s="172"/>
      <c r="E118" s="144"/>
      <c r="F118" s="173"/>
      <c r="G118" s="173"/>
      <c r="H118" s="124">
        <f t="shared" si="0"/>
        <v>0</v>
      </c>
      <c r="I118" s="310">
        <f>SUM(H110:H118)</f>
        <v>0</v>
      </c>
      <c r="J118" s="336"/>
      <c r="K118" s="156"/>
      <c r="L118" s="97"/>
      <c r="M118" s="148"/>
    </row>
    <row r="119" spans="2:13" x14ac:dyDescent="0.2">
      <c r="B119" s="318" t="s">
        <v>0</v>
      </c>
      <c r="C119" s="319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0"/>
      <c r="C120" s="321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2"/>
      <c r="C121" s="323"/>
      <c r="D121" s="162"/>
      <c r="E121" s="163"/>
      <c r="F121" s="164"/>
      <c r="G121" s="164"/>
      <c r="H121" s="124">
        <f t="shared" si="0"/>
        <v>0</v>
      </c>
      <c r="I121" s="310">
        <f>SUM(H119:H121)</f>
        <v>0</v>
      </c>
      <c r="J121" s="336"/>
      <c r="K121" s="156"/>
      <c r="L121" s="97"/>
      <c r="M121" s="148"/>
    </row>
    <row r="122" spans="2:13" x14ac:dyDescent="0.2">
      <c r="B122" s="304" t="s">
        <v>4</v>
      </c>
      <c r="C122" s="305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06"/>
      <c r="C123" s="307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08"/>
      <c r="C124" s="309"/>
      <c r="D124" s="172"/>
      <c r="E124" s="144"/>
      <c r="F124" s="173"/>
      <c r="G124" s="173"/>
      <c r="H124" s="124">
        <f>F124*G124</f>
        <v>0</v>
      </c>
      <c r="I124" s="310">
        <f>SUM(H122:H124)</f>
        <v>0</v>
      </c>
      <c r="J124" s="336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42">
        <f>SUM(J42+I64+I70+I78+I88+I96+I104+I109+I118+I121+I124)</f>
        <v>0</v>
      </c>
      <c r="J126" s="336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43" t="s">
        <v>200</v>
      </c>
      <c r="C129" s="335"/>
      <c r="D129" s="335"/>
      <c r="E129" s="335"/>
      <c r="F129" s="335"/>
      <c r="G129" s="335"/>
      <c r="H129" s="335"/>
      <c r="I129" s="335"/>
      <c r="J129" s="335"/>
    </row>
    <row r="130" spans="2:13" ht="18" x14ac:dyDescent="0.2">
      <c r="B130" s="140" t="str">
        <f>B3</f>
        <v>INDICAR AQUÍ NOMBRE ASOCIADO 18</v>
      </c>
      <c r="D130" s="334" t="s">
        <v>56</v>
      </c>
      <c r="E130" s="335"/>
      <c r="F130" s="335"/>
      <c r="G130" s="335"/>
      <c r="H130" s="335"/>
      <c r="I130" s="335"/>
      <c r="J130" s="335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39" t="s">
        <v>92</v>
      </c>
      <c r="C132" s="340"/>
      <c r="D132" s="340"/>
      <c r="E132" s="340"/>
      <c r="F132" s="340"/>
      <c r="G132" s="340"/>
      <c r="H132" s="340"/>
      <c r="I132" s="340"/>
      <c r="J132" s="341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52</v>
      </c>
      <c r="M134" s="137" t="s">
        <v>90</v>
      </c>
    </row>
    <row r="135" spans="2:13" ht="45" x14ac:dyDescent="0.2">
      <c r="B135" s="324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25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25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25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25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25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25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25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25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25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25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25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25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25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25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25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25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25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25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25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25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25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25"/>
      <c r="C157" s="101" t="s">
        <v>65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25"/>
      <c r="C158" s="327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25"/>
      <c r="C159" s="328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25"/>
      <c r="C160" s="328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25"/>
      <c r="C161" s="328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25"/>
      <c r="C162" s="329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25"/>
      <c r="C163" s="327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25"/>
      <c r="C164" s="328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25"/>
      <c r="C165" s="328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25"/>
      <c r="C166" s="328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26"/>
      <c r="C167" s="330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2" t="s">
        <v>5</v>
      </c>
      <c r="C168" s="313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4"/>
      <c r="C169" s="315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4"/>
      <c r="C170" s="315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4"/>
      <c r="C171" s="315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4"/>
      <c r="C172" s="315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4"/>
      <c r="C173" s="315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4"/>
      <c r="C174" s="315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4"/>
      <c r="C175" s="315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4"/>
      <c r="C176" s="315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4"/>
      <c r="C177" s="315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4"/>
      <c r="C178" s="315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4"/>
      <c r="C179" s="315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4"/>
      <c r="C180" s="315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4"/>
      <c r="C181" s="315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4"/>
      <c r="C182" s="315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4"/>
      <c r="C183" s="315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4"/>
      <c r="C184" s="315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4"/>
      <c r="C185" s="315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4"/>
      <c r="C186" s="315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4"/>
      <c r="C187" s="315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4"/>
      <c r="C188" s="315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6"/>
      <c r="C189" s="317"/>
      <c r="D189" s="162"/>
      <c r="E189" s="163"/>
      <c r="F189" s="164"/>
      <c r="G189" s="164"/>
      <c r="H189" s="109">
        <f t="shared" si="3"/>
        <v>0</v>
      </c>
      <c r="I189" s="310">
        <f>SUM(H168:H189)</f>
        <v>0</v>
      </c>
      <c r="J189" s="336"/>
      <c r="L189" s="97"/>
      <c r="M189" s="148"/>
    </row>
    <row r="190" spans="2:13" x14ac:dyDescent="0.2">
      <c r="B190" s="318" t="s">
        <v>6</v>
      </c>
      <c r="C190" s="319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0"/>
      <c r="C191" s="321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0"/>
      <c r="C192" s="321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0"/>
      <c r="C193" s="321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0"/>
      <c r="C194" s="321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2"/>
      <c r="C195" s="323"/>
      <c r="D195" s="153"/>
      <c r="E195" s="154"/>
      <c r="F195" s="155"/>
      <c r="G195" s="155"/>
      <c r="H195" s="109">
        <f t="shared" si="3"/>
        <v>0</v>
      </c>
      <c r="I195" s="310">
        <f>SUM(H190:H195)</f>
        <v>0</v>
      </c>
      <c r="J195" s="336"/>
      <c r="L195" s="97"/>
      <c r="M195" s="148"/>
    </row>
    <row r="196" spans="2:13" ht="12.75" customHeight="1" x14ac:dyDescent="0.2">
      <c r="B196" s="312" t="s">
        <v>7</v>
      </c>
      <c r="C196" s="313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4"/>
      <c r="C197" s="315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4"/>
      <c r="C198" s="315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4"/>
      <c r="C199" s="315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4"/>
      <c r="C200" s="315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4"/>
      <c r="C201" s="315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4"/>
      <c r="C202" s="315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6"/>
      <c r="C203" s="317"/>
      <c r="D203" s="162"/>
      <c r="E203" s="163"/>
      <c r="F203" s="164"/>
      <c r="G203" s="164"/>
      <c r="H203" s="109">
        <f t="shared" si="5"/>
        <v>0</v>
      </c>
      <c r="I203" s="310">
        <f>SUM(H196:H203)</f>
        <v>0</v>
      </c>
      <c r="J203" s="336"/>
      <c r="L203" s="97"/>
      <c r="M203" s="148"/>
    </row>
    <row r="204" spans="2:13" ht="12.75" customHeight="1" x14ac:dyDescent="0.2">
      <c r="B204" s="312" t="s">
        <v>8</v>
      </c>
      <c r="C204" s="313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4"/>
      <c r="C205" s="315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4"/>
      <c r="C206" s="315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4"/>
      <c r="C207" s="315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4"/>
      <c r="C208" s="315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4"/>
      <c r="C209" s="315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4"/>
      <c r="C210" s="315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4"/>
      <c r="C211" s="315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4"/>
      <c r="C212" s="315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6"/>
      <c r="C213" s="317"/>
      <c r="D213" s="172"/>
      <c r="E213" s="144"/>
      <c r="F213" s="173"/>
      <c r="G213" s="173"/>
      <c r="H213" s="109">
        <f t="shared" si="5"/>
        <v>0</v>
      </c>
      <c r="I213" s="310">
        <f>SUM(H204:H213)</f>
        <v>0</v>
      </c>
      <c r="J213" s="336"/>
      <c r="L213" s="97"/>
      <c r="M213" s="148"/>
    </row>
    <row r="214" spans="2:13" x14ac:dyDescent="0.2">
      <c r="B214" s="318" t="s">
        <v>20</v>
      </c>
      <c r="C214" s="319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0"/>
      <c r="C215" s="321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0"/>
      <c r="C216" s="321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0"/>
      <c r="C217" s="321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0"/>
      <c r="C218" s="321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0"/>
      <c r="C219" s="321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0"/>
      <c r="C220" s="321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2"/>
      <c r="C221" s="323"/>
      <c r="D221" s="162"/>
      <c r="E221" s="163"/>
      <c r="F221" s="164"/>
      <c r="G221" s="164"/>
      <c r="H221" s="124">
        <f t="shared" si="5"/>
        <v>0</v>
      </c>
      <c r="I221" s="310">
        <f>SUM(H214:H221)</f>
        <v>0</v>
      </c>
      <c r="J221" s="336"/>
      <c r="L221" s="97"/>
      <c r="M221" s="148"/>
    </row>
    <row r="222" spans="2:13" x14ac:dyDescent="0.2">
      <c r="B222" s="318" t="s">
        <v>9</v>
      </c>
      <c r="C222" s="319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0"/>
      <c r="C223" s="321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0"/>
      <c r="C224" s="321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0"/>
      <c r="C225" s="321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0"/>
      <c r="C226" s="321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0"/>
      <c r="C227" s="321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0"/>
      <c r="C228" s="321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2"/>
      <c r="C229" s="323"/>
      <c r="D229" s="172"/>
      <c r="E229" s="144"/>
      <c r="F229" s="173"/>
      <c r="G229" s="173"/>
      <c r="H229" s="124">
        <f t="shared" si="5"/>
        <v>0</v>
      </c>
      <c r="I229" s="310">
        <f>SUM(H222:H229)</f>
        <v>0</v>
      </c>
      <c r="J229" s="336"/>
      <c r="L229" s="97"/>
      <c r="M229" s="148"/>
    </row>
    <row r="230" spans="2:13" x14ac:dyDescent="0.2">
      <c r="B230" s="318" t="s">
        <v>10</v>
      </c>
      <c r="C230" s="319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0"/>
      <c r="C231" s="321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0"/>
      <c r="C232" s="321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0"/>
      <c r="C233" s="321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2"/>
      <c r="C234" s="323"/>
      <c r="D234" s="162"/>
      <c r="E234" s="163"/>
      <c r="F234" s="164"/>
      <c r="G234" s="164"/>
      <c r="H234" s="124">
        <f t="shared" si="5"/>
        <v>0</v>
      </c>
      <c r="I234" s="310">
        <f>SUM(H230:H234)</f>
        <v>0</v>
      </c>
      <c r="J234" s="336"/>
      <c r="L234" s="97"/>
      <c r="M234" s="148"/>
    </row>
    <row r="235" spans="2:13" x14ac:dyDescent="0.2">
      <c r="B235" s="318" t="s">
        <v>11</v>
      </c>
      <c r="C235" s="319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0"/>
      <c r="C236" s="321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0"/>
      <c r="C237" s="321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0"/>
      <c r="C238" s="321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0"/>
      <c r="C239" s="321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0"/>
      <c r="C240" s="321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0"/>
      <c r="C241" s="321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0"/>
      <c r="C242" s="321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2"/>
      <c r="C243" s="323"/>
      <c r="D243" s="172"/>
      <c r="E243" s="144"/>
      <c r="F243" s="173"/>
      <c r="G243" s="173"/>
      <c r="H243" s="124">
        <f t="shared" si="5"/>
        <v>0</v>
      </c>
      <c r="I243" s="310">
        <f>SUM(H235:H243)</f>
        <v>0</v>
      </c>
      <c r="J243" s="336"/>
      <c r="L243" s="97"/>
      <c r="M243" s="148"/>
    </row>
    <row r="244" spans="2:13" x14ac:dyDescent="0.2">
      <c r="B244" s="318" t="s">
        <v>0</v>
      </c>
      <c r="C244" s="319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0"/>
      <c r="C245" s="321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2"/>
      <c r="C246" s="323"/>
      <c r="D246" s="162"/>
      <c r="E246" s="163"/>
      <c r="F246" s="164"/>
      <c r="G246" s="164"/>
      <c r="H246" s="124">
        <f t="shared" si="5"/>
        <v>0</v>
      </c>
      <c r="I246" s="310">
        <f>SUM(H244:H246)</f>
        <v>0</v>
      </c>
      <c r="J246" s="336"/>
      <c r="L246" s="97"/>
      <c r="M246" s="148"/>
    </row>
    <row r="247" spans="2:13" x14ac:dyDescent="0.2">
      <c r="B247" s="304" t="s">
        <v>4</v>
      </c>
      <c r="C247" s="305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06"/>
      <c r="C248" s="307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08"/>
      <c r="C249" s="309"/>
      <c r="D249" s="172"/>
      <c r="E249" s="144"/>
      <c r="F249" s="173"/>
      <c r="G249" s="173"/>
      <c r="H249" s="124">
        <f>F249*G249</f>
        <v>0</v>
      </c>
      <c r="I249" s="310">
        <f>SUM(H247:H249)</f>
        <v>0</v>
      </c>
      <c r="J249" s="336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42">
        <f>SUM(J167+I189+I195+I203+I213+I221+I229+I234+I243+I246+I249)</f>
        <v>0</v>
      </c>
      <c r="J251" s="336"/>
      <c r="L251" s="97"/>
      <c r="M251" s="148"/>
    </row>
  </sheetData>
  <sheetProtection algorithmName="SHA-512" hashValue="tVeSl4BSuSOr+E57FTY2WX96zDVNzOB8yBOPI6txuSVNKpbScjdwM5+3ipts0Pm+urXZZ8LQezfLiKlRVEOaJA==" saltValue="Mx0SEL213q2rJK+P51gMDQ==" spinCount="100000" sheet="1" formatColumns="0" formatRows="0"/>
  <mergeCells count="55">
    <mergeCell ref="B79:C88"/>
    <mergeCell ref="I88:J88"/>
    <mergeCell ref="I64:J64"/>
    <mergeCell ref="B3:C3"/>
    <mergeCell ref="B10:B42"/>
    <mergeCell ref="C33:C37"/>
    <mergeCell ref="C38:C42"/>
    <mergeCell ref="B43:C64"/>
    <mergeCell ref="B132:J132"/>
    <mergeCell ref="B110:C118"/>
    <mergeCell ref="I118:J118"/>
    <mergeCell ref="B119:C121"/>
    <mergeCell ref="I121:J121"/>
    <mergeCell ref="B122:C124"/>
    <mergeCell ref="I124:J124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M84"/>
  <sheetViews>
    <sheetView showGridLines="0" zoomScale="80" zoomScaleNormal="80" workbookViewId="0"/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38.42578125" style="78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3" width="11.42578125" style="78" bestFit="1" customWidth="1"/>
    <col min="14" max="16384" width="9.28515625" style="1"/>
  </cols>
  <sheetData>
    <row r="2" spans="2:13" ht="21.75" customHeight="1" x14ac:dyDescent="0.4">
      <c r="B2" s="362" t="s">
        <v>115</v>
      </c>
      <c r="C2" s="362"/>
      <c r="D2" s="362"/>
      <c r="E2" s="362"/>
      <c r="F2" s="362"/>
      <c r="G2" s="362"/>
      <c r="H2" s="362"/>
      <c r="I2" s="362"/>
    </row>
    <row r="3" spans="2:13" ht="14.25" customHeight="1" x14ac:dyDescent="0.4">
      <c r="B3" s="210"/>
      <c r="C3" s="210"/>
      <c r="D3" s="210"/>
      <c r="E3" s="210"/>
      <c r="F3" s="210"/>
      <c r="G3" s="210"/>
      <c r="H3" s="210"/>
      <c r="I3" s="210"/>
    </row>
    <row r="4" spans="2:13" ht="14.25" customHeight="1" x14ac:dyDescent="0.4">
      <c r="B4" s="210"/>
      <c r="C4" s="210"/>
      <c r="D4" s="210"/>
      <c r="E4" s="210"/>
      <c r="F4" s="210"/>
      <c r="G4" s="210"/>
      <c r="H4" s="210"/>
      <c r="I4" s="210"/>
    </row>
    <row r="5" spans="2:13" ht="15.75" customHeight="1" x14ac:dyDescent="0.3">
      <c r="B5" s="253" t="s">
        <v>183</v>
      </c>
      <c r="C5" s="253"/>
      <c r="D5" s="374" t="str">
        <f>IF(Instrucciones!C5=0,"",Instrucciones!C5)</f>
        <v/>
      </c>
      <c r="E5" s="374"/>
      <c r="F5" s="374"/>
      <c r="G5" s="374"/>
      <c r="H5" s="374"/>
      <c r="I5" s="374"/>
    </row>
    <row r="6" spans="2:13" ht="16.5" customHeight="1" x14ac:dyDescent="0.3">
      <c r="B6" s="253" t="s">
        <v>184</v>
      </c>
      <c r="C6" s="253"/>
      <c r="D6" s="374" t="str">
        <f>IF(Instrucciones!C6=0,"",Instrucciones!C6)</f>
        <v/>
      </c>
      <c r="E6" s="374"/>
      <c r="F6" s="374"/>
      <c r="G6" s="374"/>
      <c r="H6" s="374"/>
      <c r="I6" s="374"/>
    </row>
    <row r="7" spans="2:13" ht="16.5" customHeight="1" x14ac:dyDescent="0.2">
      <c r="B7" s="253" t="s">
        <v>187</v>
      </c>
      <c r="C7" s="253"/>
      <c r="D7" s="359" t="str">
        <f>IF(Instrucciones!C7=0,"",Instrucciones!C7)</f>
        <v/>
      </c>
      <c r="E7" s="360"/>
      <c r="F7" s="360"/>
      <c r="G7" s="360"/>
      <c r="H7" s="360"/>
      <c r="I7" s="361"/>
    </row>
    <row r="8" spans="2:13" ht="16.5" customHeight="1" x14ac:dyDescent="0.2">
      <c r="B8" s="213"/>
      <c r="C8" s="213"/>
      <c r="G8" s="214"/>
      <c r="H8" s="215"/>
      <c r="I8" s="215"/>
    </row>
    <row r="9" spans="2:13" ht="16.5" customHeight="1" x14ac:dyDescent="0.2">
      <c r="B9" s="212" t="s">
        <v>50</v>
      </c>
      <c r="C9" s="211"/>
      <c r="H9" s="373" t="s">
        <v>169</v>
      </c>
      <c r="I9" s="373"/>
    </row>
    <row r="10" spans="2:13" ht="12.75" customHeight="1" x14ac:dyDescent="0.3">
      <c r="D10" s="89" t="s">
        <v>42</v>
      </c>
      <c r="E10" s="89" t="s">
        <v>49</v>
      </c>
      <c r="F10" s="89" t="s">
        <v>171</v>
      </c>
      <c r="G10" s="89" t="s">
        <v>170</v>
      </c>
      <c r="H10" s="89" t="s">
        <v>172</v>
      </c>
      <c r="I10" s="89" t="s">
        <v>173</v>
      </c>
      <c r="K10" s="187"/>
    </row>
    <row r="11" spans="2:13" ht="19.5" customHeight="1" x14ac:dyDescent="0.3">
      <c r="B11" s="370" t="s">
        <v>46</v>
      </c>
      <c r="C11" s="89" t="s">
        <v>112</v>
      </c>
      <c r="D11" s="188">
        <f>E58</f>
        <v>0</v>
      </c>
      <c r="E11" s="189" t="str">
        <f t="shared" ref="E11:E17" si="0">IF(D11=0,"",ROUND(D11*100/$D$17,3))</f>
        <v/>
      </c>
      <c r="F11" s="190"/>
      <c r="G11" s="190"/>
      <c r="H11" s="190"/>
      <c r="I11" s="190"/>
      <c r="K11" s="187"/>
    </row>
    <row r="12" spans="2:13" ht="16.5" customHeight="1" x14ac:dyDescent="0.3">
      <c r="B12" s="371"/>
      <c r="C12" s="89" t="s">
        <v>117</v>
      </c>
      <c r="D12" s="188">
        <f>F58</f>
        <v>0</v>
      </c>
      <c r="E12" s="189" t="str">
        <f t="shared" si="0"/>
        <v/>
      </c>
      <c r="F12" s="190"/>
      <c r="G12" s="190"/>
      <c r="H12" s="190"/>
      <c r="I12" s="190"/>
      <c r="K12" s="187"/>
    </row>
    <row r="13" spans="2:13" ht="39" customHeight="1" x14ac:dyDescent="0.3">
      <c r="B13" s="372"/>
      <c r="C13" s="89" t="s">
        <v>113</v>
      </c>
      <c r="D13" s="191">
        <f>D11+D12</f>
        <v>0</v>
      </c>
      <c r="E13" s="192" t="str">
        <f t="shared" si="0"/>
        <v/>
      </c>
      <c r="F13" s="193" t="str">
        <f>"&lt;= $"&amp;TEXT(+aporte_fia,"#.##")</f>
        <v>&lt;= $120.000.000</v>
      </c>
      <c r="G13" s="194" t="str">
        <f>"&lt;= "&amp;TEXT(+porcentaje_aporte_FIA,"0,0%")</f>
        <v>&lt;= 80,0%</v>
      </c>
      <c r="H13" s="195" t="str">
        <f>IF(E13&lt;&gt;"",+IF(ISNUMBER(D13),IF(D13&lt;=aporte_fia,"CUMPLE","NO CUMPLE"),"-"),"-")</f>
        <v>-</v>
      </c>
      <c r="I13" s="195" t="str">
        <f>+IF(ISNUMBER(E13),IF(ROUND(E13/100,3)&lt;=porcentaje_aporte_FIA,"CUMPLE","NO CUMPLE"),"-")</f>
        <v>-</v>
      </c>
      <c r="K13" s="187"/>
    </row>
    <row r="14" spans="2:13" ht="22.5" customHeight="1" x14ac:dyDescent="0.3">
      <c r="B14" s="363" t="s">
        <v>47</v>
      </c>
      <c r="C14" s="89" t="s">
        <v>25</v>
      </c>
      <c r="D14" s="188">
        <f>H58</f>
        <v>0</v>
      </c>
      <c r="E14" s="189" t="str">
        <f t="shared" si="0"/>
        <v/>
      </c>
      <c r="F14" s="196"/>
      <c r="G14" s="196"/>
      <c r="H14" s="196"/>
      <c r="I14" s="196"/>
      <c r="K14" s="187"/>
    </row>
    <row r="15" spans="2:13" ht="22.5" customHeight="1" x14ac:dyDescent="0.3">
      <c r="B15" s="363"/>
      <c r="C15" s="89" t="s">
        <v>38</v>
      </c>
      <c r="D15" s="188">
        <f>I58</f>
        <v>0</v>
      </c>
      <c r="E15" s="189" t="str">
        <f t="shared" si="0"/>
        <v/>
      </c>
      <c r="F15" s="196"/>
      <c r="G15" s="196"/>
      <c r="H15" s="196"/>
      <c r="I15" s="196"/>
      <c r="K15" s="187"/>
      <c r="L15" s="197"/>
      <c r="M15" s="197"/>
    </row>
    <row r="16" spans="2:13" ht="27" customHeight="1" x14ac:dyDescent="0.3">
      <c r="B16" s="363"/>
      <c r="C16" s="89" t="s">
        <v>48</v>
      </c>
      <c r="D16" s="191">
        <f>D14+D15</f>
        <v>0</v>
      </c>
      <c r="E16" s="192" t="str">
        <f t="shared" si="0"/>
        <v/>
      </c>
      <c r="F16" s="196"/>
      <c r="G16" s="198" t="str">
        <f>+"&gt;= "&amp;TEXT(porcentaje_aporte_minimo_contraparte,"0,0%")</f>
        <v>&gt;= 20,0%</v>
      </c>
      <c r="H16" s="196"/>
      <c r="I16" s="195" t="str">
        <f>+IF(ISNUMBER(E16),IF(E16&gt;=porcentaje_aporte_minimo_contraparte*100,"CUMPLE","NO CUMPLE"),"-")</f>
        <v>-</v>
      </c>
      <c r="K16" s="199"/>
    </row>
    <row r="17" spans="2:10" ht="23.25" customHeight="1" x14ac:dyDescent="0.2">
      <c r="B17" s="363" t="s">
        <v>24</v>
      </c>
      <c r="C17" s="363"/>
      <c r="D17" s="145">
        <f>D16+D13</f>
        <v>0</v>
      </c>
      <c r="E17" s="203" t="str">
        <f t="shared" si="0"/>
        <v/>
      </c>
      <c r="F17" s="196"/>
      <c r="H17" s="196"/>
    </row>
    <row r="19" spans="2:10" ht="17.25" customHeight="1" x14ac:dyDescent="0.2">
      <c r="B19" s="212" t="s">
        <v>44</v>
      </c>
      <c r="C19" s="211"/>
    </row>
    <row r="21" spans="2:10" ht="14.25" customHeight="1" x14ac:dyDescent="0.2">
      <c r="B21" s="301" t="s">
        <v>13</v>
      </c>
      <c r="C21" s="301" t="s">
        <v>23</v>
      </c>
      <c r="D21" s="301" t="s">
        <v>39</v>
      </c>
      <c r="E21" s="365" t="s">
        <v>40</v>
      </c>
      <c r="F21" s="368"/>
      <c r="G21" s="369"/>
      <c r="H21" s="365" t="s">
        <v>41</v>
      </c>
      <c r="I21" s="366"/>
      <c r="J21" s="367"/>
    </row>
    <row r="22" spans="2:10" ht="14.25" customHeight="1" x14ac:dyDescent="0.2">
      <c r="B22" s="301"/>
      <c r="C22" s="301"/>
      <c r="D22" s="301"/>
      <c r="E22" s="82" t="s">
        <v>112</v>
      </c>
      <c r="F22" s="82" t="s">
        <v>114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ht="30" x14ac:dyDescent="0.2">
      <c r="B23" s="375" t="s">
        <v>51</v>
      </c>
      <c r="C23" s="204" t="str">
        <f>'Memoria Aporte FIA al Ejecutor'!C6</f>
        <v>Coordinador Principal: indicar nombre aquí</v>
      </c>
      <c r="D23" s="95">
        <f>G23+J23</f>
        <v>0</v>
      </c>
      <c r="E23" s="200">
        <f>'Aportes FIA Consolidado'!D5</f>
        <v>0</v>
      </c>
      <c r="F23" s="200">
        <f>SUM('Aportes FIA Consolidado'!E5:J5)</f>
        <v>0</v>
      </c>
      <c r="G23" s="201">
        <f>E23+F23</f>
        <v>0</v>
      </c>
      <c r="H23" s="200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200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201">
        <f>H23+I23</f>
        <v>0</v>
      </c>
    </row>
    <row r="24" spans="2:10" ht="30" x14ac:dyDescent="0.2">
      <c r="B24" s="375"/>
      <c r="C24" s="204" t="str">
        <f>'Memoria Aporte FIA al Ejecutor'!C7</f>
        <v>Coordinador Alterno: indicar nombre aquí</v>
      </c>
      <c r="D24" s="95">
        <f t="shared" ref="D24:D57" si="1">G24+J24</f>
        <v>0</v>
      </c>
      <c r="E24" s="200">
        <f>'Aportes FIA Consolidado'!D6</f>
        <v>0</v>
      </c>
      <c r="F24" s="200">
        <f>SUM('Aportes FIA Consolidado'!E6:J6)</f>
        <v>0</v>
      </c>
      <c r="G24" s="201">
        <f t="shared" ref="G24:G57" si="2">E24+F24</f>
        <v>0</v>
      </c>
      <c r="H24" s="200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200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201">
        <f t="shared" ref="J24:J57" si="3">H24+I24</f>
        <v>0</v>
      </c>
    </row>
    <row r="25" spans="2:10" x14ac:dyDescent="0.2">
      <c r="B25" s="375"/>
      <c r="C25" s="204" t="str">
        <f>'Memoria Aporte FIA al Ejecutor'!C8</f>
        <v>Equipo Técnico 1: indicar nombre aquí</v>
      </c>
      <c r="D25" s="95">
        <f t="shared" si="1"/>
        <v>0</v>
      </c>
      <c r="E25" s="200">
        <f>'Aportes FIA Consolidado'!D7</f>
        <v>0</v>
      </c>
      <c r="F25" s="200">
        <f>SUM('Aportes FIA Consolidado'!E7:J7)</f>
        <v>0</v>
      </c>
      <c r="G25" s="201">
        <f t="shared" si="2"/>
        <v>0</v>
      </c>
      <c r="H25" s="200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200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201">
        <f t="shared" si="3"/>
        <v>0</v>
      </c>
    </row>
    <row r="26" spans="2:10" ht="15.6" customHeight="1" x14ac:dyDescent="0.2">
      <c r="B26" s="375"/>
      <c r="C26" s="204" t="str">
        <f>'Memoria Aporte FIA al Ejecutor'!C9</f>
        <v>Equipo Técnico 2: indicar nombre aquí</v>
      </c>
      <c r="D26" s="95">
        <f t="shared" si="1"/>
        <v>0</v>
      </c>
      <c r="E26" s="200">
        <f>'Aportes FIA Consolidado'!D8</f>
        <v>0</v>
      </c>
      <c r="F26" s="200">
        <f>SUM('Aportes FIA Consolidado'!E8:J8)</f>
        <v>0</v>
      </c>
      <c r="G26" s="201">
        <f>E26+F26</f>
        <v>0</v>
      </c>
      <c r="H26" s="200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200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201">
        <f t="shared" si="3"/>
        <v>0</v>
      </c>
    </row>
    <row r="27" spans="2:10" x14ac:dyDescent="0.2">
      <c r="B27" s="375"/>
      <c r="C27" s="204" t="str">
        <f>'Memoria Aporte FIA al Ejecutor'!C10</f>
        <v>Equipo Técnico 3: indicar nombre aquí</v>
      </c>
      <c r="D27" s="95">
        <f>G27+J27</f>
        <v>0</v>
      </c>
      <c r="E27" s="200">
        <f>'Aportes FIA Consolidado'!D9</f>
        <v>0</v>
      </c>
      <c r="F27" s="200">
        <f>SUM('Aportes FIA Consolidado'!E9:J9)</f>
        <v>0</v>
      </c>
      <c r="G27" s="201">
        <f t="shared" si="2"/>
        <v>0</v>
      </c>
      <c r="H27" s="200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200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201">
        <f t="shared" si="3"/>
        <v>0</v>
      </c>
    </row>
    <row r="28" spans="2:10" x14ac:dyDescent="0.2">
      <c r="B28" s="375"/>
      <c r="C28" s="204" t="str">
        <f>'Memoria Aporte FIA al Ejecutor'!C11</f>
        <v>Equipo Técnico 4: indicar nombre aquí</v>
      </c>
      <c r="D28" s="95">
        <f t="shared" si="1"/>
        <v>0</v>
      </c>
      <c r="E28" s="200">
        <f>'Aportes FIA Consolidado'!D10</f>
        <v>0</v>
      </c>
      <c r="F28" s="200">
        <f>SUM('Aportes FIA Consolidado'!E10:J10)</f>
        <v>0</v>
      </c>
      <c r="G28" s="201">
        <f t="shared" si="2"/>
        <v>0</v>
      </c>
      <c r="H28" s="200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200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201">
        <f t="shared" si="3"/>
        <v>0</v>
      </c>
    </row>
    <row r="29" spans="2:10" x14ac:dyDescent="0.2">
      <c r="B29" s="375"/>
      <c r="C29" s="204" t="str">
        <f>'Memoria Aporte FIA al Ejecutor'!C12</f>
        <v>Equipo Técnico 5: indicar nombre aquí</v>
      </c>
      <c r="D29" s="95">
        <f t="shared" si="1"/>
        <v>0</v>
      </c>
      <c r="E29" s="200">
        <f>'Aportes FIA Consolidado'!D11</f>
        <v>0</v>
      </c>
      <c r="F29" s="200">
        <f>SUM('Aportes FIA Consolidado'!E11:J11)</f>
        <v>0</v>
      </c>
      <c r="G29" s="201">
        <f t="shared" si="2"/>
        <v>0</v>
      </c>
      <c r="H29" s="200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200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201">
        <f t="shared" si="3"/>
        <v>0</v>
      </c>
    </row>
    <row r="30" spans="2:10" x14ac:dyDescent="0.2">
      <c r="B30" s="375"/>
      <c r="C30" s="204" t="str">
        <f>'Memoria Aporte FIA al Ejecutor'!C13</f>
        <v>Equipo Técnico 6: indicar nombre aquí</v>
      </c>
      <c r="D30" s="95">
        <f t="shared" si="1"/>
        <v>0</v>
      </c>
      <c r="E30" s="200">
        <f>'Aportes FIA Consolidado'!D12</f>
        <v>0</v>
      </c>
      <c r="F30" s="200">
        <f>SUM('Aportes FIA Consolidado'!E12:J12)</f>
        <v>0</v>
      </c>
      <c r="G30" s="201">
        <f>E30+F30</f>
        <v>0</v>
      </c>
      <c r="H30" s="200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200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201">
        <f t="shared" si="3"/>
        <v>0</v>
      </c>
    </row>
    <row r="31" spans="2:10" x14ac:dyDescent="0.2">
      <c r="B31" s="375"/>
      <c r="C31" s="204" t="str">
        <f>'Memoria Aporte FIA al Ejecutor'!C14</f>
        <v>Equipo Técnico 7: indicar nombre aquí</v>
      </c>
      <c r="D31" s="95">
        <f t="shared" si="1"/>
        <v>0</v>
      </c>
      <c r="E31" s="200">
        <f>'Aportes FIA Consolidado'!D13</f>
        <v>0</v>
      </c>
      <c r="F31" s="200">
        <f>SUM('Aportes FIA Consolidado'!E13:J13)</f>
        <v>0</v>
      </c>
      <c r="G31" s="201">
        <f t="shared" si="2"/>
        <v>0</v>
      </c>
      <c r="H31" s="200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200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201">
        <f t="shared" si="3"/>
        <v>0</v>
      </c>
    </row>
    <row r="32" spans="2:10" x14ac:dyDescent="0.2">
      <c r="B32" s="375"/>
      <c r="C32" s="204" t="str">
        <f>'Memoria Aporte FIA al Ejecutor'!C15</f>
        <v>Equipo Técnico 8: indicar nombre aquí</v>
      </c>
      <c r="D32" s="95">
        <f t="shared" si="1"/>
        <v>0</v>
      </c>
      <c r="E32" s="200">
        <f>'Aportes FIA Consolidado'!D14</f>
        <v>0</v>
      </c>
      <c r="F32" s="200">
        <f>SUM('Aportes FIA Consolidado'!E14:J14)</f>
        <v>0</v>
      </c>
      <c r="G32" s="201">
        <f t="shared" si="2"/>
        <v>0</v>
      </c>
      <c r="H32" s="200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200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201">
        <f t="shared" si="3"/>
        <v>0</v>
      </c>
    </row>
    <row r="33" spans="2:10" x14ac:dyDescent="0.2">
      <c r="B33" s="375"/>
      <c r="C33" s="204" t="str">
        <f>'Memoria Aporte FIA al Ejecutor'!C16</f>
        <v>Equipo Técnico 9: indicar nombre aquí</v>
      </c>
      <c r="D33" s="95">
        <f>G33+J33</f>
        <v>0</v>
      </c>
      <c r="E33" s="200">
        <f>'Aportes FIA Consolidado'!D15</f>
        <v>0</v>
      </c>
      <c r="F33" s="200">
        <f>SUM('Aportes FIA Consolidado'!E15:J15)</f>
        <v>0</v>
      </c>
      <c r="G33" s="201">
        <f t="shared" si="2"/>
        <v>0</v>
      </c>
      <c r="H33" s="200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200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201">
        <f t="shared" si="3"/>
        <v>0</v>
      </c>
    </row>
    <row r="34" spans="2:10" ht="30" x14ac:dyDescent="0.2">
      <c r="B34" s="375"/>
      <c r="C34" s="204" t="str">
        <f>'Memoria Aporte FIA al Ejecutor'!C17</f>
        <v>Equipo Técnico 10: indicar nombre aquí</v>
      </c>
      <c r="D34" s="95">
        <f t="shared" si="1"/>
        <v>0</v>
      </c>
      <c r="E34" s="200">
        <f>'Aportes FIA Consolidado'!D16</f>
        <v>0</v>
      </c>
      <c r="F34" s="200">
        <f>SUM('Aportes FIA Consolidado'!E16:J16)</f>
        <v>0</v>
      </c>
      <c r="G34" s="201">
        <f t="shared" si="2"/>
        <v>0</v>
      </c>
      <c r="H34" s="200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200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201">
        <f t="shared" si="3"/>
        <v>0</v>
      </c>
    </row>
    <row r="35" spans="2:10" ht="30" x14ac:dyDescent="0.2">
      <c r="B35" s="375"/>
      <c r="C35" s="204" t="str">
        <f>'Memoria Aporte FIA al Ejecutor'!C18</f>
        <v>Equipo Técnico 11: indicar nombre aquí</v>
      </c>
      <c r="D35" s="95">
        <f t="shared" si="1"/>
        <v>0</v>
      </c>
      <c r="E35" s="200">
        <f>'Aportes FIA Consolidado'!D17</f>
        <v>0</v>
      </c>
      <c r="F35" s="200">
        <f>SUM('Aportes FIA Consolidado'!E17:J17)</f>
        <v>0</v>
      </c>
      <c r="G35" s="201">
        <f t="shared" si="2"/>
        <v>0</v>
      </c>
      <c r="H35" s="200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200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201">
        <f t="shared" si="3"/>
        <v>0</v>
      </c>
    </row>
    <row r="36" spans="2:10" ht="30" x14ac:dyDescent="0.2">
      <c r="B36" s="375"/>
      <c r="C36" s="204" t="str">
        <f>'Memoria Aporte FIA al Ejecutor'!C19</f>
        <v>Equipo Técnico 12: indicar nombre aquí</v>
      </c>
      <c r="D36" s="95">
        <f t="shared" si="1"/>
        <v>0</v>
      </c>
      <c r="E36" s="200">
        <f>'Aportes FIA Consolidado'!D18</f>
        <v>0</v>
      </c>
      <c r="F36" s="200">
        <f>SUM('Aportes FIA Consolidado'!E18:J18)</f>
        <v>0</v>
      </c>
      <c r="G36" s="201">
        <f t="shared" si="2"/>
        <v>0</v>
      </c>
      <c r="H36" s="200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200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201">
        <f>H36+I36</f>
        <v>0</v>
      </c>
    </row>
    <row r="37" spans="2:10" ht="30" x14ac:dyDescent="0.2">
      <c r="B37" s="375"/>
      <c r="C37" s="204" t="str">
        <f>'Memoria Aporte FIA al Ejecutor'!C20</f>
        <v>Equipo Técnico 13: indicar nombre aquí</v>
      </c>
      <c r="D37" s="95">
        <f t="shared" si="1"/>
        <v>0</v>
      </c>
      <c r="E37" s="200">
        <f>'Aportes FIA Consolidado'!D19</f>
        <v>0</v>
      </c>
      <c r="F37" s="200">
        <f>SUM('Aportes FIA Consolidado'!E19:J19)</f>
        <v>0</v>
      </c>
      <c r="G37" s="201">
        <f t="shared" si="2"/>
        <v>0</v>
      </c>
      <c r="H37" s="200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200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201">
        <f t="shared" si="3"/>
        <v>0</v>
      </c>
    </row>
    <row r="38" spans="2:10" ht="30" x14ac:dyDescent="0.2">
      <c r="B38" s="375"/>
      <c r="C38" s="204" t="str">
        <f>'Memoria Aporte FIA al Ejecutor'!C21</f>
        <v>Equipo Técnico 14: indicar nombre aquí</v>
      </c>
      <c r="D38" s="95">
        <f>G38+J38</f>
        <v>0</v>
      </c>
      <c r="E38" s="200">
        <f>'Aportes FIA Consolidado'!D20</f>
        <v>0</v>
      </c>
      <c r="F38" s="200">
        <f>SUM('Aportes FIA Consolidado'!E20:J20)</f>
        <v>0</v>
      </c>
      <c r="G38" s="201">
        <f t="shared" si="2"/>
        <v>0</v>
      </c>
      <c r="H38" s="200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200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201">
        <f t="shared" si="3"/>
        <v>0</v>
      </c>
    </row>
    <row r="39" spans="2:10" ht="30" x14ac:dyDescent="0.2">
      <c r="B39" s="375"/>
      <c r="C39" s="204" t="str">
        <f>'Memoria Aporte FIA al Ejecutor'!C22</f>
        <v>Equipo Técnico 15: indicar nombre aquí</v>
      </c>
      <c r="D39" s="95">
        <f t="shared" si="1"/>
        <v>0</v>
      </c>
      <c r="E39" s="200">
        <f>'Aportes FIA Consolidado'!D21</f>
        <v>0</v>
      </c>
      <c r="F39" s="200">
        <f>SUM('Aportes FIA Consolidado'!E21:J21)</f>
        <v>0</v>
      </c>
      <c r="G39" s="201">
        <f t="shared" si="2"/>
        <v>0</v>
      </c>
      <c r="H39" s="200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200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201">
        <f t="shared" si="3"/>
        <v>0</v>
      </c>
    </row>
    <row r="40" spans="2:10" ht="30" x14ac:dyDescent="0.2">
      <c r="B40" s="375"/>
      <c r="C40" s="204" t="str">
        <f>'Memoria Aporte FIA al Ejecutor'!C23</f>
        <v>Equipo Técnico 16: indicar nombre aquí</v>
      </c>
      <c r="D40" s="95">
        <f t="shared" si="1"/>
        <v>0</v>
      </c>
      <c r="E40" s="200">
        <f>'Aportes FIA Consolidado'!D22</f>
        <v>0</v>
      </c>
      <c r="F40" s="200">
        <f>SUM('Aportes FIA Consolidado'!E22:J22)</f>
        <v>0</v>
      </c>
      <c r="G40" s="201">
        <f>E40+F40</f>
        <v>0</v>
      </c>
      <c r="H40" s="200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200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201">
        <f>H40+I40</f>
        <v>0</v>
      </c>
    </row>
    <row r="41" spans="2:10" ht="30" x14ac:dyDescent="0.2">
      <c r="B41" s="375"/>
      <c r="C41" s="204" t="str">
        <f>'Memoria Aporte FIA al Ejecutor'!C24</f>
        <v>Equipo Técnico 17: indicar nombre aquí</v>
      </c>
      <c r="D41" s="95">
        <f t="shared" si="1"/>
        <v>0</v>
      </c>
      <c r="E41" s="200">
        <f>'Aportes FIA Consolidado'!D23</f>
        <v>0</v>
      </c>
      <c r="F41" s="200">
        <f>SUM('Aportes FIA Consolidado'!E23:J23)</f>
        <v>0</v>
      </c>
      <c r="G41" s="201">
        <f t="shared" si="2"/>
        <v>0</v>
      </c>
      <c r="H41" s="200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200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201">
        <f t="shared" si="3"/>
        <v>0</v>
      </c>
    </row>
    <row r="42" spans="2:10" ht="30" x14ac:dyDescent="0.2">
      <c r="B42" s="375"/>
      <c r="C42" s="204" t="str">
        <f>'Memoria Aporte FIA al Ejecutor'!C25</f>
        <v>Equipo Técnico 18: indicar nombre aquí</v>
      </c>
      <c r="D42" s="95">
        <f t="shared" si="1"/>
        <v>0</v>
      </c>
      <c r="E42" s="200">
        <f>'Aportes FIA Consolidado'!D24</f>
        <v>0</v>
      </c>
      <c r="F42" s="200">
        <f>SUM('Aportes FIA Consolidado'!E24:J24)</f>
        <v>0</v>
      </c>
      <c r="G42" s="201">
        <f t="shared" si="2"/>
        <v>0</v>
      </c>
      <c r="H42" s="200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200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201">
        <f t="shared" si="3"/>
        <v>0</v>
      </c>
    </row>
    <row r="43" spans="2:10" ht="30" x14ac:dyDescent="0.2">
      <c r="B43" s="375"/>
      <c r="C43" s="204" t="str">
        <f>'Memoria Aporte FIA al Ejecutor'!C26</f>
        <v>Equipo Técnico 19: indicar nombre aquí</v>
      </c>
      <c r="D43" s="95">
        <f t="shared" si="1"/>
        <v>0</v>
      </c>
      <c r="E43" s="200">
        <f>'Aportes FIA Consolidado'!D25</f>
        <v>0</v>
      </c>
      <c r="F43" s="200">
        <f>SUM('Aportes FIA Consolidado'!E25:J25)</f>
        <v>0</v>
      </c>
      <c r="G43" s="201">
        <f t="shared" si="2"/>
        <v>0</v>
      </c>
      <c r="H43" s="200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200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201">
        <f t="shared" si="3"/>
        <v>0</v>
      </c>
    </row>
    <row r="44" spans="2:10" ht="30" x14ac:dyDescent="0.2">
      <c r="B44" s="375"/>
      <c r="C44" s="204" t="str">
        <f>'Memoria Aporte FIA al Ejecutor'!C27</f>
        <v>Equipo Técnico 20: indicar nombre aquí</v>
      </c>
      <c r="D44" s="95">
        <f t="shared" si="1"/>
        <v>0</v>
      </c>
      <c r="E44" s="200">
        <f>'Aportes FIA Consolidado'!D26</f>
        <v>0</v>
      </c>
      <c r="F44" s="200">
        <f>SUM('Aportes FIA Consolidado'!E26:J26)</f>
        <v>0</v>
      </c>
      <c r="G44" s="201">
        <f t="shared" si="2"/>
        <v>0</v>
      </c>
      <c r="H44" s="200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200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201">
        <f t="shared" si="3"/>
        <v>0</v>
      </c>
    </row>
    <row r="45" spans="2:10" ht="30" x14ac:dyDescent="0.2">
      <c r="B45" s="375"/>
      <c r="C45" s="204" t="s">
        <v>111</v>
      </c>
      <c r="D45" s="95">
        <f t="shared" si="1"/>
        <v>0</v>
      </c>
      <c r="E45" s="200">
        <f>'Aportes FIA Consolidado'!D27</f>
        <v>0</v>
      </c>
      <c r="F45" s="200">
        <f>SUM('Aportes FIA Consolidado'!E27:J27)</f>
        <v>0</v>
      </c>
      <c r="G45" s="201">
        <f t="shared" si="2"/>
        <v>0</v>
      </c>
      <c r="H45" s="200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200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201">
        <f t="shared" si="3"/>
        <v>0</v>
      </c>
    </row>
    <row r="46" spans="2:10" x14ac:dyDescent="0.2">
      <c r="B46" s="375"/>
      <c r="C46" s="204" t="s">
        <v>3</v>
      </c>
      <c r="D46" s="95">
        <f t="shared" si="1"/>
        <v>0</v>
      </c>
      <c r="E46" s="200">
        <f>'Aportes FIA Consolidado'!D28</f>
        <v>0</v>
      </c>
      <c r="F46" s="200">
        <f>SUM('Aportes FIA Consolidado'!E28:J28)</f>
        <v>0</v>
      </c>
      <c r="G46" s="201">
        <f t="shared" si="2"/>
        <v>0</v>
      </c>
      <c r="H46" s="200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200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201">
        <f t="shared" si="3"/>
        <v>0</v>
      </c>
    </row>
    <row r="47" spans="2:10" x14ac:dyDescent="0.2">
      <c r="B47" s="375"/>
      <c r="C47" s="204" t="s">
        <v>27</v>
      </c>
      <c r="D47" s="95">
        <f t="shared" si="1"/>
        <v>0</v>
      </c>
      <c r="E47" s="200">
        <f>'Aportes FIA Consolidado'!D29</f>
        <v>0</v>
      </c>
      <c r="F47" s="200">
        <f>SUM('Aportes FIA Consolidado'!E29:J29)</f>
        <v>0</v>
      </c>
      <c r="G47" s="201">
        <f t="shared" si="2"/>
        <v>0</v>
      </c>
      <c r="H47" s="200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200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201">
        <f t="shared" si="3"/>
        <v>0</v>
      </c>
    </row>
    <row r="48" spans="2:10" x14ac:dyDescent="0.2">
      <c r="B48" s="376" t="s">
        <v>5</v>
      </c>
      <c r="C48" s="377"/>
      <c r="D48" s="95">
        <f t="shared" si="1"/>
        <v>0</v>
      </c>
      <c r="E48" s="200">
        <f>'Aportes FIA Consolidado'!D30</f>
        <v>0</v>
      </c>
      <c r="F48" s="200">
        <f>SUM('Aportes FIA Consolidado'!E30:J30)</f>
        <v>0</v>
      </c>
      <c r="G48" s="201">
        <f t="shared" si="2"/>
        <v>0</v>
      </c>
      <c r="H48" s="200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200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201">
        <f>H48+I48</f>
        <v>0</v>
      </c>
    </row>
    <row r="49" spans="2:10" ht="12.75" customHeight="1" x14ac:dyDescent="0.2">
      <c r="B49" s="376" t="s">
        <v>6</v>
      </c>
      <c r="C49" s="377"/>
      <c r="D49" s="95">
        <f t="shared" si="1"/>
        <v>0</v>
      </c>
      <c r="E49" s="200">
        <f>'Aportes FIA Consolidado'!D31</f>
        <v>0</v>
      </c>
      <c r="F49" s="200">
        <f>SUM('Aportes FIA Consolidado'!E31:J31)</f>
        <v>0</v>
      </c>
      <c r="G49" s="201">
        <f t="shared" si="2"/>
        <v>0</v>
      </c>
      <c r="H49" s="200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200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201">
        <f t="shared" si="3"/>
        <v>0</v>
      </c>
    </row>
    <row r="50" spans="2:10" ht="12.75" customHeight="1" x14ac:dyDescent="0.2">
      <c r="B50" s="376" t="s">
        <v>116</v>
      </c>
      <c r="C50" s="377"/>
      <c r="D50" s="95">
        <f t="shared" si="1"/>
        <v>0</v>
      </c>
      <c r="E50" s="200">
        <f>'Aportes FIA Consolidado'!D32</f>
        <v>0</v>
      </c>
      <c r="F50" s="200">
        <f>SUM('Aportes FIA Consolidado'!E32:J32)</f>
        <v>0</v>
      </c>
      <c r="G50" s="201">
        <f>E50+F50</f>
        <v>0</v>
      </c>
      <c r="H50" s="200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200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201">
        <f t="shared" si="3"/>
        <v>0</v>
      </c>
    </row>
    <row r="51" spans="2:10" ht="12.75" customHeight="1" x14ac:dyDescent="0.2">
      <c r="B51" s="376" t="s">
        <v>8</v>
      </c>
      <c r="C51" s="377"/>
      <c r="D51" s="95">
        <f t="shared" si="1"/>
        <v>0</v>
      </c>
      <c r="E51" s="200">
        <f>'Aportes FIA Consolidado'!D33</f>
        <v>0</v>
      </c>
      <c r="F51" s="200">
        <f>SUM('Aportes FIA Consolidado'!E33:J33)</f>
        <v>0</v>
      </c>
      <c r="G51" s="201">
        <f t="shared" si="2"/>
        <v>0</v>
      </c>
      <c r="H51" s="200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200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201">
        <f t="shared" si="3"/>
        <v>0</v>
      </c>
    </row>
    <row r="52" spans="2:10" ht="12.75" customHeight="1" x14ac:dyDescent="0.2">
      <c r="B52" s="376" t="s">
        <v>20</v>
      </c>
      <c r="C52" s="377"/>
      <c r="D52" s="95">
        <f t="shared" si="1"/>
        <v>0</v>
      </c>
      <c r="E52" s="200">
        <f>'Aportes FIA Consolidado'!D34</f>
        <v>0</v>
      </c>
      <c r="F52" s="200">
        <f>SUM('Aportes FIA Consolidado'!E34:J34)</f>
        <v>0</v>
      </c>
      <c r="G52" s="201">
        <f t="shared" si="2"/>
        <v>0</v>
      </c>
      <c r="H52" s="200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200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201">
        <f t="shared" si="3"/>
        <v>0</v>
      </c>
    </row>
    <row r="53" spans="2:10" x14ac:dyDescent="0.2">
      <c r="B53" s="378" t="s">
        <v>9</v>
      </c>
      <c r="C53" s="379"/>
      <c r="D53" s="95">
        <f t="shared" si="1"/>
        <v>0</v>
      </c>
      <c r="E53" s="200">
        <f>'Aportes FIA Consolidado'!D35</f>
        <v>0</v>
      </c>
      <c r="F53" s="200">
        <f>SUM('Aportes FIA Consolidado'!E35:J35)</f>
        <v>0</v>
      </c>
      <c r="G53" s="201">
        <f t="shared" si="2"/>
        <v>0</v>
      </c>
      <c r="H53" s="200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200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201">
        <f t="shared" si="3"/>
        <v>0</v>
      </c>
    </row>
    <row r="54" spans="2:10" x14ac:dyDescent="0.2">
      <c r="B54" s="378" t="s">
        <v>10</v>
      </c>
      <c r="C54" s="379"/>
      <c r="D54" s="95">
        <f t="shared" si="1"/>
        <v>0</v>
      </c>
      <c r="E54" s="200">
        <f>'Aportes FIA Consolidado'!D36</f>
        <v>0</v>
      </c>
      <c r="F54" s="200">
        <f>SUM('Aportes FIA Consolidado'!E36:J36)</f>
        <v>0</v>
      </c>
      <c r="G54" s="201">
        <f t="shared" si="2"/>
        <v>0</v>
      </c>
      <c r="H54" s="200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200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201">
        <f t="shared" si="3"/>
        <v>0</v>
      </c>
    </row>
    <row r="55" spans="2:10" ht="12.75" customHeight="1" x14ac:dyDescent="0.2">
      <c r="B55" s="378" t="s">
        <v>11</v>
      </c>
      <c r="C55" s="379"/>
      <c r="D55" s="95">
        <f t="shared" si="1"/>
        <v>0</v>
      </c>
      <c r="E55" s="200">
        <f>'Aportes FIA Consolidado'!D37</f>
        <v>0</v>
      </c>
      <c r="F55" s="200">
        <f>SUM('Aportes FIA Consolidado'!E37:J37)</f>
        <v>0</v>
      </c>
      <c r="G55" s="201">
        <f t="shared" si="2"/>
        <v>0</v>
      </c>
      <c r="H55" s="200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200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201">
        <f t="shared" si="3"/>
        <v>0</v>
      </c>
    </row>
    <row r="56" spans="2:10" ht="12.75" customHeight="1" x14ac:dyDescent="0.2">
      <c r="B56" s="378" t="s">
        <v>0</v>
      </c>
      <c r="C56" s="379"/>
      <c r="D56" s="95">
        <f t="shared" si="1"/>
        <v>0</v>
      </c>
      <c r="E56" s="200">
        <f>'Aportes FIA Consolidado'!D38</f>
        <v>0</v>
      </c>
      <c r="F56" s="200">
        <f>SUM('Aportes FIA Consolidado'!E38:J38)</f>
        <v>0</v>
      </c>
      <c r="G56" s="201">
        <f t="shared" si="2"/>
        <v>0</v>
      </c>
      <c r="H56" s="200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200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201">
        <f t="shared" si="3"/>
        <v>0</v>
      </c>
    </row>
    <row r="57" spans="2:10" x14ac:dyDescent="0.2">
      <c r="B57" s="378" t="s">
        <v>4</v>
      </c>
      <c r="C57" s="379"/>
      <c r="D57" s="95">
        <f t="shared" si="1"/>
        <v>0</v>
      </c>
      <c r="E57" s="200">
        <f>'Aportes FIA Consolidado'!D39</f>
        <v>0</v>
      </c>
      <c r="F57" s="200">
        <f>SUM('Aportes FIA Consolidado'!E39:J39)</f>
        <v>0</v>
      </c>
      <c r="G57" s="201">
        <f t="shared" si="2"/>
        <v>0</v>
      </c>
      <c r="H57" s="200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200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201">
        <f t="shared" si="3"/>
        <v>0</v>
      </c>
    </row>
    <row r="58" spans="2:10" x14ac:dyDescent="0.2">
      <c r="B58" s="375" t="s">
        <v>24</v>
      </c>
      <c r="C58" s="375"/>
      <c r="D58" s="205">
        <f t="shared" ref="D58:J58" si="4">SUM(D23:D57)</f>
        <v>0</v>
      </c>
      <c r="E58" s="205">
        <f t="shared" si="4"/>
        <v>0</v>
      </c>
      <c r="F58" s="205">
        <f t="shared" si="4"/>
        <v>0</v>
      </c>
      <c r="G58" s="205">
        <f t="shared" si="4"/>
        <v>0</v>
      </c>
      <c r="H58" s="205">
        <f t="shared" si="4"/>
        <v>0</v>
      </c>
      <c r="I58" s="205">
        <f t="shared" si="4"/>
        <v>0</v>
      </c>
      <c r="J58" s="205">
        <f t="shared" si="4"/>
        <v>0</v>
      </c>
    </row>
    <row r="61" spans="2:10" ht="18" customHeight="1" x14ac:dyDescent="0.2">
      <c r="B61" s="212" t="s">
        <v>45</v>
      </c>
      <c r="C61" s="211"/>
    </row>
    <row r="63" spans="2:10" x14ac:dyDescent="0.2">
      <c r="B63" s="363" t="s">
        <v>43</v>
      </c>
      <c r="C63" s="363"/>
      <c r="D63" s="363" t="s">
        <v>42</v>
      </c>
      <c r="E63" s="363"/>
      <c r="F63" s="363" t="s">
        <v>24</v>
      </c>
    </row>
    <row r="64" spans="2:10" x14ac:dyDescent="0.2">
      <c r="B64" s="363"/>
      <c r="C64" s="363"/>
      <c r="D64" s="89" t="s">
        <v>25</v>
      </c>
      <c r="E64" s="89" t="s">
        <v>38</v>
      </c>
      <c r="F64" s="363"/>
    </row>
    <row r="65" spans="2:6" x14ac:dyDescent="0.2">
      <c r="B65" s="364" t="str">
        <f>IF('Memoria Aporte del Ejecutor'!B3="INDICAR AQUÍ NOMBRE EJECUTOR","EJECUTOR",'Memoria Aporte del Ejecutor'!B3)</f>
        <v/>
      </c>
      <c r="C65" s="364"/>
      <c r="D65" s="200">
        <f>'Memoria Aporte del Ejecutor'!I126</f>
        <v>0</v>
      </c>
      <c r="E65" s="202">
        <f>'Memoria Aporte del Ejecutor'!I251</f>
        <v>0</v>
      </c>
      <c r="F65" s="95">
        <f>D65+E65</f>
        <v>0</v>
      </c>
    </row>
    <row r="66" spans="2:6" x14ac:dyDescent="0.2">
      <c r="B66" s="364" t="str">
        <f>IF('Memoria Aporte de Asociado 1'!B3="INDICAR AQUÍ NOMBRE ASOCIADO 1","Sin asociado 1",'Memoria Aporte de Asociado 1'!B3)</f>
        <v>Sin asociado 1</v>
      </c>
      <c r="C66" s="364"/>
      <c r="D66" s="200">
        <f>'Memoria Aporte de Asociado 1'!I126</f>
        <v>0</v>
      </c>
      <c r="E66" s="202">
        <f>'Memoria Aporte de Asociado 1'!I251</f>
        <v>0</v>
      </c>
      <c r="F66" s="95">
        <f>D66+E66</f>
        <v>0</v>
      </c>
    </row>
    <row r="67" spans="2:6" x14ac:dyDescent="0.2">
      <c r="B67" s="364" t="str">
        <f>IF('Memoria Aporte de Asociado 2'!B3="INDICAR AQUÍ NOMBRE ASOCIADO 2","Sin asociado 2",'Memoria Aporte de Asociado 2'!B3)</f>
        <v>Sin asociado 2</v>
      </c>
      <c r="C67" s="364"/>
      <c r="D67" s="200">
        <f>'Memoria Aporte de Asociado 2'!I126</f>
        <v>0</v>
      </c>
      <c r="E67" s="202">
        <f>'Memoria Aporte de Asociado 2'!I251</f>
        <v>0</v>
      </c>
      <c r="F67" s="95">
        <f>D67+E67</f>
        <v>0</v>
      </c>
    </row>
    <row r="68" spans="2:6" x14ac:dyDescent="0.2">
      <c r="B68" s="364" t="str">
        <f>IF('Memoria Aporte de Asociado 3'!B3="INDICAR AQUÍ NOMBRE ASOCIADO 3","Sin asociado 3",'Memoria Aporte de Asociado 3'!B3)</f>
        <v>Sin asociado 3</v>
      </c>
      <c r="C68" s="364"/>
      <c r="D68" s="200">
        <f>'Memoria Aporte de Asociado 3'!I126</f>
        <v>0</v>
      </c>
      <c r="E68" s="202">
        <f>'Memoria Aporte de Asociado 3'!I251</f>
        <v>0</v>
      </c>
      <c r="F68" s="95">
        <f>D68+E68</f>
        <v>0</v>
      </c>
    </row>
    <row r="69" spans="2:6" x14ac:dyDescent="0.2">
      <c r="B69" s="364" t="str">
        <f>IF('Memoria Aporte de Asociado 4'!B3="INDICAR AQUÍ NOMBRE ASOCIADO 4","Sin asociado 4",'Memoria Aporte de Asociado 4'!B3)</f>
        <v>Sin asociado 4</v>
      </c>
      <c r="C69" s="364"/>
      <c r="D69" s="200">
        <f>'Memoria Aporte de Asociado 4'!I126</f>
        <v>0</v>
      </c>
      <c r="E69" s="202">
        <f>'Memoria Aporte de Asociado 4'!I251</f>
        <v>0</v>
      </c>
      <c r="F69" s="95">
        <f t="shared" ref="F69:F83" si="5">D69+E69</f>
        <v>0</v>
      </c>
    </row>
    <row r="70" spans="2:6" x14ac:dyDescent="0.2">
      <c r="B70" s="364" t="str">
        <f>IF('Memoria Aporte de Asociado 5'!B3="INDICAR AQUÍ NOMBRE ASOCIADO 5","Sin asociado 5",'Memoria Aporte de Asociado 5'!B3)</f>
        <v>Sin asociado 5</v>
      </c>
      <c r="C70" s="364"/>
      <c r="D70" s="200">
        <f>'Memoria Aporte de Asociado 5'!I126</f>
        <v>0</v>
      </c>
      <c r="E70" s="202">
        <f>'Memoria Aporte de Asociado 5'!I251</f>
        <v>0</v>
      </c>
      <c r="F70" s="95">
        <f t="shared" si="5"/>
        <v>0</v>
      </c>
    </row>
    <row r="71" spans="2:6" x14ac:dyDescent="0.2">
      <c r="B71" s="364" t="str">
        <f>IF('Memoria Aporte de Asociado 6'!B3="INDICAR AQUÍ NOMBRE ASOCIADO 6","Sin asociado 6",'Memoria Aporte de Asociado 6'!B3)</f>
        <v>Sin asociado 6</v>
      </c>
      <c r="C71" s="364"/>
      <c r="D71" s="200">
        <f>'Memoria Aporte de Asociado 6'!I126</f>
        <v>0</v>
      </c>
      <c r="E71" s="202">
        <f>'Memoria Aporte de Asociado 6'!I251</f>
        <v>0</v>
      </c>
      <c r="F71" s="95">
        <f t="shared" si="5"/>
        <v>0</v>
      </c>
    </row>
    <row r="72" spans="2:6" hidden="1" x14ac:dyDescent="0.2">
      <c r="B72" s="364" t="str">
        <f>IF('Memoria Aporte de Asociado 7'!B3="INDICAR AQUÍ NOMBRE ASOCIADO 7","Sin asociado 7",'Memoria Aporte de Asociado 7'!B3)</f>
        <v>Sin asociado 7</v>
      </c>
      <c r="C72" s="364"/>
      <c r="D72" s="200">
        <f>'Memoria Aporte de Asociado 7'!I126</f>
        <v>0</v>
      </c>
      <c r="E72" s="202">
        <f>'Memoria Aporte de Asociado 7'!I251</f>
        <v>0</v>
      </c>
      <c r="F72" s="95">
        <f t="shared" si="5"/>
        <v>0</v>
      </c>
    </row>
    <row r="73" spans="2:6" hidden="1" x14ac:dyDescent="0.2">
      <c r="B73" s="364" t="str">
        <f>IF('Memoria Aporte de Asociado 8'!B3="INDICAR AQUÍ NOMBRE ASOCIADO 8","Sin asociado 8",'Memoria Aporte de Asociado 8'!B3)</f>
        <v>Sin asociado 8</v>
      </c>
      <c r="C73" s="364"/>
      <c r="D73" s="200">
        <f>'Memoria Aporte de Asociado 8'!I126</f>
        <v>0</v>
      </c>
      <c r="E73" s="202">
        <f>'Memoria Aporte de Asociado 8'!I251</f>
        <v>0</v>
      </c>
      <c r="F73" s="95">
        <f t="shared" si="5"/>
        <v>0</v>
      </c>
    </row>
    <row r="74" spans="2:6" hidden="1" x14ac:dyDescent="0.2">
      <c r="B74" s="364" t="str">
        <f>IF('Memoria Aporte de Asociado 9'!B3="INDICAR AQUÍ NOMBRE ASOCIADO 9","Sin asociado 9",'Memoria Aporte de Asociado 9'!B3)</f>
        <v>Sin asociado 9</v>
      </c>
      <c r="C74" s="364"/>
      <c r="D74" s="200">
        <f>'Memoria Aporte de Asociado 9'!I126</f>
        <v>0</v>
      </c>
      <c r="E74" s="202">
        <f>'Memoria Aporte de Asociado 9'!I251</f>
        <v>0</v>
      </c>
      <c r="F74" s="95">
        <f t="shared" si="5"/>
        <v>0</v>
      </c>
    </row>
    <row r="75" spans="2:6" hidden="1" x14ac:dyDescent="0.2">
      <c r="B75" s="364" t="str">
        <f>IF('Memoria Aporte de Asociado 10'!B3="INDICAR AQUÍ NOMBRE ASOCIADO 10","Sin asociado 10",'Memoria Aporte de Asociado 10'!B3)</f>
        <v>Sin asociado 10</v>
      </c>
      <c r="C75" s="364"/>
      <c r="D75" s="200">
        <f>'Memoria Aporte de Asociado 10'!I126</f>
        <v>0</v>
      </c>
      <c r="E75" s="202">
        <f>'Memoria Aporte de Asociado 10'!I251</f>
        <v>0</v>
      </c>
      <c r="F75" s="95">
        <f t="shared" si="5"/>
        <v>0</v>
      </c>
    </row>
    <row r="76" spans="2:6" hidden="1" x14ac:dyDescent="0.2">
      <c r="B76" s="380" t="str">
        <f>IF('Memoria Aporte de Asociado 11'!B3="INDICAR AQUÍ NOMBRE ASOCIADO 11","Sin asociado 11",'Memoria Aporte de Asociado 11'!B3)</f>
        <v>Sin asociado 11</v>
      </c>
      <c r="C76" s="291"/>
      <c r="D76" s="200">
        <f>'Memoria Aporte de Asociado 11'!I126</f>
        <v>0</v>
      </c>
      <c r="E76" s="202">
        <f>'Memoria Aporte de Asociado 11'!I251</f>
        <v>0</v>
      </c>
      <c r="F76" s="95">
        <f t="shared" si="5"/>
        <v>0</v>
      </c>
    </row>
    <row r="77" spans="2:6" hidden="1" x14ac:dyDescent="0.2">
      <c r="B77" s="380" t="str">
        <f>IF('Memoria Aporte de Asociado 12'!B3="INDICAR AQUÍ NOMBRE ASOCIADO 12","Sin asociado 12",'Memoria Aporte de Asociado 12'!B3)</f>
        <v>Sin asociado 12</v>
      </c>
      <c r="C77" s="291"/>
      <c r="D77" s="200">
        <f>'Memoria Aporte de Asociado 12'!I126</f>
        <v>0</v>
      </c>
      <c r="E77" s="202">
        <f>'Memoria Aporte de Asociado 12'!I251</f>
        <v>0</v>
      </c>
      <c r="F77" s="95">
        <f t="shared" si="5"/>
        <v>0</v>
      </c>
    </row>
    <row r="78" spans="2:6" hidden="1" x14ac:dyDescent="0.2">
      <c r="B78" s="380" t="str">
        <f>IF('Memoria Aporte de Asociado 13'!B3="INDICAR AQUÍ NOMBRE ASOCIADO 13","Sin asociado 13",'Memoria Aporte de Asociado 13'!B3)</f>
        <v>Sin asociado 13</v>
      </c>
      <c r="C78" s="291"/>
      <c r="D78" s="200">
        <f>'Memoria Aporte de Asociado 13'!I126</f>
        <v>0</v>
      </c>
      <c r="E78" s="202">
        <f>'Memoria Aporte de Asociado 13'!I251</f>
        <v>0</v>
      </c>
      <c r="F78" s="95">
        <f t="shared" si="5"/>
        <v>0</v>
      </c>
    </row>
    <row r="79" spans="2:6" hidden="1" x14ac:dyDescent="0.2">
      <c r="B79" s="380" t="str">
        <f>IF('Memoria Aporte de Asociado 14'!B3="INDICAR AQUÍ NOMBRE ASOCIADO 14","Sin asociado 14",'Memoria Aporte de Asociado 14'!B3)</f>
        <v>Sin asociado 14</v>
      </c>
      <c r="C79" s="291"/>
      <c r="D79" s="200">
        <f>'Memoria Aporte de Asociado 14'!I126</f>
        <v>0</v>
      </c>
      <c r="E79" s="202">
        <f>'Memoria Aporte de Asociado 14'!I251</f>
        <v>0</v>
      </c>
      <c r="F79" s="95">
        <f t="shared" si="5"/>
        <v>0</v>
      </c>
    </row>
    <row r="80" spans="2:6" hidden="1" x14ac:dyDescent="0.2">
      <c r="B80" s="380" t="str">
        <f>IF('Memoria Aporte de Asociado 15'!B3="INDICAR AQUÍ NOMBRE ASOCIADO 15","Sin asociado 15",'Memoria Aporte de Asociado 15'!B3)</f>
        <v>Sin asociado 15</v>
      </c>
      <c r="C80" s="291"/>
      <c r="D80" s="200">
        <f>'Memoria Aporte de Asociado 15'!I126</f>
        <v>0</v>
      </c>
      <c r="E80" s="202">
        <f>'Memoria Aporte de Asociado 15'!I251</f>
        <v>0</v>
      </c>
      <c r="F80" s="95">
        <f t="shared" si="5"/>
        <v>0</v>
      </c>
    </row>
    <row r="81" spans="2:6" hidden="1" x14ac:dyDescent="0.2">
      <c r="B81" s="380" t="str">
        <f>IF('Memoria Aporte de Asociado 16'!B3="INDICAR AQUÍ NOMBRE ASOCIADO 16","Sin asociado 16",'Memoria Aporte de Asociado 16'!B3)</f>
        <v>Sin asociado 16</v>
      </c>
      <c r="C81" s="291"/>
      <c r="D81" s="200">
        <f>'Memoria Aporte de Asociado 16'!I126</f>
        <v>0</v>
      </c>
      <c r="E81" s="202">
        <f>'Memoria Aporte de Asociado 16'!I251</f>
        <v>0</v>
      </c>
      <c r="F81" s="95">
        <f t="shared" si="5"/>
        <v>0</v>
      </c>
    </row>
    <row r="82" spans="2:6" hidden="1" x14ac:dyDescent="0.2">
      <c r="B82" s="380" t="str">
        <f>IF('Memoria Aporte de Asociado 17'!B3="INDICAR AQUÍ NOMBRE ASOCIADO 17","Sin asociado 17",'Memoria Aporte de Asociado 17'!B3)</f>
        <v>Sin asociado 17</v>
      </c>
      <c r="C82" s="291"/>
      <c r="D82" s="200">
        <f>'Memoria Aporte de Asociado 17'!I126</f>
        <v>0</v>
      </c>
      <c r="E82" s="202">
        <f>'Memoria Aporte de Asociado 17'!I251</f>
        <v>0</v>
      </c>
      <c r="F82" s="95">
        <f t="shared" si="5"/>
        <v>0</v>
      </c>
    </row>
    <row r="83" spans="2:6" hidden="1" x14ac:dyDescent="0.2">
      <c r="B83" s="380" t="str">
        <f>IF('Memoria Aporte de Asociado 18'!B3="INDICAR AQUÍ NOMBRE ASOCIADO 18","Sin asociado 18",'Memoria Aporte de Asociado 18'!B3)</f>
        <v>Sin asociado 18</v>
      </c>
      <c r="C83" s="291"/>
      <c r="D83" s="200">
        <f>'Memoria Aporte de Asociado 18'!I126</f>
        <v>0</v>
      </c>
      <c r="E83" s="202">
        <f>'Memoria Aporte de Asociado 18'!I251</f>
        <v>0</v>
      </c>
      <c r="F83" s="95">
        <f t="shared" si="5"/>
        <v>0</v>
      </c>
    </row>
    <row r="84" spans="2:6" x14ac:dyDescent="0.2">
      <c r="B84" s="363" t="s">
        <v>24</v>
      </c>
      <c r="C84" s="363"/>
      <c r="D84" s="206">
        <f>SUM(D65:D83)</f>
        <v>0</v>
      </c>
      <c r="E84" s="206">
        <f>SUM(E65:E83)</f>
        <v>0</v>
      </c>
      <c r="F84" s="206">
        <f>SUM(F65:F83)</f>
        <v>0</v>
      </c>
    </row>
  </sheetData>
  <sheetProtection algorithmName="SHA-512" hashValue="2SW+L3H5GrYHxnB1cKoBrty63Xbvg70IRXVXC51HxZQr5u6XUy8RnAO3mXaaum1QJtdB6C487S9OjGDwxcKAaA==" saltValue="UeVm3swjeklYhXmj3Xo7vA==" spinCount="100000" sheet="1" formatColumns="0" formatRows="0"/>
  <mergeCells count="51">
    <mergeCell ref="B81:C81"/>
    <mergeCell ref="B82:C82"/>
    <mergeCell ref="B83:C83"/>
    <mergeCell ref="B76:C76"/>
    <mergeCell ref="B77:C77"/>
    <mergeCell ref="B78:C78"/>
    <mergeCell ref="B79:C79"/>
    <mergeCell ref="B80:C80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D7:I7"/>
    <mergeCell ref="B2:I2"/>
    <mergeCell ref="D63:E63"/>
    <mergeCell ref="B65:C65"/>
    <mergeCell ref="F63:F64"/>
    <mergeCell ref="H21:J21"/>
    <mergeCell ref="E21:G21"/>
    <mergeCell ref="B11:B13"/>
    <mergeCell ref="D21:D22"/>
    <mergeCell ref="H9:I9"/>
    <mergeCell ref="B5:C5"/>
    <mergeCell ref="B6:C6"/>
    <mergeCell ref="D5:I5"/>
    <mergeCell ref="D6:I6"/>
    <mergeCell ref="B7:C7"/>
  </mergeCells>
  <conditionalFormatting sqref="H13:I13 I16">
    <cfRule type="containsText" dxfId="1" priority="1" operator="containsText" text="NO CUMPLE">
      <formula>NOT(ISERROR(SEARCH("NO CUMPLE",H13)))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6A0FEBF8-F669-456A-995D-6B946114EC66}">
            <xm:f>NOT(ISERROR(SEARCH("CUMPLE",H13)))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H13:I13 I16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1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8.28515625" style="78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1" t="s">
        <v>53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7.25" customHeight="1" x14ac:dyDescent="0.2">
      <c r="B3" s="331" t="str">
        <f>IF(Instrucciones!C7=0,"",Instrucciones!C7)</f>
        <v/>
      </c>
      <c r="C3" s="331"/>
      <c r="D3" s="331" t="s">
        <v>58</v>
      </c>
      <c r="E3" s="331"/>
      <c r="F3" s="331"/>
      <c r="G3" s="331"/>
      <c r="H3" s="331"/>
      <c r="I3" s="331"/>
      <c r="J3" s="331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x14ac:dyDescent="0.2">
      <c r="B6" s="324" t="s">
        <v>51</v>
      </c>
      <c r="C6" s="91" t="s">
        <v>121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91" t="s">
        <v>120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ht="30" customHeight="1" x14ac:dyDescent="0.2">
      <c r="B8" s="325"/>
      <c r="C8" s="91" t="s">
        <v>119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91" t="s">
        <v>118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91" t="s">
        <v>93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91" t="s">
        <v>94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91" t="s">
        <v>95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91" t="s">
        <v>96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91" t="s">
        <v>110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91" t="s">
        <v>97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ht="30" customHeight="1" x14ac:dyDescent="0.2">
      <c r="B16" s="325"/>
      <c r="C16" s="91" t="s">
        <v>98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ht="30" customHeight="1" x14ac:dyDescent="0.2">
      <c r="B17" s="325"/>
      <c r="C17" s="91" t="s">
        <v>99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ht="30" customHeight="1" x14ac:dyDescent="0.2">
      <c r="B18" s="325"/>
      <c r="C18" s="91" t="s">
        <v>100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ht="30" customHeight="1" x14ac:dyDescent="0.2">
      <c r="B19" s="325"/>
      <c r="C19" s="91" t="s">
        <v>101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ht="30" customHeight="1" x14ac:dyDescent="0.2">
      <c r="B20" s="325"/>
      <c r="C20" s="91" t="s">
        <v>102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ht="30" customHeight="1" x14ac:dyDescent="0.2">
      <c r="B21" s="325"/>
      <c r="C21" s="91" t="s">
        <v>103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ht="30" customHeight="1" x14ac:dyDescent="0.2">
      <c r="B22" s="325"/>
      <c r="C22" s="91" t="s">
        <v>104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ht="30" customHeight="1" x14ac:dyDescent="0.2">
      <c r="B23" s="325"/>
      <c r="C23" s="91" t="s">
        <v>105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ht="30" customHeight="1" x14ac:dyDescent="0.2">
      <c r="B24" s="325"/>
      <c r="C24" s="91" t="s">
        <v>106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ht="30" customHeight="1" x14ac:dyDescent="0.2">
      <c r="B25" s="325"/>
      <c r="C25" s="91" t="s">
        <v>107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ht="30" customHeight="1" x14ac:dyDescent="0.2">
      <c r="B26" s="325"/>
      <c r="C26" s="91" t="s">
        <v>108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ht="30" customHeight="1" x14ac:dyDescent="0.2">
      <c r="B27" s="325"/>
      <c r="C27" s="91" t="s">
        <v>109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2"/>
      <c r="G31" s="152"/>
      <c r="H31" s="95">
        <f>F31*G31</f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5"/>
      <c r="C34" s="327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25"/>
      <c r="C35" s="328"/>
      <c r="D35" s="102"/>
      <c r="E35" s="103"/>
      <c r="F35" s="152"/>
      <c r="G35" s="152"/>
      <c r="H35" s="95">
        <f>F35*G35</f>
        <v>0</v>
      </c>
      <c r="I35" s="104"/>
      <c r="L35" s="97"/>
      <c r="M35" s="100"/>
    </row>
    <row r="36" spans="2:13" x14ac:dyDescent="0.2">
      <c r="B36" s="325"/>
      <c r="C36" s="328"/>
      <c r="D36" s="102"/>
      <c r="E36" s="103"/>
      <c r="F36" s="152"/>
      <c r="G36" s="152"/>
      <c r="H36" s="95">
        <f>F36*G36</f>
        <v>0</v>
      </c>
      <c r="I36" s="104"/>
      <c r="L36" s="97"/>
      <c r="M36" s="100"/>
    </row>
    <row r="37" spans="2:13" ht="15.75" thickBot="1" x14ac:dyDescent="0.25">
      <c r="B37" s="325"/>
      <c r="C37" s="328"/>
      <c r="D37" s="102"/>
      <c r="E37" s="103"/>
      <c r="F37" s="152"/>
      <c r="G37" s="152"/>
      <c r="H37" s="95">
        <f t="shared" si="0"/>
        <v>0</v>
      </c>
      <c r="I37" s="104"/>
      <c r="L37" s="97"/>
      <c r="M37" s="100"/>
    </row>
    <row r="38" spans="2:13" ht="15.75" thickBot="1" x14ac:dyDescent="0.25">
      <c r="B38" s="326"/>
      <c r="C38" s="330"/>
      <c r="D38" s="108"/>
      <c r="E38" s="154"/>
      <c r="F38" s="155"/>
      <c r="G38" s="155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12"/>
      <c r="E39" s="158"/>
      <c r="F39" s="159"/>
      <c r="G39" s="15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169"/>
      <c r="G43" s="169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164"/>
      <c r="G60" s="164"/>
      <c r="H60" s="109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16"/>
      <c r="E61" s="166"/>
      <c r="F61" s="167"/>
      <c r="G61" s="167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4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4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4"/>
      <c r="F64" s="152"/>
      <c r="G64" s="152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4"/>
      <c r="F65" s="152"/>
      <c r="G65" s="15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55"/>
      <c r="G66" s="155"/>
      <c r="H66" s="109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169"/>
      <c r="G67" s="16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161"/>
      <c r="G71" s="161"/>
      <c r="H71" s="95">
        <f>F71*G71</f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164"/>
      <c r="G74" s="164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18"/>
      <c r="E75" s="170"/>
      <c r="F75" s="171"/>
      <c r="G75" s="171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78"/>
      <c r="G80" s="178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03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5"/>
      <c r="F95" s="226"/>
      <c r="G95" s="226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5"/>
      <c r="F96" s="226"/>
      <c r="G96" s="226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5"/>
      <c r="F97" s="226"/>
      <c r="G97" s="226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5"/>
      <c r="F98" s="226"/>
      <c r="G98" s="226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226"/>
      <c r="G99" s="226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144"/>
      <c r="F102" s="173"/>
      <c r="G102" s="173"/>
      <c r="H102" s="109">
        <f t="shared" si="0"/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175"/>
      <c r="G103" s="175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161"/>
      <c r="G104" s="161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161"/>
      <c r="G106" s="161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161"/>
      <c r="G107" s="161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161"/>
      <c r="G109" s="161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164"/>
      <c r="G110" s="164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1"/>
      <c r="G111" s="171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2"/>
      <c r="C118" s="323"/>
      <c r="D118" s="122"/>
      <c r="E118" s="103"/>
      <c r="F118" s="173"/>
      <c r="G118" s="173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175"/>
      <c r="G119" s="175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161"/>
      <c r="G120" s="161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161"/>
      <c r="G122" s="161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164"/>
      <c r="G123" s="164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1"/>
      <c r="G124" s="171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73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175"/>
      <c r="G133" s="175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161"/>
      <c r="G134" s="161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164"/>
      <c r="G135" s="164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67"/>
      <c r="G136" s="171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73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Enva2QDIy5TTRruVfA4PzPjUFAlfa39kn8e+kPoWS6Sqr7h/1tu6gmvddsjBcDA60NkshDCBYyQpA67kFBSeaA==" saltValue="t8q/N2spzJ2opi1RrjhSlQ==" spinCount="100000" sheet="1" formatColumns="0" formatRows="0"/>
  <protectedRanges>
    <protectedRange sqref="L6:L140" name="Rango1"/>
  </protectedRanges>
  <mergeCells count="27">
    <mergeCell ref="B2:J2"/>
    <mergeCell ref="D3:J3"/>
    <mergeCell ref="I60:J60"/>
    <mergeCell ref="I66:J66"/>
    <mergeCell ref="B3:C3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/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64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1" t="s">
        <v>26</v>
      </c>
      <c r="C5" s="204" t="str">
        <f>'Memoria Aporte FIA al Ejecutor'!C6</f>
        <v>Coordinador Principal: indicar nombre aquí</v>
      </c>
      <c r="D5" s="218">
        <f>'Memoria Aporte FIA al Ejecutor'!I6</f>
        <v>0</v>
      </c>
      <c r="E5" s="218">
        <f>'Memoria Aporte FIA a Asociado 1'!I6</f>
        <v>0</v>
      </c>
      <c r="F5" s="218">
        <f>'Memoria Aporte FIA a Asociado 2'!I6</f>
        <v>0</v>
      </c>
      <c r="G5" s="218">
        <f>'Memoria Aporte FIA a Asociado 3'!I6</f>
        <v>0</v>
      </c>
      <c r="H5" s="218">
        <f>'Memoria Aporte FIA a Asociado 4'!I6</f>
        <v>0</v>
      </c>
      <c r="I5" s="218">
        <f>'Memoria Aporte FIA a Asociado 5'!I6</f>
        <v>0</v>
      </c>
      <c r="J5" s="218">
        <f>'Memoria Aporte FIA a Asociado 6'!I6</f>
        <v>0</v>
      </c>
      <c r="K5" s="219">
        <f>SUM(D5:J5)</f>
        <v>0</v>
      </c>
    </row>
    <row r="6" spans="2:11" x14ac:dyDescent="0.2">
      <c r="B6" s="382"/>
      <c r="C6" s="204" t="str">
        <f>'Memoria Aporte FIA al Ejecutor'!C7</f>
        <v>Coordinador Alterno: indicar nombre aquí</v>
      </c>
      <c r="D6" s="218">
        <f>'Memoria Aporte FIA al Ejecutor'!I7</f>
        <v>0</v>
      </c>
      <c r="E6" s="218">
        <f>'Memoria Aporte FIA a Asociado 1'!I7</f>
        <v>0</v>
      </c>
      <c r="F6" s="218">
        <f>'Memoria Aporte FIA a Asociado 2'!I7</f>
        <v>0</v>
      </c>
      <c r="G6" s="218">
        <f>'Memoria Aporte FIA a Asociado 3'!I7</f>
        <v>0</v>
      </c>
      <c r="H6" s="218">
        <f>'Memoria Aporte FIA a Asociado 4'!I7</f>
        <v>0</v>
      </c>
      <c r="I6" s="218">
        <f>'Memoria Aporte FIA a Asociado 5'!I7</f>
        <v>0</v>
      </c>
      <c r="J6" s="218">
        <f>'Memoria Aporte FIA a Asociado 6'!I7</f>
        <v>0</v>
      </c>
      <c r="K6" s="219">
        <f t="shared" ref="K6:K39" si="0">SUM(D6:J6)</f>
        <v>0</v>
      </c>
    </row>
    <row r="7" spans="2:11" x14ac:dyDescent="0.2">
      <c r="B7" s="382"/>
      <c r="C7" s="204" t="str">
        <f>'Memoria Aporte FIA al Ejecutor'!C8</f>
        <v>Equipo Técnico 1: indicar nombre aquí</v>
      </c>
      <c r="D7" s="218">
        <f>'Memoria Aporte FIA al Ejecutor'!I8</f>
        <v>0</v>
      </c>
      <c r="E7" s="218">
        <f>'Memoria Aporte FIA a Asociado 1'!I8</f>
        <v>0</v>
      </c>
      <c r="F7" s="218">
        <f>'Memoria Aporte FIA a Asociado 2'!I8</f>
        <v>0</v>
      </c>
      <c r="G7" s="218">
        <f>'Memoria Aporte FIA a Asociado 3'!I8</f>
        <v>0</v>
      </c>
      <c r="H7" s="218">
        <f>'Memoria Aporte FIA a Asociado 4'!I8</f>
        <v>0</v>
      </c>
      <c r="I7" s="218">
        <f>'Memoria Aporte FIA a Asociado 5'!I8</f>
        <v>0</v>
      </c>
      <c r="J7" s="218">
        <f>'Memoria Aporte FIA a Asociado 6'!I8</f>
        <v>0</v>
      </c>
      <c r="K7" s="219">
        <f t="shared" si="0"/>
        <v>0</v>
      </c>
    </row>
    <row r="8" spans="2:11" x14ac:dyDescent="0.2">
      <c r="B8" s="382"/>
      <c r="C8" s="204" t="str">
        <f>'Memoria Aporte FIA al Ejecutor'!C9</f>
        <v>Equipo Técnico 2: indicar nombre aquí</v>
      </c>
      <c r="D8" s="218">
        <f>'Memoria Aporte FIA al Ejecutor'!I9</f>
        <v>0</v>
      </c>
      <c r="E8" s="218">
        <f>'Memoria Aporte FIA a Asociado 1'!I9</f>
        <v>0</v>
      </c>
      <c r="F8" s="218">
        <f>'Memoria Aporte FIA a Asociado 2'!I9</f>
        <v>0</v>
      </c>
      <c r="G8" s="218">
        <f>'Memoria Aporte FIA a Asociado 3'!I9</f>
        <v>0</v>
      </c>
      <c r="H8" s="218">
        <f>'Memoria Aporte FIA a Asociado 4'!I9</f>
        <v>0</v>
      </c>
      <c r="I8" s="218">
        <f>'Memoria Aporte FIA a Asociado 5'!I9</f>
        <v>0</v>
      </c>
      <c r="J8" s="218">
        <f>'Memoria Aporte FIA a Asociado 6'!I9</f>
        <v>0</v>
      </c>
      <c r="K8" s="219">
        <f t="shared" si="0"/>
        <v>0</v>
      </c>
    </row>
    <row r="9" spans="2:11" x14ac:dyDescent="0.2">
      <c r="B9" s="382"/>
      <c r="C9" s="204" t="str">
        <f>'Memoria Aporte FIA al Ejecutor'!C10</f>
        <v>Equipo Técnico 3: indicar nombre aquí</v>
      </c>
      <c r="D9" s="218">
        <f>'Memoria Aporte FIA al Ejecutor'!I10</f>
        <v>0</v>
      </c>
      <c r="E9" s="218">
        <f>'Memoria Aporte FIA a Asociado 1'!I10</f>
        <v>0</v>
      </c>
      <c r="F9" s="218">
        <f>'Memoria Aporte FIA a Asociado 2'!I10</f>
        <v>0</v>
      </c>
      <c r="G9" s="218">
        <f>'Memoria Aporte FIA a Asociado 3'!I10</f>
        <v>0</v>
      </c>
      <c r="H9" s="218">
        <f>'Memoria Aporte FIA a Asociado 4'!I10</f>
        <v>0</v>
      </c>
      <c r="I9" s="218">
        <f>'Memoria Aporte FIA a Asociado 5'!I10</f>
        <v>0</v>
      </c>
      <c r="J9" s="218">
        <f>'Memoria Aporte FIA a Asociado 6'!I10</f>
        <v>0</v>
      </c>
      <c r="K9" s="219">
        <f t="shared" si="0"/>
        <v>0</v>
      </c>
    </row>
    <row r="10" spans="2:11" x14ac:dyDescent="0.2">
      <c r="B10" s="382"/>
      <c r="C10" s="204" t="str">
        <f>'Memoria Aporte FIA al Ejecutor'!C11</f>
        <v>Equipo Técnico 4: indicar nombre aquí</v>
      </c>
      <c r="D10" s="218">
        <f>'Memoria Aporte FIA al Ejecutor'!I11</f>
        <v>0</v>
      </c>
      <c r="E10" s="218">
        <f>'Memoria Aporte FIA a Asociado 1'!I11</f>
        <v>0</v>
      </c>
      <c r="F10" s="218">
        <f>'Memoria Aporte FIA a Asociado 2'!I11</f>
        <v>0</v>
      </c>
      <c r="G10" s="218">
        <f>'Memoria Aporte FIA a Asociado 3'!I11</f>
        <v>0</v>
      </c>
      <c r="H10" s="218">
        <f>'Memoria Aporte FIA a Asociado 4'!I11</f>
        <v>0</v>
      </c>
      <c r="I10" s="218">
        <f>'Memoria Aporte FIA a Asociado 5'!I11</f>
        <v>0</v>
      </c>
      <c r="J10" s="218">
        <f>'Memoria Aporte FIA a Asociado 6'!I11</f>
        <v>0</v>
      </c>
      <c r="K10" s="219">
        <f t="shared" si="0"/>
        <v>0</v>
      </c>
    </row>
    <row r="11" spans="2:11" x14ac:dyDescent="0.2">
      <c r="B11" s="382"/>
      <c r="C11" s="204" t="str">
        <f>'Memoria Aporte FIA al Ejecutor'!C12</f>
        <v>Equipo Técnico 5: indicar nombre aquí</v>
      </c>
      <c r="D11" s="218">
        <f>'Memoria Aporte FIA al Ejecutor'!I12</f>
        <v>0</v>
      </c>
      <c r="E11" s="218">
        <f>'Memoria Aporte FIA a Asociado 1'!I12</f>
        <v>0</v>
      </c>
      <c r="F11" s="218">
        <f>'Memoria Aporte FIA a Asociado 2'!I12</f>
        <v>0</v>
      </c>
      <c r="G11" s="218">
        <f>'Memoria Aporte FIA a Asociado 3'!I12</f>
        <v>0</v>
      </c>
      <c r="H11" s="218">
        <f>'Memoria Aporte FIA a Asociado 4'!I12</f>
        <v>0</v>
      </c>
      <c r="I11" s="218">
        <f>'Memoria Aporte FIA a Asociado 5'!I12</f>
        <v>0</v>
      </c>
      <c r="J11" s="218">
        <f>'Memoria Aporte FIA a Asociado 6'!I12</f>
        <v>0</v>
      </c>
      <c r="K11" s="219">
        <f t="shared" si="0"/>
        <v>0</v>
      </c>
    </row>
    <row r="12" spans="2:11" x14ac:dyDescent="0.2">
      <c r="B12" s="382"/>
      <c r="C12" s="204" t="str">
        <f>'Memoria Aporte FIA al Ejecutor'!C13</f>
        <v>Equipo Técnico 6: indicar nombre aquí</v>
      </c>
      <c r="D12" s="218">
        <f>'Memoria Aporte FIA al Ejecutor'!I13</f>
        <v>0</v>
      </c>
      <c r="E12" s="218">
        <f>'Memoria Aporte FIA a Asociado 1'!I13</f>
        <v>0</v>
      </c>
      <c r="F12" s="218">
        <f>'Memoria Aporte FIA a Asociado 2'!I13</f>
        <v>0</v>
      </c>
      <c r="G12" s="218">
        <f>'Memoria Aporte FIA a Asociado 3'!I13</f>
        <v>0</v>
      </c>
      <c r="H12" s="218">
        <f>'Memoria Aporte FIA a Asociado 4'!I13</f>
        <v>0</v>
      </c>
      <c r="I12" s="218">
        <f>'Memoria Aporte FIA a Asociado 5'!I13</f>
        <v>0</v>
      </c>
      <c r="J12" s="218">
        <f>'Memoria Aporte FIA a Asociado 6'!I13</f>
        <v>0</v>
      </c>
      <c r="K12" s="219">
        <f t="shared" si="0"/>
        <v>0</v>
      </c>
    </row>
    <row r="13" spans="2:11" x14ac:dyDescent="0.2">
      <c r="B13" s="382"/>
      <c r="C13" s="204" t="str">
        <f>'Memoria Aporte FIA al Ejecutor'!C14</f>
        <v>Equipo Técnico 7: indicar nombre aquí</v>
      </c>
      <c r="D13" s="218">
        <f>'Memoria Aporte FIA al Ejecutor'!I14</f>
        <v>0</v>
      </c>
      <c r="E13" s="218">
        <f>'Memoria Aporte FIA a Asociado 1'!I14</f>
        <v>0</v>
      </c>
      <c r="F13" s="218">
        <f>'Memoria Aporte FIA a Asociado 2'!I14</f>
        <v>0</v>
      </c>
      <c r="G13" s="218">
        <f>'Memoria Aporte FIA a Asociado 3'!I14</f>
        <v>0</v>
      </c>
      <c r="H13" s="218">
        <f>'Memoria Aporte FIA a Asociado 4'!I14</f>
        <v>0</v>
      </c>
      <c r="I13" s="218">
        <f>'Memoria Aporte FIA a Asociado 5'!I14</f>
        <v>0</v>
      </c>
      <c r="J13" s="218">
        <f>'Memoria Aporte FIA a Asociado 6'!I14</f>
        <v>0</v>
      </c>
      <c r="K13" s="219">
        <f t="shared" si="0"/>
        <v>0</v>
      </c>
    </row>
    <row r="14" spans="2:11" x14ac:dyDescent="0.2">
      <c r="B14" s="382"/>
      <c r="C14" s="204" t="str">
        <f>'Memoria Aporte FIA al Ejecutor'!C15</f>
        <v>Equipo Técnico 8: indicar nombre aquí</v>
      </c>
      <c r="D14" s="218">
        <f>'Memoria Aporte FIA al Ejecutor'!I15</f>
        <v>0</v>
      </c>
      <c r="E14" s="218">
        <f>'Memoria Aporte FIA a Asociado 1'!I15</f>
        <v>0</v>
      </c>
      <c r="F14" s="218">
        <f>'Memoria Aporte FIA a Asociado 2'!I15</f>
        <v>0</v>
      </c>
      <c r="G14" s="218">
        <f>'Memoria Aporte FIA a Asociado 3'!I15</f>
        <v>0</v>
      </c>
      <c r="H14" s="218">
        <f>'Memoria Aporte FIA a Asociado 4'!I15</f>
        <v>0</v>
      </c>
      <c r="I14" s="218">
        <f>'Memoria Aporte FIA a Asociado 5'!I15</f>
        <v>0</v>
      </c>
      <c r="J14" s="218">
        <f>'Memoria Aporte FIA a Asociado 6'!I15</f>
        <v>0</v>
      </c>
      <c r="K14" s="219">
        <f t="shared" si="0"/>
        <v>0</v>
      </c>
    </row>
    <row r="15" spans="2:11" x14ac:dyDescent="0.2">
      <c r="B15" s="382"/>
      <c r="C15" s="204" t="str">
        <f>'Memoria Aporte FIA al Ejecutor'!C16</f>
        <v>Equipo Técnico 9: indicar nombre aquí</v>
      </c>
      <c r="D15" s="218">
        <f>'Memoria Aporte FIA al Ejecutor'!I16</f>
        <v>0</v>
      </c>
      <c r="E15" s="218">
        <f>'Memoria Aporte FIA a Asociado 1'!I16</f>
        <v>0</v>
      </c>
      <c r="F15" s="218">
        <f>'Memoria Aporte FIA a Asociado 2'!I16</f>
        <v>0</v>
      </c>
      <c r="G15" s="218">
        <f>'Memoria Aporte FIA a Asociado 3'!I16</f>
        <v>0</v>
      </c>
      <c r="H15" s="218">
        <f>'Memoria Aporte FIA a Asociado 4'!I16</f>
        <v>0</v>
      </c>
      <c r="I15" s="218">
        <f>'Memoria Aporte FIA a Asociado 5'!I16</f>
        <v>0</v>
      </c>
      <c r="J15" s="218">
        <f>'Memoria Aporte FIA a Asociado 6'!I16</f>
        <v>0</v>
      </c>
      <c r="K15" s="219">
        <f t="shared" si="0"/>
        <v>0</v>
      </c>
    </row>
    <row r="16" spans="2:11" x14ac:dyDescent="0.2">
      <c r="B16" s="382"/>
      <c r="C16" s="204" t="str">
        <f>'Memoria Aporte FIA al Ejecutor'!C17</f>
        <v>Equipo Técnico 10: indicar nombre aquí</v>
      </c>
      <c r="D16" s="218">
        <f>'Memoria Aporte FIA al Ejecutor'!I17</f>
        <v>0</v>
      </c>
      <c r="E16" s="218">
        <f>'Memoria Aporte FIA a Asociado 1'!I17</f>
        <v>0</v>
      </c>
      <c r="F16" s="218">
        <f>'Memoria Aporte FIA a Asociado 2'!I17</f>
        <v>0</v>
      </c>
      <c r="G16" s="218">
        <f>'Memoria Aporte FIA a Asociado 3'!I17</f>
        <v>0</v>
      </c>
      <c r="H16" s="218">
        <f>'Memoria Aporte FIA a Asociado 4'!I17</f>
        <v>0</v>
      </c>
      <c r="I16" s="218">
        <f>'Memoria Aporte FIA a Asociado 5'!I17</f>
        <v>0</v>
      </c>
      <c r="J16" s="218">
        <f>'Memoria Aporte FIA a Asociado 6'!I17</f>
        <v>0</v>
      </c>
      <c r="K16" s="219">
        <f t="shared" si="0"/>
        <v>0</v>
      </c>
    </row>
    <row r="17" spans="2:11" x14ac:dyDescent="0.2">
      <c r="B17" s="382"/>
      <c r="C17" s="204" t="str">
        <f>'Memoria Aporte FIA al Ejecutor'!C18</f>
        <v>Equipo Técnico 11: indicar nombre aquí</v>
      </c>
      <c r="D17" s="218">
        <f>'Memoria Aporte FIA al Ejecutor'!I18</f>
        <v>0</v>
      </c>
      <c r="E17" s="218">
        <f>'Memoria Aporte FIA a Asociado 1'!I18</f>
        <v>0</v>
      </c>
      <c r="F17" s="218">
        <f>'Memoria Aporte FIA a Asociado 2'!I18</f>
        <v>0</v>
      </c>
      <c r="G17" s="218">
        <f>'Memoria Aporte FIA a Asociado 3'!I18</f>
        <v>0</v>
      </c>
      <c r="H17" s="218">
        <f>'Memoria Aporte FIA a Asociado 4'!I18</f>
        <v>0</v>
      </c>
      <c r="I17" s="218">
        <f>'Memoria Aporte FIA a Asociado 5'!I18</f>
        <v>0</v>
      </c>
      <c r="J17" s="218">
        <f>'Memoria Aporte FIA a Asociado 6'!I18</f>
        <v>0</v>
      </c>
      <c r="K17" s="219">
        <f t="shared" si="0"/>
        <v>0</v>
      </c>
    </row>
    <row r="18" spans="2:11" x14ac:dyDescent="0.2">
      <c r="B18" s="382"/>
      <c r="C18" s="204" t="str">
        <f>'Memoria Aporte FIA al Ejecutor'!C19</f>
        <v>Equipo Técnico 12: indicar nombre aquí</v>
      </c>
      <c r="D18" s="218">
        <f>'Memoria Aporte FIA al Ejecutor'!I19</f>
        <v>0</v>
      </c>
      <c r="E18" s="218">
        <f>'Memoria Aporte FIA a Asociado 1'!I19</f>
        <v>0</v>
      </c>
      <c r="F18" s="218">
        <f>'Memoria Aporte FIA a Asociado 2'!I19</f>
        <v>0</v>
      </c>
      <c r="G18" s="218">
        <f>'Memoria Aporte FIA a Asociado 3'!I19</f>
        <v>0</v>
      </c>
      <c r="H18" s="218">
        <f>'Memoria Aporte FIA a Asociado 4'!I19</f>
        <v>0</v>
      </c>
      <c r="I18" s="218">
        <f>'Memoria Aporte FIA a Asociado 5'!I19</f>
        <v>0</v>
      </c>
      <c r="J18" s="218">
        <f>'Memoria Aporte FIA a Asociado 6'!I19</f>
        <v>0</v>
      </c>
      <c r="K18" s="219">
        <f t="shared" si="0"/>
        <v>0</v>
      </c>
    </row>
    <row r="19" spans="2:11" x14ac:dyDescent="0.2">
      <c r="B19" s="382"/>
      <c r="C19" s="204" t="str">
        <f>'Memoria Aporte FIA al Ejecutor'!C20</f>
        <v>Equipo Técnico 13: indicar nombre aquí</v>
      </c>
      <c r="D19" s="218">
        <f>'Memoria Aporte FIA al Ejecutor'!I20</f>
        <v>0</v>
      </c>
      <c r="E19" s="218">
        <f>'Memoria Aporte FIA a Asociado 1'!I20</f>
        <v>0</v>
      </c>
      <c r="F19" s="218">
        <f>'Memoria Aporte FIA a Asociado 2'!I20</f>
        <v>0</v>
      </c>
      <c r="G19" s="218">
        <f>'Memoria Aporte FIA a Asociado 3'!I20</f>
        <v>0</v>
      </c>
      <c r="H19" s="218">
        <f>'Memoria Aporte FIA a Asociado 4'!I20</f>
        <v>0</v>
      </c>
      <c r="I19" s="218">
        <f>'Memoria Aporte FIA a Asociado 5'!I20</f>
        <v>0</v>
      </c>
      <c r="J19" s="218">
        <f>'Memoria Aporte FIA a Asociado 6'!I20</f>
        <v>0</v>
      </c>
      <c r="K19" s="219">
        <f t="shared" si="0"/>
        <v>0</v>
      </c>
    </row>
    <row r="20" spans="2:11" x14ac:dyDescent="0.2">
      <c r="B20" s="382"/>
      <c r="C20" s="204" t="str">
        <f>'Memoria Aporte FIA al Ejecutor'!C21</f>
        <v>Equipo Técnico 14: indicar nombre aquí</v>
      </c>
      <c r="D20" s="218">
        <f>'Memoria Aporte FIA al Ejecutor'!I21</f>
        <v>0</v>
      </c>
      <c r="E20" s="218">
        <f>'Memoria Aporte FIA a Asociado 1'!I21</f>
        <v>0</v>
      </c>
      <c r="F20" s="218">
        <f>'Memoria Aporte FIA a Asociado 2'!I21</f>
        <v>0</v>
      </c>
      <c r="G20" s="218">
        <f>'Memoria Aporte FIA a Asociado 3'!I21</f>
        <v>0</v>
      </c>
      <c r="H20" s="218">
        <f>'Memoria Aporte FIA a Asociado 4'!I21</f>
        <v>0</v>
      </c>
      <c r="I20" s="218">
        <f>'Memoria Aporte FIA a Asociado 5'!I21</f>
        <v>0</v>
      </c>
      <c r="J20" s="218">
        <f>'Memoria Aporte FIA a Asociado 6'!I21</f>
        <v>0</v>
      </c>
      <c r="K20" s="219">
        <f t="shared" si="0"/>
        <v>0</v>
      </c>
    </row>
    <row r="21" spans="2:11" x14ac:dyDescent="0.2">
      <c r="B21" s="382"/>
      <c r="C21" s="204" t="str">
        <f>'Memoria Aporte FIA al Ejecutor'!C22</f>
        <v>Equipo Técnico 15: indicar nombre aquí</v>
      </c>
      <c r="D21" s="218">
        <f>'Memoria Aporte FIA al Ejecutor'!I22</f>
        <v>0</v>
      </c>
      <c r="E21" s="218">
        <f>'Memoria Aporte FIA a Asociado 1'!I22</f>
        <v>0</v>
      </c>
      <c r="F21" s="218">
        <f>'Memoria Aporte FIA a Asociado 2'!I22</f>
        <v>0</v>
      </c>
      <c r="G21" s="218">
        <f>'Memoria Aporte FIA a Asociado 3'!I22</f>
        <v>0</v>
      </c>
      <c r="H21" s="218">
        <f>'Memoria Aporte FIA a Asociado 4'!I22</f>
        <v>0</v>
      </c>
      <c r="I21" s="218">
        <f>'Memoria Aporte FIA a Asociado 5'!I22</f>
        <v>0</v>
      </c>
      <c r="J21" s="218">
        <f>'Memoria Aporte FIA a Asociado 6'!I22</f>
        <v>0</v>
      </c>
      <c r="K21" s="219">
        <f t="shared" si="0"/>
        <v>0</v>
      </c>
    </row>
    <row r="22" spans="2:11" x14ac:dyDescent="0.2">
      <c r="B22" s="382"/>
      <c r="C22" s="204" t="str">
        <f>'Memoria Aporte FIA al Ejecutor'!C23</f>
        <v>Equipo Técnico 16: indicar nombre aquí</v>
      </c>
      <c r="D22" s="218">
        <f>'Memoria Aporte FIA al Ejecutor'!I23</f>
        <v>0</v>
      </c>
      <c r="E22" s="218">
        <f>'Memoria Aporte FIA a Asociado 1'!I23</f>
        <v>0</v>
      </c>
      <c r="F22" s="218">
        <f>'Memoria Aporte FIA a Asociado 2'!I23</f>
        <v>0</v>
      </c>
      <c r="G22" s="218">
        <f>'Memoria Aporte FIA a Asociado 3'!I23</f>
        <v>0</v>
      </c>
      <c r="H22" s="218">
        <f>'Memoria Aporte FIA a Asociado 4'!I23</f>
        <v>0</v>
      </c>
      <c r="I22" s="218">
        <f>'Memoria Aporte FIA a Asociado 5'!I23</f>
        <v>0</v>
      </c>
      <c r="J22" s="218">
        <f>'Memoria Aporte FIA a Asociado 6'!I23</f>
        <v>0</v>
      </c>
      <c r="K22" s="219">
        <f t="shared" si="0"/>
        <v>0</v>
      </c>
    </row>
    <row r="23" spans="2:11" x14ac:dyDescent="0.2">
      <c r="B23" s="382"/>
      <c r="C23" s="204" t="str">
        <f>'Memoria Aporte FIA al Ejecutor'!C24</f>
        <v>Equipo Técnico 17: indicar nombre aquí</v>
      </c>
      <c r="D23" s="218">
        <f>'Memoria Aporte FIA al Ejecutor'!I24</f>
        <v>0</v>
      </c>
      <c r="E23" s="218">
        <f>'Memoria Aporte FIA a Asociado 1'!I24</f>
        <v>0</v>
      </c>
      <c r="F23" s="218">
        <f>'Memoria Aporte FIA a Asociado 2'!I24</f>
        <v>0</v>
      </c>
      <c r="G23" s="218">
        <f>'Memoria Aporte FIA a Asociado 3'!I24</f>
        <v>0</v>
      </c>
      <c r="H23" s="218">
        <f>'Memoria Aporte FIA a Asociado 4'!I24</f>
        <v>0</v>
      </c>
      <c r="I23" s="218">
        <f>'Memoria Aporte FIA a Asociado 5'!I24</f>
        <v>0</v>
      </c>
      <c r="J23" s="218">
        <f>'Memoria Aporte FIA a Asociado 6'!I24</f>
        <v>0</v>
      </c>
      <c r="K23" s="219">
        <f t="shared" si="0"/>
        <v>0</v>
      </c>
    </row>
    <row r="24" spans="2:11" x14ac:dyDescent="0.2">
      <c r="B24" s="382"/>
      <c r="C24" s="204" t="str">
        <f>'Memoria Aporte FIA al Ejecutor'!C25</f>
        <v>Equipo Técnico 18: indicar nombre aquí</v>
      </c>
      <c r="D24" s="218">
        <f>'Memoria Aporte FIA al Ejecutor'!I25</f>
        <v>0</v>
      </c>
      <c r="E24" s="218">
        <f>'Memoria Aporte FIA a Asociado 1'!I25</f>
        <v>0</v>
      </c>
      <c r="F24" s="218">
        <f>'Memoria Aporte FIA a Asociado 2'!I25</f>
        <v>0</v>
      </c>
      <c r="G24" s="218">
        <f>'Memoria Aporte FIA a Asociado 3'!I25</f>
        <v>0</v>
      </c>
      <c r="H24" s="218">
        <f>'Memoria Aporte FIA a Asociado 4'!I25</f>
        <v>0</v>
      </c>
      <c r="I24" s="218">
        <f>'Memoria Aporte FIA a Asociado 5'!I25</f>
        <v>0</v>
      </c>
      <c r="J24" s="218">
        <f>'Memoria Aporte FIA a Asociado 6'!I25</f>
        <v>0</v>
      </c>
      <c r="K24" s="219">
        <f t="shared" si="0"/>
        <v>0</v>
      </c>
    </row>
    <row r="25" spans="2:11" x14ac:dyDescent="0.2">
      <c r="B25" s="382"/>
      <c r="C25" s="204" t="str">
        <f>'Memoria Aporte FIA al Ejecutor'!C26</f>
        <v>Equipo Técnico 19: indicar nombre aquí</v>
      </c>
      <c r="D25" s="218">
        <f>'Memoria Aporte FIA al Ejecutor'!I26</f>
        <v>0</v>
      </c>
      <c r="E25" s="218">
        <f>'Memoria Aporte FIA a Asociado 1'!I26</f>
        <v>0</v>
      </c>
      <c r="F25" s="218">
        <f>'Memoria Aporte FIA a Asociado 2'!I26</f>
        <v>0</v>
      </c>
      <c r="G25" s="218">
        <f>'Memoria Aporte FIA a Asociado 3'!I26</f>
        <v>0</v>
      </c>
      <c r="H25" s="218">
        <f>'Memoria Aporte FIA a Asociado 4'!I26</f>
        <v>0</v>
      </c>
      <c r="I25" s="218">
        <f>'Memoria Aporte FIA a Asociado 5'!I26</f>
        <v>0</v>
      </c>
      <c r="J25" s="218">
        <f>'Memoria Aporte FIA a Asociado 6'!I26</f>
        <v>0</v>
      </c>
      <c r="K25" s="219">
        <f t="shared" si="0"/>
        <v>0</v>
      </c>
    </row>
    <row r="26" spans="2:11" x14ac:dyDescent="0.2">
      <c r="B26" s="382"/>
      <c r="C26" s="204" t="str">
        <f>'Memoria Aporte FIA al Ejecutor'!C27</f>
        <v>Equipo Técnico 20: indicar nombre aquí</v>
      </c>
      <c r="D26" s="218">
        <f>'Memoria Aporte FIA al Ejecutor'!I27</f>
        <v>0</v>
      </c>
      <c r="E26" s="218">
        <f>'Memoria Aporte FIA a Asociado 1'!I27</f>
        <v>0</v>
      </c>
      <c r="F26" s="218">
        <f>'Memoria Aporte FIA a Asociado 2'!I27</f>
        <v>0</v>
      </c>
      <c r="G26" s="218">
        <f>'Memoria Aporte FIA a Asociado 3'!I27</f>
        <v>0</v>
      </c>
      <c r="H26" s="218">
        <f>'Memoria Aporte FIA a Asociado 4'!I27</f>
        <v>0</v>
      </c>
      <c r="I26" s="218">
        <f>'Memoria Aporte FIA a Asociado 5'!I27</f>
        <v>0</v>
      </c>
      <c r="J26" s="218">
        <f>'Memoria Aporte FIA a Asociado 6'!I27</f>
        <v>0</v>
      </c>
      <c r="K26" s="219">
        <f t="shared" si="0"/>
        <v>0</v>
      </c>
    </row>
    <row r="27" spans="2:11" x14ac:dyDescent="0.2">
      <c r="B27" s="382"/>
      <c r="C27" s="204" t="s">
        <v>111</v>
      </c>
      <c r="D27" s="218">
        <f>'Memoria Aporte FIA al Ejecutor'!I28</f>
        <v>0</v>
      </c>
      <c r="E27" s="218">
        <f>'Memoria Aporte FIA a Asociado 1'!I28</f>
        <v>0</v>
      </c>
      <c r="F27" s="218">
        <f>'Memoria Aporte FIA a Asociado 2'!I28</f>
        <v>0</v>
      </c>
      <c r="G27" s="218">
        <f>'Memoria Aporte FIA a Asociado 3'!I28</f>
        <v>0</v>
      </c>
      <c r="H27" s="218">
        <f>'Memoria Aporte FIA a Asociado 4'!I28</f>
        <v>0</v>
      </c>
      <c r="I27" s="220">
        <f>'Memoria Aporte FIA a Asociado 5'!I28</f>
        <v>0</v>
      </c>
      <c r="J27" s="218">
        <f>'Memoria Aporte FIA a Asociado 6'!I28</f>
        <v>0</v>
      </c>
      <c r="K27" s="219">
        <f t="shared" si="0"/>
        <v>0</v>
      </c>
    </row>
    <row r="28" spans="2:11" x14ac:dyDescent="0.2">
      <c r="B28" s="382"/>
      <c r="C28" s="204" t="s">
        <v>3</v>
      </c>
      <c r="D28" s="218">
        <f>'Memoria Aporte FIA al Ejecutor'!I33</f>
        <v>0</v>
      </c>
      <c r="E28" s="218">
        <f>'Memoria Aporte FIA a Asociado 1'!I33</f>
        <v>0</v>
      </c>
      <c r="F28" s="218">
        <f>'Memoria Aporte FIA a Asociado 2'!I33</f>
        <v>0</v>
      </c>
      <c r="G28" s="218">
        <f>'Memoria Aporte FIA a Asociado 3'!I33</f>
        <v>0</v>
      </c>
      <c r="H28" s="218">
        <f>'Memoria Aporte FIA a Asociado 4'!I33</f>
        <v>0</v>
      </c>
      <c r="I28" s="220">
        <f>'Memoria Aporte FIA a Asociado 5'!I33</f>
        <v>0</v>
      </c>
      <c r="J28" s="221">
        <f>'Memoria Aporte FIA a Asociado 6'!I33</f>
        <v>0</v>
      </c>
      <c r="K28" s="219">
        <f t="shared" si="0"/>
        <v>0</v>
      </c>
    </row>
    <row r="29" spans="2:11" x14ac:dyDescent="0.2">
      <c r="B29" s="383"/>
      <c r="C29" s="204" t="s">
        <v>27</v>
      </c>
      <c r="D29" s="218">
        <f>'Memoria Aporte FIA al Ejecutor'!I38</f>
        <v>0</v>
      </c>
      <c r="E29" s="218">
        <f>'Memoria Aporte FIA a Asociado 1'!I37</f>
        <v>0</v>
      </c>
      <c r="F29" s="218">
        <f>'Memoria Aporte FIA a Asociado 2'!I38</f>
        <v>0</v>
      </c>
      <c r="G29" s="218">
        <f>'Memoria Aporte FIA a Asociado 3'!I38</f>
        <v>0</v>
      </c>
      <c r="H29" s="218">
        <f>'Memoria Aporte FIA a Asociado 4'!I43</f>
        <v>0</v>
      </c>
      <c r="I29" s="220">
        <f>'Memoria Aporte FIA a Asociado 5'!I43</f>
        <v>0</v>
      </c>
      <c r="J29" s="221">
        <f>'Memoria Aporte FIA a Asociado 6'!I48</f>
        <v>0</v>
      </c>
      <c r="K29" s="219">
        <f t="shared" si="0"/>
        <v>0</v>
      </c>
    </row>
    <row r="30" spans="2:11" x14ac:dyDescent="0.2">
      <c r="B30" s="376" t="s">
        <v>28</v>
      </c>
      <c r="C30" s="377"/>
      <c r="D30" s="218">
        <f>'Memoria Aporte FIA al Ejecutor'!I60</f>
        <v>0</v>
      </c>
      <c r="E30" s="218">
        <f>'Memoria Aporte FIA a Asociado 1'!I59</f>
        <v>0</v>
      </c>
      <c r="F30" s="218">
        <f>'Memoria Aporte FIA a Asociado 2'!I60</f>
        <v>0</v>
      </c>
      <c r="G30" s="218">
        <f>'Memoria Aporte FIA a Asociado 3'!I60</f>
        <v>0</v>
      </c>
      <c r="H30" s="218">
        <f>'Memoria Aporte FIA a Asociado 4'!I65</f>
        <v>0</v>
      </c>
      <c r="I30" s="220">
        <f>'Memoria Aporte FIA a Asociado 5'!I65</f>
        <v>0</v>
      </c>
      <c r="J30" s="221">
        <f>'Memoria Aporte FIA a Asociado 6'!I70</f>
        <v>0</v>
      </c>
      <c r="K30" s="219">
        <f t="shared" si="0"/>
        <v>0</v>
      </c>
    </row>
    <row r="31" spans="2:11" x14ac:dyDescent="0.2">
      <c r="B31" s="376" t="s">
        <v>29</v>
      </c>
      <c r="C31" s="377"/>
      <c r="D31" s="218">
        <f>'Memoria Aporte FIA al Ejecutor'!I66</f>
        <v>0</v>
      </c>
      <c r="E31" s="218">
        <f>'Memoria Aporte FIA a Asociado 1'!I65</f>
        <v>0</v>
      </c>
      <c r="F31" s="218">
        <f>'Memoria Aporte FIA a Asociado 2'!I66</f>
        <v>0</v>
      </c>
      <c r="G31" s="218">
        <f>'Memoria Aporte FIA a Asociado 3'!I66</f>
        <v>0</v>
      </c>
      <c r="H31" s="218">
        <f>'Memoria Aporte FIA a Asociado 4'!I71</f>
        <v>0</v>
      </c>
      <c r="I31" s="220">
        <f>'Memoria Aporte FIA a Asociado 5'!I71</f>
        <v>0</v>
      </c>
      <c r="J31" s="221">
        <f>'Memoria Aporte FIA a Asociado 6'!I76</f>
        <v>0</v>
      </c>
      <c r="K31" s="219">
        <f t="shared" si="0"/>
        <v>0</v>
      </c>
    </row>
    <row r="32" spans="2:11" x14ac:dyDescent="0.2">
      <c r="B32" s="376" t="s">
        <v>30</v>
      </c>
      <c r="C32" s="377"/>
      <c r="D32" s="218">
        <f>'Memoria Aporte FIA al Ejecutor'!I74</f>
        <v>0</v>
      </c>
      <c r="E32" s="218">
        <f>'Memoria Aporte FIA a Asociado 1'!I73</f>
        <v>0</v>
      </c>
      <c r="F32" s="218">
        <f>'Memoria Aporte FIA a Asociado 2'!I74</f>
        <v>0</v>
      </c>
      <c r="G32" s="218">
        <f>'Memoria Aporte FIA a Asociado 3'!I74</f>
        <v>0</v>
      </c>
      <c r="H32" s="218">
        <f>'Memoria Aporte FIA a Asociado 4'!I79</f>
        <v>0</v>
      </c>
      <c r="I32" s="220">
        <f>'Memoria Aporte FIA a Asociado 5'!I79</f>
        <v>0</v>
      </c>
      <c r="J32" s="221">
        <f>'Memoria Aporte FIA a Asociado 6'!I84</f>
        <v>0</v>
      </c>
      <c r="K32" s="219">
        <f t="shared" si="0"/>
        <v>0</v>
      </c>
    </row>
    <row r="33" spans="2:11" x14ac:dyDescent="0.2">
      <c r="B33" s="376" t="s">
        <v>31</v>
      </c>
      <c r="C33" s="377"/>
      <c r="D33" s="218">
        <f>'Memoria Aporte FIA al Ejecutor'!I102</f>
        <v>0</v>
      </c>
      <c r="E33" s="218">
        <f>'Memoria Aporte FIA a Asociado 1'!I101</f>
        <v>0</v>
      </c>
      <c r="F33" s="218">
        <f>'Memoria Aporte FIA a Asociado 2'!I102</f>
        <v>0</v>
      </c>
      <c r="G33" s="218">
        <f>'Memoria Aporte FIA a Asociado 3'!I102</f>
        <v>0</v>
      </c>
      <c r="H33" s="218">
        <f>'Memoria Aporte FIA a Asociado 4'!I107</f>
        <v>0</v>
      </c>
      <c r="I33" s="220">
        <f>'Memoria Aporte FIA a Asociado 5'!I107</f>
        <v>0</v>
      </c>
      <c r="J33" s="221">
        <f>'Memoria Aporte FIA a Asociado 6'!I112</f>
        <v>0</v>
      </c>
      <c r="K33" s="219">
        <f t="shared" si="0"/>
        <v>0</v>
      </c>
    </row>
    <row r="34" spans="2:11" x14ac:dyDescent="0.2">
      <c r="B34" s="376" t="s">
        <v>32</v>
      </c>
      <c r="C34" s="377"/>
      <c r="D34" s="218">
        <f>'Memoria Aporte FIA al Ejecutor'!I110</f>
        <v>0</v>
      </c>
      <c r="E34" s="218">
        <f>'Memoria Aporte FIA a Asociado 1'!I109</f>
        <v>0</v>
      </c>
      <c r="F34" s="218">
        <f>'Memoria Aporte FIA a Asociado 2'!I110</f>
        <v>0</v>
      </c>
      <c r="G34" s="218">
        <f>'Memoria Aporte FIA a Asociado 3'!I110</f>
        <v>0</v>
      </c>
      <c r="H34" s="218">
        <f>'Memoria Aporte FIA a Asociado 4'!I115</f>
        <v>0</v>
      </c>
      <c r="I34" s="220">
        <f>'Memoria Aporte FIA a Asociado 5'!I115</f>
        <v>0</v>
      </c>
      <c r="J34" s="221">
        <f>'Memoria Aporte FIA a Asociado 6'!I120</f>
        <v>0</v>
      </c>
      <c r="K34" s="219">
        <f t="shared" si="0"/>
        <v>0</v>
      </c>
    </row>
    <row r="35" spans="2:11" x14ac:dyDescent="0.2">
      <c r="B35" s="378" t="s">
        <v>33</v>
      </c>
      <c r="C35" s="379"/>
      <c r="D35" s="218">
        <f>'Memoria Aporte FIA al Ejecutor'!I118</f>
        <v>0</v>
      </c>
      <c r="E35" s="218">
        <f>'Memoria Aporte FIA a Asociado 1'!I117</f>
        <v>0</v>
      </c>
      <c r="F35" s="218">
        <f>'Memoria Aporte FIA a Asociado 2'!I118</f>
        <v>0</v>
      </c>
      <c r="G35" s="218">
        <f>'Memoria Aporte FIA a Asociado 3'!I118</f>
        <v>0</v>
      </c>
      <c r="H35" s="218">
        <f>'Memoria Aporte FIA a Asociado 4'!I123</f>
        <v>0</v>
      </c>
      <c r="I35" s="220">
        <f>'Memoria Aporte FIA a Asociado 5'!I123</f>
        <v>0</v>
      </c>
      <c r="J35" s="221">
        <f>'Memoria Aporte FIA a Asociado 6'!I128</f>
        <v>0</v>
      </c>
      <c r="K35" s="219">
        <f t="shared" si="0"/>
        <v>0</v>
      </c>
    </row>
    <row r="36" spans="2:11" x14ac:dyDescent="0.2">
      <c r="B36" s="378" t="s">
        <v>34</v>
      </c>
      <c r="C36" s="379"/>
      <c r="D36" s="218">
        <f>'Memoria Aporte FIA al Ejecutor'!I123</f>
        <v>0</v>
      </c>
      <c r="E36" s="218">
        <f>'Memoria Aporte FIA a Asociado 1'!I122</f>
        <v>0</v>
      </c>
      <c r="F36" s="218">
        <f>'Memoria Aporte FIA a Asociado 2'!I123</f>
        <v>0</v>
      </c>
      <c r="G36" s="218">
        <f>'Memoria Aporte FIA a Asociado 3'!I123</f>
        <v>0</v>
      </c>
      <c r="H36" s="218">
        <f>'Memoria Aporte FIA a Asociado 4'!I128</f>
        <v>0</v>
      </c>
      <c r="I36" s="220">
        <f>'Memoria Aporte FIA a Asociado 5'!I128</f>
        <v>0</v>
      </c>
      <c r="J36" s="221">
        <f>'Memoria Aporte FIA a Asociado 6'!I133</f>
        <v>0</v>
      </c>
      <c r="K36" s="219">
        <f t="shared" si="0"/>
        <v>0</v>
      </c>
    </row>
    <row r="37" spans="2:11" x14ac:dyDescent="0.2">
      <c r="B37" s="378" t="s">
        <v>35</v>
      </c>
      <c r="C37" s="379"/>
      <c r="D37" s="218">
        <f>'Memoria Aporte FIA al Ejecutor'!I132</f>
        <v>0</v>
      </c>
      <c r="E37" s="218">
        <f>'Memoria Aporte FIA a Asociado 1'!I131</f>
        <v>0</v>
      </c>
      <c r="F37" s="218">
        <f>'Memoria Aporte FIA a Asociado 2'!I132</f>
        <v>0</v>
      </c>
      <c r="G37" s="218">
        <f>'Memoria Aporte FIA a Asociado 3'!I132</f>
        <v>0</v>
      </c>
      <c r="H37" s="218">
        <f>'Memoria Aporte FIA a Asociado 4'!I137</f>
        <v>0</v>
      </c>
      <c r="I37" s="220">
        <f>'Memoria Aporte FIA a Asociado 5'!I137</f>
        <v>0</v>
      </c>
      <c r="J37" s="221">
        <f>'Memoria Aporte FIA a Asociado 6'!I142</f>
        <v>0</v>
      </c>
      <c r="K37" s="219">
        <f t="shared" si="0"/>
        <v>0</v>
      </c>
    </row>
    <row r="38" spans="2:11" x14ac:dyDescent="0.2">
      <c r="B38" s="378" t="s">
        <v>36</v>
      </c>
      <c r="C38" s="379"/>
      <c r="D38" s="218">
        <f>'Memoria Aporte FIA al Ejecutor'!I135</f>
        <v>0</v>
      </c>
      <c r="E38" s="218">
        <f>'Memoria Aporte FIA a Asociado 1'!I134</f>
        <v>0</v>
      </c>
      <c r="F38" s="218">
        <f>'Memoria Aporte FIA a Asociado 2'!I135</f>
        <v>0</v>
      </c>
      <c r="G38" s="218">
        <f>'Memoria Aporte FIA a Asociado 3'!I135</f>
        <v>0</v>
      </c>
      <c r="H38" s="218">
        <f>'Memoria Aporte FIA a Asociado 4'!I140</f>
        <v>0</v>
      </c>
      <c r="I38" s="220">
        <f>'Memoria Aporte FIA a Asociado 5'!I140</f>
        <v>0</v>
      </c>
      <c r="J38" s="221">
        <f>'Memoria Aporte FIA a Asociado 6'!I145</f>
        <v>0</v>
      </c>
      <c r="K38" s="219">
        <f t="shared" si="0"/>
        <v>0</v>
      </c>
    </row>
    <row r="39" spans="2:11" x14ac:dyDescent="0.2">
      <c r="B39" s="378" t="s">
        <v>37</v>
      </c>
      <c r="C39" s="379"/>
      <c r="D39" s="218">
        <f>'Memoria Aporte FIA al Ejecutor'!I138</f>
        <v>0</v>
      </c>
      <c r="E39" s="218">
        <f>'Memoria Aporte FIA a Asociado 1'!I137</f>
        <v>0</v>
      </c>
      <c r="F39" s="218">
        <f>'Memoria Aporte FIA a Asociado 2'!I138</f>
        <v>0</v>
      </c>
      <c r="G39" s="218">
        <f>'Memoria Aporte FIA a Asociado 3'!I138</f>
        <v>0</v>
      </c>
      <c r="H39" s="218">
        <f>'Memoria Aporte FIA a Asociado 4'!I143</f>
        <v>0</v>
      </c>
      <c r="I39" s="220">
        <f>'Memoria Aporte FIA a Asociado 5'!I143</f>
        <v>0</v>
      </c>
      <c r="J39" s="221">
        <f>'Memoria Aporte FIA a Asociado 6'!I148</f>
        <v>0</v>
      </c>
      <c r="K39" s="219">
        <f t="shared" si="0"/>
        <v>0</v>
      </c>
    </row>
    <row r="40" spans="2:11" x14ac:dyDescent="0.2">
      <c r="B40" s="375" t="s">
        <v>24</v>
      </c>
      <c r="C40" s="375"/>
      <c r="D40" s="205">
        <f>SUM(D5:D39)</f>
        <v>0</v>
      </c>
      <c r="E40" s="205">
        <f>SUM(E5:E39)</f>
        <v>0</v>
      </c>
      <c r="F40" s="205">
        <f>SUM(F5:F39)</f>
        <v>0</v>
      </c>
      <c r="G40" s="205">
        <f t="shared" ref="G40:I40" si="1">SUM(G5:G39)</f>
        <v>0</v>
      </c>
      <c r="H40" s="205">
        <f t="shared" si="1"/>
        <v>0</v>
      </c>
      <c r="I40" s="205">
        <f t="shared" si="1"/>
        <v>0</v>
      </c>
      <c r="J40" s="205">
        <f>SUM(J5:J39)</f>
        <v>0</v>
      </c>
      <c r="K40" s="205">
        <f>SUM(K5:K39)</f>
        <v>0</v>
      </c>
    </row>
  </sheetData>
  <sheetProtection algorithmName="SHA-512" hashValue="qFvZcX7P2fmHonY7P4F3aRtRb2FPRMKXoVF2QGd5aD5VumhseKGAIo/q++A/uHTIGI8bKdWqFQWX+wSM7NoWTg==" saltValue="QHwIgbiub4tYb6pmlQruzA==" spinCount="100000" sheet="1" objects="1" scenarios="1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pane="topRight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66</v>
      </c>
    </row>
    <row r="4" spans="2:23" ht="65.099999999999994" customHeight="1" x14ac:dyDescent="0.2">
      <c r="B4" s="216" t="s">
        <v>13</v>
      </c>
      <c r="C4" s="216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1" t="s">
        <v>26</v>
      </c>
      <c r="C5" s="204" t="str">
        <f>'Memoria Aporte FIA al Ejecutor'!C6</f>
        <v>Coordinador Principal: indicar nombre aquí</v>
      </c>
      <c r="D5" s="218">
        <f>'Memoria Aporte del Ejecutor'!I10+'Memoria Aporte del Ejecutor'!I135</f>
        <v>0</v>
      </c>
      <c r="E5" s="218">
        <f>'Memoria Aporte de Asociado 1'!$I10+'Memoria Aporte de Asociado 1'!$I135</f>
        <v>0</v>
      </c>
      <c r="F5" s="218">
        <f>'Memoria Aporte de Asociado 2'!$I10+'Memoria Aporte de Asociado 2'!$I135</f>
        <v>0</v>
      </c>
      <c r="G5" s="218">
        <f>'Memoria Aporte de Asociado 3'!$I10+'Memoria Aporte de Asociado 3'!$I135</f>
        <v>0</v>
      </c>
      <c r="H5" s="218">
        <f>'Memoria Aporte de Asociado 4'!$I10+'Memoria Aporte de Asociado 4'!$I135</f>
        <v>0</v>
      </c>
      <c r="I5" s="218">
        <f>'Memoria Aporte de Asociado 5'!$I10+'Memoria Aporte de Asociado 5'!$I135</f>
        <v>0</v>
      </c>
      <c r="J5" s="218">
        <f>'Memoria Aporte de Asociado 6'!$I10+'Memoria Aporte de Asociado 6'!$I135</f>
        <v>0</v>
      </c>
      <c r="K5" s="218">
        <f>'Memoria Aporte de Asociado 7'!$I10+'Memoria Aporte de Asociado 7'!$I135</f>
        <v>0</v>
      </c>
      <c r="L5" s="218">
        <f>'Memoria Aporte de Asociado 8'!$I10+'Memoria Aporte de Asociado 8'!$I135</f>
        <v>0</v>
      </c>
      <c r="M5" s="218">
        <f>'Memoria Aporte de Asociado 9'!$I10+'Memoria Aporte de Asociado 9'!$I135</f>
        <v>0</v>
      </c>
      <c r="N5" s="218">
        <f>'Memoria Aporte de Asociado 10'!$I10+'Memoria Aporte de Asociado 10'!$I135</f>
        <v>0</v>
      </c>
      <c r="O5" s="218">
        <f>'Memoria Aporte de Asociado 11'!$I10+'Memoria Aporte de Asociado 11'!$I135</f>
        <v>0</v>
      </c>
      <c r="P5" s="218">
        <f>'Memoria Aporte de Asociado 12'!$I10+'Memoria Aporte de Asociado 12'!$I135</f>
        <v>0</v>
      </c>
      <c r="Q5" s="218">
        <f>'Memoria Aporte de Asociado 13'!$I10+'Memoria Aporte de Asociado 13'!$I135</f>
        <v>0</v>
      </c>
      <c r="R5" s="218">
        <f>'Memoria Aporte de Asociado 14'!$I10+'Memoria Aporte de Asociado 14'!$I135</f>
        <v>0</v>
      </c>
      <c r="S5" s="218">
        <f>'Memoria Aporte de Asociado 15'!$I10+'Memoria Aporte de Asociado 15'!$I135</f>
        <v>0</v>
      </c>
      <c r="T5" s="218">
        <f>'Memoria Aporte de Asociado 16'!$I10+'Memoria Aporte de Asociado 16'!$I135</f>
        <v>0</v>
      </c>
      <c r="U5" s="218">
        <f>'Memoria Aporte de Asociado 17'!$I10+'Memoria Aporte de Asociado 17'!$I135</f>
        <v>0</v>
      </c>
      <c r="V5" s="218">
        <f>'Memoria Aporte de Asociado 18'!$I10+'Memoria Aporte de Asociado 18'!$I135</f>
        <v>0</v>
      </c>
      <c r="W5" s="219">
        <f>SUM(D5:V5)</f>
        <v>0</v>
      </c>
    </row>
    <row r="6" spans="2:23" x14ac:dyDescent="0.2">
      <c r="B6" s="382"/>
      <c r="C6" s="204" t="str">
        <f>'Memoria Aporte FIA al Ejecutor'!C7</f>
        <v>Coordinador Alterno: indicar nombre aquí</v>
      </c>
      <c r="D6" s="218">
        <f>'Memoria Aporte del Ejecutor'!I11+'Memoria Aporte del Ejecutor'!I136</f>
        <v>0</v>
      </c>
      <c r="E6" s="218">
        <f>'Memoria Aporte de Asociado 1'!$I11+'Memoria Aporte de Asociado 1'!$I136</f>
        <v>0</v>
      </c>
      <c r="F6" s="218">
        <f>'Memoria Aporte de Asociado 2'!$I11+'Memoria Aporte de Asociado 2'!$I136</f>
        <v>0</v>
      </c>
      <c r="G6" s="218">
        <f>'Memoria Aporte de Asociado 3'!$I11+'Memoria Aporte de Asociado 3'!$I136</f>
        <v>0</v>
      </c>
      <c r="H6" s="218">
        <f>'Memoria Aporte de Asociado 4'!$I11+'Memoria Aporte de Asociado 4'!$I136</f>
        <v>0</v>
      </c>
      <c r="I6" s="218">
        <f>'Memoria Aporte de Asociado 5'!$I11+'Memoria Aporte de Asociado 5'!$I136</f>
        <v>0</v>
      </c>
      <c r="J6" s="218">
        <f>'Memoria Aporte de Asociado 6'!$I11+'Memoria Aporte de Asociado 6'!$I136</f>
        <v>0</v>
      </c>
      <c r="K6" s="218">
        <f>'Memoria Aporte de Asociado 7'!$I11+'Memoria Aporte de Asociado 7'!$I136</f>
        <v>0</v>
      </c>
      <c r="L6" s="218">
        <f>'Memoria Aporte de Asociado 8'!$I11+'Memoria Aporte de Asociado 8'!$I136</f>
        <v>0</v>
      </c>
      <c r="M6" s="218">
        <f>'Memoria Aporte de Asociado 9'!$I11+'Memoria Aporte de Asociado 9'!$I136</f>
        <v>0</v>
      </c>
      <c r="N6" s="218">
        <f>'Memoria Aporte de Asociado 10'!$I11+'Memoria Aporte de Asociado 10'!$I136</f>
        <v>0</v>
      </c>
      <c r="O6" s="218">
        <f>'Memoria Aporte de Asociado 11'!$I11+'Memoria Aporte de Asociado 11'!$I136</f>
        <v>0</v>
      </c>
      <c r="P6" s="218">
        <f>'Memoria Aporte de Asociado 12'!$I11+'Memoria Aporte de Asociado 12'!$I136</f>
        <v>0</v>
      </c>
      <c r="Q6" s="218">
        <f>'Memoria Aporte de Asociado 13'!$I11+'Memoria Aporte de Asociado 13'!$I136</f>
        <v>0</v>
      </c>
      <c r="R6" s="218">
        <f>'Memoria Aporte de Asociado 14'!$I11+'Memoria Aporte de Asociado 14'!$I136</f>
        <v>0</v>
      </c>
      <c r="S6" s="218">
        <f>'Memoria Aporte de Asociado 15'!$I11+'Memoria Aporte de Asociado 15'!$I136</f>
        <v>0</v>
      </c>
      <c r="T6" s="218">
        <f>'Memoria Aporte de Asociado 16'!$I11+'Memoria Aporte de Asociado 16'!$I136</f>
        <v>0</v>
      </c>
      <c r="U6" s="218">
        <f>'Memoria Aporte de Asociado 17'!$I11+'Memoria Aporte de Asociado 17'!$I136</f>
        <v>0</v>
      </c>
      <c r="V6" s="218">
        <f>'Memoria Aporte de Asociado 18'!$I11+'Memoria Aporte de Asociado 18'!$I136</f>
        <v>0</v>
      </c>
      <c r="W6" s="219">
        <f t="shared" ref="W6:W39" si="0">SUM(D6:V6)</f>
        <v>0</v>
      </c>
    </row>
    <row r="7" spans="2:23" x14ac:dyDescent="0.2">
      <c r="B7" s="382"/>
      <c r="C7" s="204" t="str">
        <f>'Memoria Aporte FIA al Ejecutor'!C8</f>
        <v>Equipo Técnico 1: indicar nombre aquí</v>
      </c>
      <c r="D7" s="218">
        <f>'Memoria Aporte del Ejecutor'!I12+'Memoria Aporte del Ejecutor'!I137</f>
        <v>0</v>
      </c>
      <c r="E7" s="218">
        <f>'Memoria Aporte de Asociado 1'!$I12+'Memoria Aporte de Asociado 1'!$I137</f>
        <v>0</v>
      </c>
      <c r="F7" s="218">
        <f>'Memoria Aporte de Asociado 2'!$I12+'Memoria Aporte de Asociado 2'!$I137</f>
        <v>0</v>
      </c>
      <c r="G7" s="218">
        <f>'Memoria Aporte de Asociado 3'!$I12+'Memoria Aporte de Asociado 3'!$I137</f>
        <v>0</v>
      </c>
      <c r="H7" s="218">
        <f>'Memoria Aporte de Asociado 4'!$I12+'Memoria Aporte de Asociado 4'!$I137</f>
        <v>0</v>
      </c>
      <c r="I7" s="218">
        <f>'Memoria Aporte de Asociado 5'!$I12+'Memoria Aporte de Asociado 5'!$I137</f>
        <v>0</v>
      </c>
      <c r="J7" s="218">
        <f>'Memoria Aporte de Asociado 6'!$I12+'Memoria Aporte de Asociado 6'!$I137</f>
        <v>0</v>
      </c>
      <c r="K7" s="218">
        <f>'Memoria Aporte de Asociado 7'!$I12+'Memoria Aporte de Asociado 7'!$I137</f>
        <v>0</v>
      </c>
      <c r="L7" s="218">
        <f>'Memoria Aporte de Asociado 8'!$I12+'Memoria Aporte de Asociado 8'!$I137</f>
        <v>0</v>
      </c>
      <c r="M7" s="218">
        <f>'Memoria Aporte de Asociado 9'!$I12+'Memoria Aporte de Asociado 9'!$I137</f>
        <v>0</v>
      </c>
      <c r="N7" s="218">
        <f>'Memoria Aporte de Asociado 10'!$I12+'Memoria Aporte de Asociado 10'!$I137</f>
        <v>0</v>
      </c>
      <c r="O7" s="218">
        <f>'Memoria Aporte de Asociado 11'!$I12+'Memoria Aporte de Asociado 11'!$I137</f>
        <v>0</v>
      </c>
      <c r="P7" s="218">
        <f>'Memoria Aporte de Asociado 12'!$I12+'Memoria Aporte de Asociado 12'!$I137</f>
        <v>0</v>
      </c>
      <c r="Q7" s="218">
        <f>'Memoria Aporte de Asociado 13'!$I12+'Memoria Aporte de Asociado 13'!$I137</f>
        <v>0</v>
      </c>
      <c r="R7" s="218">
        <f>'Memoria Aporte de Asociado 14'!$I12+'Memoria Aporte de Asociado 14'!$I137</f>
        <v>0</v>
      </c>
      <c r="S7" s="218">
        <f>'Memoria Aporte de Asociado 15'!$I12+'Memoria Aporte de Asociado 15'!$I137</f>
        <v>0</v>
      </c>
      <c r="T7" s="218">
        <f>'Memoria Aporte de Asociado 16'!$I12+'Memoria Aporte de Asociado 16'!$I137</f>
        <v>0</v>
      </c>
      <c r="U7" s="218">
        <f>'Memoria Aporte de Asociado 17'!$I12+'Memoria Aporte de Asociado 17'!$I137</f>
        <v>0</v>
      </c>
      <c r="V7" s="218">
        <f>'Memoria Aporte de Asociado 18'!$I12+'Memoria Aporte de Asociado 18'!$I137</f>
        <v>0</v>
      </c>
      <c r="W7" s="219">
        <f t="shared" si="0"/>
        <v>0</v>
      </c>
    </row>
    <row r="8" spans="2:23" x14ac:dyDescent="0.2">
      <c r="B8" s="382"/>
      <c r="C8" s="204" t="str">
        <f>'Memoria Aporte FIA al Ejecutor'!C9</f>
        <v>Equipo Técnico 2: indicar nombre aquí</v>
      </c>
      <c r="D8" s="218">
        <f>'Memoria Aporte del Ejecutor'!I13+'Memoria Aporte del Ejecutor'!I138</f>
        <v>0</v>
      </c>
      <c r="E8" s="218">
        <f>'Memoria Aporte de Asociado 1'!$I13+'Memoria Aporte de Asociado 1'!$I138</f>
        <v>0</v>
      </c>
      <c r="F8" s="218">
        <f>'Memoria Aporte de Asociado 2'!$I13+'Memoria Aporte de Asociado 2'!$I138</f>
        <v>0</v>
      </c>
      <c r="G8" s="218">
        <f>'Memoria Aporte de Asociado 3'!$I13+'Memoria Aporte de Asociado 3'!$I138</f>
        <v>0</v>
      </c>
      <c r="H8" s="218">
        <f>'Memoria Aporte de Asociado 4'!$I13+'Memoria Aporte de Asociado 4'!$I138</f>
        <v>0</v>
      </c>
      <c r="I8" s="218">
        <f>'Memoria Aporte de Asociado 5'!$I13+'Memoria Aporte de Asociado 5'!$I138</f>
        <v>0</v>
      </c>
      <c r="J8" s="218">
        <f>'Memoria Aporte de Asociado 6'!$I13+'Memoria Aporte de Asociado 6'!$I138</f>
        <v>0</v>
      </c>
      <c r="K8" s="218">
        <f>'Memoria Aporte de Asociado 7'!$I13+'Memoria Aporte de Asociado 7'!$I138</f>
        <v>0</v>
      </c>
      <c r="L8" s="218">
        <f>'Memoria Aporte de Asociado 8'!$I13+'Memoria Aporte de Asociado 8'!$I138</f>
        <v>0</v>
      </c>
      <c r="M8" s="218">
        <f>'Memoria Aporte de Asociado 9'!$I13+'Memoria Aporte de Asociado 9'!$I138</f>
        <v>0</v>
      </c>
      <c r="N8" s="218">
        <f>'Memoria Aporte de Asociado 10'!$I13+'Memoria Aporte de Asociado 10'!$I138</f>
        <v>0</v>
      </c>
      <c r="O8" s="218">
        <f>'Memoria Aporte de Asociado 11'!$I13+'Memoria Aporte de Asociado 11'!$I138</f>
        <v>0</v>
      </c>
      <c r="P8" s="218">
        <f>'Memoria Aporte de Asociado 12'!$I13+'Memoria Aporte de Asociado 12'!$I138</f>
        <v>0</v>
      </c>
      <c r="Q8" s="218">
        <f>'Memoria Aporte de Asociado 13'!$I13+'Memoria Aporte de Asociado 13'!$I138</f>
        <v>0</v>
      </c>
      <c r="R8" s="218">
        <f>'Memoria Aporte de Asociado 14'!$I13+'Memoria Aporte de Asociado 14'!$I138</f>
        <v>0</v>
      </c>
      <c r="S8" s="218">
        <f>'Memoria Aporte de Asociado 15'!$I13+'Memoria Aporte de Asociado 15'!$I138</f>
        <v>0</v>
      </c>
      <c r="T8" s="218">
        <f>'Memoria Aporte de Asociado 16'!$I13+'Memoria Aporte de Asociado 16'!$I138</f>
        <v>0</v>
      </c>
      <c r="U8" s="218">
        <f>'Memoria Aporte de Asociado 17'!$I13+'Memoria Aporte de Asociado 17'!$I138</f>
        <v>0</v>
      </c>
      <c r="V8" s="218">
        <f>'Memoria Aporte de Asociado 18'!$I13+'Memoria Aporte de Asociado 18'!$I138</f>
        <v>0</v>
      </c>
      <c r="W8" s="219">
        <f t="shared" si="0"/>
        <v>0</v>
      </c>
    </row>
    <row r="9" spans="2:23" x14ac:dyDescent="0.2">
      <c r="B9" s="382"/>
      <c r="C9" s="204" t="str">
        <f>'Memoria Aporte FIA al Ejecutor'!C10</f>
        <v>Equipo Técnico 3: indicar nombre aquí</v>
      </c>
      <c r="D9" s="218">
        <f>'Memoria Aporte del Ejecutor'!I14+'Memoria Aporte del Ejecutor'!I139</f>
        <v>0</v>
      </c>
      <c r="E9" s="218">
        <f>'Memoria Aporte de Asociado 1'!$I14+'Memoria Aporte de Asociado 1'!$I139</f>
        <v>0</v>
      </c>
      <c r="F9" s="218">
        <f>'Memoria Aporte de Asociado 2'!$I14+'Memoria Aporte de Asociado 2'!$I139</f>
        <v>0</v>
      </c>
      <c r="G9" s="218">
        <f>'Memoria Aporte de Asociado 3'!$I14+'Memoria Aporte de Asociado 3'!$I139</f>
        <v>0</v>
      </c>
      <c r="H9" s="218">
        <f>'Memoria Aporte de Asociado 4'!$I14+'Memoria Aporte de Asociado 4'!$I139</f>
        <v>0</v>
      </c>
      <c r="I9" s="218">
        <f>'Memoria Aporte de Asociado 5'!$I14+'Memoria Aporte de Asociado 5'!$I139</f>
        <v>0</v>
      </c>
      <c r="J9" s="218">
        <f>'Memoria Aporte de Asociado 6'!$I14+'Memoria Aporte de Asociado 6'!$I139</f>
        <v>0</v>
      </c>
      <c r="K9" s="218">
        <f>'Memoria Aporte de Asociado 7'!$I14+'Memoria Aporte de Asociado 7'!$I139</f>
        <v>0</v>
      </c>
      <c r="L9" s="218">
        <f>'Memoria Aporte de Asociado 8'!$I14+'Memoria Aporte de Asociado 8'!$I139</f>
        <v>0</v>
      </c>
      <c r="M9" s="218">
        <f>'Memoria Aporte de Asociado 9'!$I14+'Memoria Aporte de Asociado 9'!$I139</f>
        <v>0</v>
      </c>
      <c r="N9" s="218">
        <f>'Memoria Aporte de Asociado 10'!$I14+'Memoria Aporte de Asociado 10'!$I139</f>
        <v>0</v>
      </c>
      <c r="O9" s="218">
        <f>'Memoria Aporte de Asociado 11'!$I14+'Memoria Aporte de Asociado 11'!$I139</f>
        <v>0</v>
      </c>
      <c r="P9" s="218">
        <f>'Memoria Aporte de Asociado 12'!$I14+'Memoria Aporte de Asociado 12'!$I139</f>
        <v>0</v>
      </c>
      <c r="Q9" s="218">
        <f>'Memoria Aporte de Asociado 13'!$I14+'Memoria Aporte de Asociado 13'!$I139</f>
        <v>0</v>
      </c>
      <c r="R9" s="218">
        <f>'Memoria Aporte de Asociado 14'!$I14+'Memoria Aporte de Asociado 14'!$I139</f>
        <v>0</v>
      </c>
      <c r="S9" s="218">
        <f>'Memoria Aporte de Asociado 15'!$I14+'Memoria Aporte de Asociado 15'!$I139</f>
        <v>0</v>
      </c>
      <c r="T9" s="218">
        <f>'Memoria Aporte de Asociado 16'!$I14+'Memoria Aporte de Asociado 16'!$I139</f>
        <v>0</v>
      </c>
      <c r="U9" s="218">
        <f>'Memoria Aporte de Asociado 17'!$I14+'Memoria Aporte de Asociado 17'!$I139</f>
        <v>0</v>
      </c>
      <c r="V9" s="218">
        <f>'Memoria Aporte de Asociado 18'!$I14+'Memoria Aporte de Asociado 18'!$I139</f>
        <v>0</v>
      </c>
      <c r="W9" s="219">
        <f t="shared" si="0"/>
        <v>0</v>
      </c>
    </row>
    <row r="10" spans="2:23" hidden="1" x14ac:dyDescent="0.2">
      <c r="B10" s="382"/>
      <c r="C10" s="204" t="str">
        <f>'Memoria Aporte FIA al Ejecutor'!C11</f>
        <v>Equipo Técnico 4: indicar nombre aquí</v>
      </c>
      <c r="D10" s="218">
        <f>'Memoria Aporte del Ejecutor'!I15+'Memoria Aporte del Ejecutor'!I140</f>
        <v>0</v>
      </c>
      <c r="E10" s="218">
        <f>'Memoria Aporte de Asociado 1'!$I15+'Memoria Aporte de Asociado 1'!$I140</f>
        <v>0</v>
      </c>
      <c r="F10" s="218">
        <f>'Memoria Aporte de Asociado 1'!$I15+'Memoria Aporte de Asociado 1'!$I140</f>
        <v>0</v>
      </c>
      <c r="G10" s="218">
        <f>'Memoria Aporte de Asociado 3'!$I15+'Memoria Aporte de Asociado 3'!$I140</f>
        <v>0</v>
      </c>
      <c r="H10" s="218">
        <f>'Memoria Aporte de Asociado 4'!$I15+'Memoria Aporte de Asociado 4'!$I140</f>
        <v>0</v>
      </c>
      <c r="I10" s="218">
        <f>'Memoria Aporte de Asociado 5'!$I15+'Memoria Aporte de Asociado 5'!$I140</f>
        <v>0</v>
      </c>
      <c r="J10" s="218">
        <f>'Memoria Aporte de Asociado 6'!$I15+'Memoria Aporte de Asociado 6'!$I140</f>
        <v>0</v>
      </c>
      <c r="K10" s="218">
        <f>'Memoria Aporte de Asociado 7'!$I15+'Memoria Aporte de Asociado 7'!$I140</f>
        <v>0</v>
      </c>
      <c r="L10" s="218">
        <f>'Memoria Aporte de Asociado 8'!$I15+'Memoria Aporte de Asociado 8'!$I140</f>
        <v>0</v>
      </c>
      <c r="M10" s="218">
        <f>'Memoria Aporte de Asociado 9'!$I15+'Memoria Aporte de Asociado 9'!$I140</f>
        <v>0</v>
      </c>
      <c r="N10" s="218">
        <f>'Memoria Aporte de Asociado 10'!$I15+'Memoria Aporte de Asociado 10'!$I140</f>
        <v>0</v>
      </c>
      <c r="O10" s="218">
        <f>'Memoria Aporte de Asociado 11'!$I15+'Memoria Aporte de Asociado 11'!$I140</f>
        <v>0</v>
      </c>
      <c r="P10" s="218">
        <f>'Memoria Aporte de Asociado 12'!$I15+'Memoria Aporte de Asociado 12'!$I140</f>
        <v>0</v>
      </c>
      <c r="Q10" s="218">
        <f>'Memoria Aporte de Asociado 13'!$I15+'Memoria Aporte de Asociado 13'!$I140</f>
        <v>0</v>
      </c>
      <c r="R10" s="218">
        <f>'Memoria Aporte de Asociado 14'!$I15+'Memoria Aporte de Asociado 14'!$I140</f>
        <v>0</v>
      </c>
      <c r="S10" s="218">
        <f>'Memoria Aporte de Asociado 15'!$I15+'Memoria Aporte de Asociado 15'!$I140</f>
        <v>0</v>
      </c>
      <c r="T10" s="218">
        <f>'Memoria Aporte de Asociado 16'!$I15+'Memoria Aporte de Asociado 16'!$I140</f>
        <v>0</v>
      </c>
      <c r="U10" s="218">
        <f>'Memoria Aporte de Asociado 17'!$I15+'Memoria Aporte de Asociado 17'!$I140</f>
        <v>0</v>
      </c>
      <c r="V10" s="218">
        <f>'Memoria Aporte de Asociado 18'!$I15+'Memoria Aporte de Asociado 18'!$I140</f>
        <v>0</v>
      </c>
      <c r="W10" s="219">
        <f t="shared" si="0"/>
        <v>0</v>
      </c>
    </row>
    <row r="11" spans="2:23" hidden="1" x14ac:dyDescent="0.2">
      <c r="B11" s="382"/>
      <c r="C11" s="204" t="str">
        <f>'Memoria Aporte FIA al Ejecutor'!C12</f>
        <v>Equipo Técnico 5: indicar nombre aquí</v>
      </c>
      <c r="D11" s="218">
        <f>'Memoria Aporte del Ejecutor'!I16+'Memoria Aporte del Ejecutor'!I141</f>
        <v>0</v>
      </c>
      <c r="E11" s="218">
        <f>'Memoria Aporte de Asociado 1'!$I16+'Memoria Aporte de Asociado 1'!$I141</f>
        <v>0</v>
      </c>
      <c r="F11" s="218">
        <f>'Memoria Aporte de Asociado 1'!$I16+'Memoria Aporte de Asociado 1'!$I141</f>
        <v>0</v>
      </c>
      <c r="G11" s="218">
        <f>'Memoria Aporte de Asociado 3'!$I16+'Memoria Aporte de Asociado 3'!$I141</f>
        <v>0</v>
      </c>
      <c r="H11" s="218">
        <f>'Memoria Aporte de Asociado 4'!$I16+'Memoria Aporte de Asociado 4'!$I141</f>
        <v>0</v>
      </c>
      <c r="I11" s="218">
        <f>'Memoria Aporte de Asociado 5'!$I16+'Memoria Aporte de Asociado 5'!$I141</f>
        <v>0</v>
      </c>
      <c r="J11" s="218">
        <f>'Memoria Aporte de Asociado 6'!$I16+'Memoria Aporte de Asociado 6'!$I141</f>
        <v>0</v>
      </c>
      <c r="K11" s="218">
        <f>'Memoria Aporte de Asociado 7'!$I16+'Memoria Aporte de Asociado 7'!$I141</f>
        <v>0</v>
      </c>
      <c r="L11" s="218">
        <f>'Memoria Aporte de Asociado 8'!$I16+'Memoria Aporte de Asociado 8'!$I141</f>
        <v>0</v>
      </c>
      <c r="M11" s="218">
        <f>'Memoria Aporte de Asociado 9'!$I16+'Memoria Aporte de Asociado 9'!$I141</f>
        <v>0</v>
      </c>
      <c r="N11" s="218">
        <f>'Memoria Aporte de Asociado 10'!$I16+'Memoria Aporte de Asociado 10'!$I141</f>
        <v>0</v>
      </c>
      <c r="O11" s="218">
        <f>'Memoria Aporte de Asociado 11'!$I16+'Memoria Aporte de Asociado 11'!$I141</f>
        <v>0</v>
      </c>
      <c r="P11" s="218">
        <f>'Memoria Aporte de Asociado 12'!$I16+'Memoria Aporte de Asociado 12'!$I141</f>
        <v>0</v>
      </c>
      <c r="Q11" s="218">
        <f>'Memoria Aporte de Asociado 13'!$I16+'Memoria Aporte de Asociado 13'!$I141</f>
        <v>0</v>
      </c>
      <c r="R11" s="218">
        <f>'Memoria Aporte de Asociado 14'!$I16+'Memoria Aporte de Asociado 14'!$I141</f>
        <v>0</v>
      </c>
      <c r="S11" s="218">
        <f>'Memoria Aporte de Asociado 15'!$I16+'Memoria Aporte de Asociado 15'!$I141</f>
        <v>0</v>
      </c>
      <c r="T11" s="218">
        <f>'Memoria Aporte de Asociado 16'!$I16+'Memoria Aporte de Asociado 16'!$I141</f>
        <v>0</v>
      </c>
      <c r="U11" s="218">
        <f>'Memoria Aporte de Asociado 17'!$I16+'Memoria Aporte de Asociado 17'!$I141</f>
        <v>0</v>
      </c>
      <c r="V11" s="218">
        <f>'Memoria Aporte de Asociado 18'!$I16+'Memoria Aporte de Asociado 18'!$I141</f>
        <v>0</v>
      </c>
      <c r="W11" s="219">
        <f t="shared" si="0"/>
        <v>0</v>
      </c>
    </row>
    <row r="12" spans="2:23" hidden="1" x14ac:dyDescent="0.2">
      <c r="B12" s="382"/>
      <c r="C12" s="204" t="str">
        <f>'Memoria Aporte FIA al Ejecutor'!C13</f>
        <v>Equipo Técnico 6: indicar nombre aquí</v>
      </c>
      <c r="D12" s="218">
        <f>'Memoria Aporte del Ejecutor'!I17+'Memoria Aporte del Ejecutor'!I142</f>
        <v>0</v>
      </c>
      <c r="E12" s="218">
        <f>'Memoria Aporte de Asociado 1'!$I17+'Memoria Aporte de Asociado 1'!$I142</f>
        <v>0</v>
      </c>
      <c r="F12" s="218">
        <f>'Memoria Aporte de Asociado 1'!$I17+'Memoria Aporte de Asociado 1'!$I142</f>
        <v>0</v>
      </c>
      <c r="G12" s="218">
        <f>'Memoria Aporte de Asociado 3'!$I17+'Memoria Aporte de Asociado 3'!$I142</f>
        <v>0</v>
      </c>
      <c r="H12" s="218">
        <f>'Memoria Aporte de Asociado 4'!$I17+'Memoria Aporte de Asociado 4'!$I142</f>
        <v>0</v>
      </c>
      <c r="I12" s="218">
        <f>'Memoria Aporte de Asociado 5'!$I17+'Memoria Aporte de Asociado 5'!$I142</f>
        <v>0</v>
      </c>
      <c r="J12" s="218">
        <f>'Memoria Aporte de Asociado 6'!$I17+'Memoria Aporte de Asociado 6'!$I142</f>
        <v>0</v>
      </c>
      <c r="K12" s="218">
        <f>'Memoria Aporte de Asociado 7'!$I17+'Memoria Aporte de Asociado 7'!$I142</f>
        <v>0</v>
      </c>
      <c r="L12" s="218">
        <f>'Memoria Aporte de Asociado 8'!$I17+'Memoria Aporte de Asociado 8'!$I142</f>
        <v>0</v>
      </c>
      <c r="M12" s="218">
        <f>'Memoria Aporte de Asociado 9'!$I17+'Memoria Aporte de Asociado 9'!$I142</f>
        <v>0</v>
      </c>
      <c r="N12" s="218">
        <f>'Memoria Aporte de Asociado 10'!$I17+'Memoria Aporte de Asociado 10'!$I142</f>
        <v>0</v>
      </c>
      <c r="O12" s="218">
        <f>'Memoria Aporte de Asociado 11'!$I17+'Memoria Aporte de Asociado 11'!$I142</f>
        <v>0</v>
      </c>
      <c r="P12" s="218">
        <f>'Memoria Aporte de Asociado 12'!$I17+'Memoria Aporte de Asociado 12'!$I142</f>
        <v>0</v>
      </c>
      <c r="Q12" s="218">
        <f>'Memoria Aporte de Asociado 13'!$I17+'Memoria Aporte de Asociado 13'!$I142</f>
        <v>0</v>
      </c>
      <c r="R12" s="218">
        <f>'Memoria Aporte de Asociado 14'!$I17+'Memoria Aporte de Asociado 14'!$I142</f>
        <v>0</v>
      </c>
      <c r="S12" s="218">
        <f>'Memoria Aporte de Asociado 15'!$I17+'Memoria Aporte de Asociado 15'!$I142</f>
        <v>0</v>
      </c>
      <c r="T12" s="218">
        <f>'Memoria Aporte de Asociado 16'!$I17+'Memoria Aporte de Asociado 16'!$I142</f>
        <v>0</v>
      </c>
      <c r="U12" s="218">
        <f>'Memoria Aporte de Asociado 17'!$I17+'Memoria Aporte de Asociado 17'!$I142</f>
        <v>0</v>
      </c>
      <c r="V12" s="218">
        <f>'Memoria Aporte de Asociado 18'!$I17+'Memoria Aporte de Asociado 18'!$I142</f>
        <v>0</v>
      </c>
      <c r="W12" s="219">
        <f t="shared" si="0"/>
        <v>0</v>
      </c>
    </row>
    <row r="13" spans="2:23" hidden="1" x14ac:dyDescent="0.2">
      <c r="B13" s="382"/>
      <c r="C13" s="204" t="str">
        <f>'Memoria Aporte FIA al Ejecutor'!C14</f>
        <v>Equipo Técnico 7: indicar nombre aquí</v>
      </c>
      <c r="D13" s="218">
        <f>'Memoria Aporte del Ejecutor'!I18+'Memoria Aporte del Ejecutor'!I143</f>
        <v>0</v>
      </c>
      <c r="E13" s="218">
        <f>'Memoria Aporte de Asociado 1'!$I18+'Memoria Aporte de Asociado 1'!$I143</f>
        <v>0</v>
      </c>
      <c r="F13" s="218">
        <f>'Memoria Aporte de Asociado 1'!$I18+'Memoria Aporte de Asociado 1'!$I143</f>
        <v>0</v>
      </c>
      <c r="G13" s="218">
        <f>'Memoria Aporte de Asociado 3'!$I18+'Memoria Aporte de Asociado 3'!$I143</f>
        <v>0</v>
      </c>
      <c r="H13" s="218">
        <f>'Memoria Aporte de Asociado 4'!$I18+'Memoria Aporte de Asociado 4'!$I143</f>
        <v>0</v>
      </c>
      <c r="I13" s="218">
        <f>'Memoria Aporte de Asociado 5'!$I18+'Memoria Aporte de Asociado 5'!$I143</f>
        <v>0</v>
      </c>
      <c r="J13" s="218">
        <f>'Memoria Aporte de Asociado 6'!$I18+'Memoria Aporte de Asociado 6'!$I143</f>
        <v>0</v>
      </c>
      <c r="K13" s="218">
        <f>'Memoria Aporte de Asociado 7'!$I18+'Memoria Aporte de Asociado 7'!$I143</f>
        <v>0</v>
      </c>
      <c r="L13" s="218">
        <f>'Memoria Aporte de Asociado 8'!$I18+'Memoria Aporte de Asociado 8'!$I143</f>
        <v>0</v>
      </c>
      <c r="M13" s="218">
        <f>'Memoria Aporte de Asociado 9'!$I18+'Memoria Aporte de Asociado 9'!$I143</f>
        <v>0</v>
      </c>
      <c r="N13" s="218">
        <f>'Memoria Aporte de Asociado 10'!$I18+'Memoria Aporte de Asociado 10'!$I143</f>
        <v>0</v>
      </c>
      <c r="O13" s="218">
        <f>'Memoria Aporte de Asociado 11'!$I18+'Memoria Aporte de Asociado 11'!$I143</f>
        <v>0</v>
      </c>
      <c r="P13" s="218">
        <f>'Memoria Aporte de Asociado 12'!$I18+'Memoria Aporte de Asociado 12'!$I143</f>
        <v>0</v>
      </c>
      <c r="Q13" s="218">
        <f>'Memoria Aporte de Asociado 13'!$I18+'Memoria Aporte de Asociado 13'!$I143</f>
        <v>0</v>
      </c>
      <c r="R13" s="218">
        <f>'Memoria Aporte de Asociado 14'!$I18+'Memoria Aporte de Asociado 14'!$I143</f>
        <v>0</v>
      </c>
      <c r="S13" s="218">
        <f>'Memoria Aporte de Asociado 15'!$I18+'Memoria Aporte de Asociado 15'!$I143</f>
        <v>0</v>
      </c>
      <c r="T13" s="218">
        <f>'Memoria Aporte de Asociado 16'!$I18+'Memoria Aporte de Asociado 16'!$I143</f>
        <v>0</v>
      </c>
      <c r="U13" s="218">
        <f>'Memoria Aporte de Asociado 17'!$I18+'Memoria Aporte de Asociado 17'!$I143</f>
        <v>0</v>
      </c>
      <c r="V13" s="218">
        <f>'Memoria Aporte de Asociado 18'!$I18+'Memoria Aporte de Asociado 18'!$I143</f>
        <v>0</v>
      </c>
      <c r="W13" s="219">
        <f t="shared" si="0"/>
        <v>0</v>
      </c>
    </row>
    <row r="14" spans="2:23" hidden="1" x14ac:dyDescent="0.2">
      <c r="B14" s="382"/>
      <c r="C14" s="204" t="str">
        <f>'Memoria Aporte FIA al Ejecutor'!C15</f>
        <v>Equipo Técnico 8: indicar nombre aquí</v>
      </c>
      <c r="D14" s="218">
        <f>'Memoria Aporte del Ejecutor'!I19+'Memoria Aporte del Ejecutor'!I144</f>
        <v>0</v>
      </c>
      <c r="E14" s="218">
        <f>'Memoria Aporte de Asociado 1'!$I19+'Memoria Aporte de Asociado 1'!$I144</f>
        <v>0</v>
      </c>
      <c r="F14" s="218">
        <f>'Memoria Aporte de Asociado 1'!$I19+'Memoria Aporte de Asociado 1'!$I144</f>
        <v>0</v>
      </c>
      <c r="G14" s="218">
        <f>'Memoria Aporte de Asociado 3'!$I19+'Memoria Aporte de Asociado 3'!$I144</f>
        <v>0</v>
      </c>
      <c r="H14" s="218">
        <f>'Memoria Aporte de Asociado 4'!$I19+'Memoria Aporte de Asociado 4'!$I144</f>
        <v>0</v>
      </c>
      <c r="I14" s="218">
        <f>'Memoria Aporte de Asociado 5'!$I19+'Memoria Aporte de Asociado 5'!$I144</f>
        <v>0</v>
      </c>
      <c r="J14" s="218">
        <f>'Memoria Aporte de Asociado 6'!$I19+'Memoria Aporte de Asociado 6'!$I144</f>
        <v>0</v>
      </c>
      <c r="K14" s="218">
        <f>'Memoria Aporte de Asociado 7'!$I19+'Memoria Aporte de Asociado 7'!$I144</f>
        <v>0</v>
      </c>
      <c r="L14" s="218">
        <f>'Memoria Aporte de Asociado 8'!$I19+'Memoria Aporte de Asociado 8'!$I144</f>
        <v>0</v>
      </c>
      <c r="M14" s="218">
        <f>'Memoria Aporte de Asociado 9'!$I19+'Memoria Aporte de Asociado 9'!$I144</f>
        <v>0</v>
      </c>
      <c r="N14" s="218">
        <f>'Memoria Aporte de Asociado 10'!$I19+'Memoria Aporte de Asociado 10'!$I144</f>
        <v>0</v>
      </c>
      <c r="O14" s="218">
        <f>'Memoria Aporte de Asociado 11'!$I19+'Memoria Aporte de Asociado 11'!$I144</f>
        <v>0</v>
      </c>
      <c r="P14" s="218">
        <f>'Memoria Aporte de Asociado 12'!$I19+'Memoria Aporte de Asociado 12'!$I144</f>
        <v>0</v>
      </c>
      <c r="Q14" s="218">
        <f>'Memoria Aporte de Asociado 13'!$I19+'Memoria Aporte de Asociado 13'!$I144</f>
        <v>0</v>
      </c>
      <c r="R14" s="218">
        <f>'Memoria Aporte de Asociado 14'!$I19+'Memoria Aporte de Asociado 14'!$I144</f>
        <v>0</v>
      </c>
      <c r="S14" s="218">
        <f>'Memoria Aporte de Asociado 15'!$I19+'Memoria Aporte de Asociado 15'!$I144</f>
        <v>0</v>
      </c>
      <c r="T14" s="218">
        <f>'Memoria Aporte de Asociado 16'!$I19+'Memoria Aporte de Asociado 16'!$I144</f>
        <v>0</v>
      </c>
      <c r="U14" s="218">
        <f>'Memoria Aporte de Asociado 17'!$I19+'Memoria Aporte de Asociado 17'!$I144</f>
        <v>0</v>
      </c>
      <c r="V14" s="218">
        <f>'Memoria Aporte de Asociado 18'!$I19+'Memoria Aporte de Asociado 18'!$I144</f>
        <v>0</v>
      </c>
      <c r="W14" s="219">
        <f t="shared" si="0"/>
        <v>0</v>
      </c>
    </row>
    <row r="15" spans="2:23" hidden="1" x14ac:dyDescent="0.2">
      <c r="B15" s="382"/>
      <c r="C15" s="204" t="str">
        <f>'Memoria Aporte FIA al Ejecutor'!C16</f>
        <v>Equipo Técnico 9: indicar nombre aquí</v>
      </c>
      <c r="D15" s="218">
        <f>'Memoria Aporte del Ejecutor'!I20+'Memoria Aporte del Ejecutor'!I145</f>
        <v>0</v>
      </c>
      <c r="E15" s="218">
        <f>'Memoria Aporte de Asociado 1'!$I20+'Memoria Aporte de Asociado 1'!$I145</f>
        <v>0</v>
      </c>
      <c r="F15" s="218">
        <f>'Memoria Aporte de Asociado 1'!$I20+'Memoria Aporte de Asociado 1'!$I145</f>
        <v>0</v>
      </c>
      <c r="G15" s="218">
        <f>'Memoria Aporte de Asociado 3'!$I20+'Memoria Aporte de Asociado 3'!$I145</f>
        <v>0</v>
      </c>
      <c r="H15" s="218">
        <f>'Memoria Aporte de Asociado 4'!$I20+'Memoria Aporte de Asociado 4'!$I145</f>
        <v>0</v>
      </c>
      <c r="I15" s="218">
        <f>'Memoria Aporte de Asociado 5'!$I20+'Memoria Aporte de Asociado 5'!$I145</f>
        <v>0</v>
      </c>
      <c r="J15" s="218">
        <f>'Memoria Aporte de Asociado 6'!$I20+'Memoria Aporte de Asociado 6'!$I145</f>
        <v>0</v>
      </c>
      <c r="K15" s="218">
        <f>'Memoria Aporte de Asociado 7'!$I20+'Memoria Aporte de Asociado 7'!$I145</f>
        <v>0</v>
      </c>
      <c r="L15" s="218">
        <f>'Memoria Aporte de Asociado 8'!$I20+'Memoria Aporte de Asociado 8'!$I145</f>
        <v>0</v>
      </c>
      <c r="M15" s="218">
        <f>'Memoria Aporte de Asociado 9'!$I20+'Memoria Aporte de Asociado 9'!$I145</f>
        <v>0</v>
      </c>
      <c r="N15" s="218">
        <f>'Memoria Aporte de Asociado 10'!$I20+'Memoria Aporte de Asociado 10'!$I145</f>
        <v>0</v>
      </c>
      <c r="O15" s="218">
        <f>'Memoria Aporte de Asociado 11'!$I20+'Memoria Aporte de Asociado 11'!$I145</f>
        <v>0</v>
      </c>
      <c r="P15" s="218">
        <f>'Memoria Aporte de Asociado 12'!$I20+'Memoria Aporte de Asociado 12'!$I145</f>
        <v>0</v>
      </c>
      <c r="Q15" s="218">
        <f>'Memoria Aporte de Asociado 13'!$I20+'Memoria Aporte de Asociado 13'!$I145</f>
        <v>0</v>
      </c>
      <c r="R15" s="218">
        <f>'Memoria Aporte de Asociado 14'!$I20+'Memoria Aporte de Asociado 14'!$I145</f>
        <v>0</v>
      </c>
      <c r="S15" s="218">
        <f>'Memoria Aporte de Asociado 15'!$I20+'Memoria Aporte de Asociado 15'!$I145</f>
        <v>0</v>
      </c>
      <c r="T15" s="218">
        <f>'Memoria Aporte de Asociado 16'!$I20+'Memoria Aporte de Asociado 16'!$I145</f>
        <v>0</v>
      </c>
      <c r="U15" s="218">
        <f>'Memoria Aporte de Asociado 17'!$I20+'Memoria Aporte de Asociado 17'!$I145</f>
        <v>0</v>
      </c>
      <c r="V15" s="218">
        <f>'Memoria Aporte de Asociado 18'!$I20+'Memoria Aporte de Asociado 18'!$I145</f>
        <v>0</v>
      </c>
      <c r="W15" s="219">
        <f t="shared" si="0"/>
        <v>0</v>
      </c>
    </row>
    <row r="16" spans="2:23" hidden="1" x14ac:dyDescent="0.2">
      <c r="B16" s="382"/>
      <c r="C16" s="204" t="str">
        <f>'Memoria Aporte FIA al Ejecutor'!C17</f>
        <v>Equipo Técnico 10: indicar nombre aquí</v>
      </c>
      <c r="D16" s="218">
        <f>'Memoria Aporte del Ejecutor'!I21+'Memoria Aporte del Ejecutor'!I146</f>
        <v>0</v>
      </c>
      <c r="E16" s="218">
        <f>'Memoria Aporte de Asociado 1'!$I21+'Memoria Aporte de Asociado 1'!$I146</f>
        <v>0</v>
      </c>
      <c r="F16" s="218">
        <f>'Memoria Aporte de Asociado 1'!$I21+'Memoria Aporte de Asociado 1'!$I146</f>
        <v>0</v>
      </c>
      <c r="G16" s="218">
        <f>'Memoria Aporte de Asociado 3'!$I21+'Memoria Aporte de Asociado 3'!$I146</f>
        <v>0</v>
      </c>
      <c r="H16" s="218">
        <f>'Memoria Aporte de Asociado 4'!$I21+'Memoria Aporte de Asociado 4'!$I146</f>
        <v>0</v>
      </c>
      <c r="I16" s="218">
        <f>'Memoria Aporte de Asociado 5'!$I21+'Memoria Aporte de Asociado 5'!$I146</f>
        <v>0</v>
      </c>
      <c r="J16" s="218">
        <f>'Memoria Aporte de Asociado 6'!$I21+'Memoria Aporte de Asociado 6'!$I146</f>
        <v>0</v>
      </c>
      <c r="K16" s="218">
        <f>'Memoria Aporte de Asociado 7'!$I21+'Memoria Aporte de Asociado 7'!$I146</f>
        <v>0</v>
      </c>
      <c r="L16" s="218">
        <f>'Memoria Aporte de Asociado 8'!$I21+'Memoria Aporte de Asociado 8'!$I146</f>
        <v>0</v>
      </c>
      <c r="M16" s="218">
        <f>'Memoria Aporte de Asociado 9'!$I21+'Memoria Aporte de Asociado 9'!$I146</f>
        <v>0</v>
      </c>
      <c r="N16" s="218">
        <f>'Memoria Aporte de Asociado 10'!$I21+'Memoria Aporte de Asociado 10'!$I146</f>
        <v>0</v>
      </c>
      <c r="O16" s="218">
        <f>'Memoria Aporte de Asociado 11'!$I21+'Memoria Aporte de Asociado 11'!$I146</f>
        <v>0</v>
      </c>
      <c r="P16" s="218">
        <f>'Memoria Aporte de Asociado 12'!$I21+'Memoria Aporte de Asociado 12'!$I146</f>
        <v>0</v>
      </c>
      <c r="Q16" s="218">
        <f>'Memoria Aporte de Asociado 13'!$I21+'Memoria Aporte de Asociado 13'!$I146</f>
        <v>0</v>
      </c>
      <c r="R16" s="218">
        <f>'Memoria Aporte de Asociado 14'!$I21+'Memoria Aporte de Asociado 14'!$I146</f>
        <v>0</v>
      </c>
      <c r="S16" s="218">
        <f>'Memoria Aporte de Asociado 15'!$I21+'Memoria Aporte de Asociado 15'!$I146</f>
        <v>0</v>
      </c>
      <c r="T16" s="218">
        <f>'Memoria Aporte de Asociado 16'!$I21+'Memoria Aporte de Asociado 16'!$I146</f>
        <v>0</v>
      </c>
      <c r="U16" s="218">
        <f>'Memoria Aporte de Asociado 17'!$I21+'Memoria Aporte de Asociado 17'!$I146</f>
        <v>0</v>
      </c>
      <c r="V16" s="218">
        <f>'Memoria Aporte de Asociado 18'!$I21+'Memoria Aporte de Asociado 18'!$I146</f>
        <v>0</v>
      </c>
      <c r="W16" s="219">
        <f t="shared" si="0"/>
        <v>0</v>
      </c>
    </row>
    <row r="17" spans="2:23" hidden="1" x14ac:dyDescent="0.2">
      <c r="B17" s="382"/>
      <c r="C17" s="204" t="str">
        <f>'Memoria Aporte FIA al Ejecutor'!C18</f>
        <v>Equipo Técnico 11: indicar nombre aquí</v>
      </c>
      <c r="D17" s="218">
        <f>'Memoria Aporte del Ejecutor'!I22+'Memoria Aporte del Ejecutor'!I147</f>
        <v>0</v>
      </c>
      <c r="E17" s="218">
        <f>'Memoria Aporte de Asociado 1'!$I22+'Memoria Aporte de Asociado 1'!$I147</f>
        <v>0</v>
      </c>
      <c r="F17" s="218">
        <f>'Memoria Aporte de Asociado 1'!$I22+'Memoria Aporte de Asociado 1'!$I147</f>
        <v>0</v>
      </c>
      <c r="G17" s="218">
        <f>'Memoria Aporte de Asociado 3'!$I22+'Memoria Aporte de Asociado 3'!$I147</f>
        <v>0</v>
      </c>
      <c r="H17" s="218">
        <f>'Memoria Aporte de Asociado 4'!$I22+'Memoria Aporte de Asociado 4'!$I147</f>
        <v>0</v>
      </c>
      <c r="I17" s="218">
        <f>'Memoria Aporte de Asociado 5'!$I22+'Memoria Aporte de Asociado 5'!$I147</f>
        <v>0</v>
      </c>
      <c r="J17" s="218">
        <f>'Memoria Aporte de Asociado 6'!$I22+'Memoria Aporte de Asociado 6'!$I147</f>
        <v>0</v>
      </c>
      <c r="K17" s="218">
        <f>'Memoria Aporte de Asociado 7'!$I22+'Memoria Aporte de Asociado 7'!$I147</f>
        <v>0</v>
      </c>
      <c r="L17" s="218">
        <f>'Memoria Aporte de Asociado 8'!$I22+'Memoria Aporte de Asociado 8'!$I147</f>
        <v>0</v>
      </c>
      <c r="M17" s="218">
        <f>'Memoria Aporte de Asociado 9'!$I22+'Memoria Aporte de Asociado 9'!$I147</f>
        <v>0</v>
      </c>
      <c r="N17" s="218">
        <f>'Memoria Aporte de Asociado 10'!$I22+'Memoria Aporte de Asociado 10'!$I147</f>
        <v>0</v>
      </c>
      <c r="O17" s="218">
        <f>'Memoria Aporte de Asociado 11'!$I22+'Memoria Aporte de Asociado 11'!$I147</f>
        <v>0</v>
      </c>
      <c r="P17" s="218">
        <f>'Memoria Aporte de Asociado 12'!$I22+'Memoria Aporte de Asociado 12'!$I147</f>
        <v>0</v>
      </c>
      <c r="Q17" s="218">
        <f>'Memoria Aporte de Asociado 13'!$I22+'Memoria Aporte de Asociado 13'!$I147</f>
        <v>0</v>
      </c>
      <c r="R17" s="218">
        <f>'Memoria Aporte de Asociado 14'!$I22+'Memoria Aporte de Asociado 14'!$I147</f>
        <v>0</v>
      </c>
      <c r="S17" s="218">
        <f>'Memoria Aporte de Asociado 15'!$I22+'Memoria Aporte de Asociado 15'!$I147</f>
        <v>0</v>
      </c>
      <c r="T17" s="218">
        <f>'Memoria Aporte de Asociado 16'!$I22+'Memoria Aporte de Asociado 16'!$I147</f>
        <v>0</v>
      </c>
      <c r="U17" s="218">
        <f>'Memoria Aporte de Asociado 17'!$I22+'Memoria Aporte de Asociado 17'!$I147</f>
        <v>0</v>
      </c>
      <c r="V17" s="218">
        <f>'Memoria Aporte de Asociado 18'!$I22+'Memoria Aporte de Asociado 18'!$I147</f>
        <v>0</v>
      </c>
      <c r="W17" s="219">
        <f t="shared" si="0"/>
        <v>0</v>
      </c>
    </row>
    <row r="18" spans="2:23" hidden="1" x14ac:dyDescent="0.2">
      <c r="B18" s="382"/>
      <c r="C18" s="204" t="str">
        <f>'Memoria Aporte FIA al Ejecutor'!C19</f>
        <v>Equipo Técnico 12: indicar nombre aquí</v>
      </c>
      <c r="D18" s="218">
        <f>'Memoria Aporte del Ejecutor'!I23+'Memoria Aporte del Ejecutor'!I148</f>
        <v>0</v>
      </c>
      <c r="E18" s="218">
        <f>'Memoria Aporte de Asociado 1'!$I23+'Memoria Aporte de Asociado 1'!$I148</f>
        <v>0</v>
      </c>
      <c r="F18" s="218">
        <f>'Memoria Aporte de Asociado 1'!$I23+'Memoria Aporte de Asociado 1'!$I148</f>
        <v>0</v>
      </c>
      <c r="G18" s="218">
        <f>'Memoria Aporte de Asociado 3'!$I23+'Memoria Aporte de Asociado 3'!$I148</f>
        <v>0</v>
      </c>
      <c r="H18" s="218">
        <f>'Memoria Aporte de Asociado 4'!$I23+'Memoria Aporte de Asociado 4'!$I148</f>
        <v>0</v>
      </c>
      <c r="I18" s="218">
        <f>'Memoria Aporte de Asociado 5'!$I23+'Memoria Aporte de Asociado 5'!$I148</f>
        <v>0</v>
      </c>
      <c r="J18" s="218">
        <f>'Memoria Aporte de Asociado 6'!$I23+'Memoria Aporte de Asociado 6'!$I148</f>
        <v>0</v>
      </c>
      <c r="K18" s="218">
        <f>'Memoria Aporte de Asociado 7'!$I23+'Memoria Aporte de Asociado 7'!$I148</f>
        <v>0</v>
      </c>
      <c r="L18" s="218">
        <f>'Memoria Aporte de Asociado 8'!$I23+'Memoria Aporte de Asociado 8'!$I148</f>
        <v>0</v>
      </c>
      <c r="M18" s="218">
        <f>'Memoria Aporte de Asociado 9'!$I23+'Memoria Aporte de Asociado 9'!$I148</f>
        <v>0</v>
      </c>
      <c r="N18" s="218">
        <f>'Memoria Aporte de Asociado 10'!$I23+'Memoria Aporte de Asociado 10'!$I148</f>
        <v>0</v>
      </c>
      <c r="O18" s="218">
        <f>'Memoria Aporte de Asociado 11'!$I23+'Memoria Aporte de Asociado 11'!$I148</f>
        <v>0</v>
      </c>
      <c r="P18" s="218">
        <f>'Memoria Aporte de Asociado 12'!$I23+'Memoria Aporte de Asociado 12'!$I148</f>
        <v>0</v>
      </c>
      <c r="Q18" s="218">
        <f>'Memoria Aporte de Asociado 13'!$I23+'Memoria Aporte de Asociado 13'!$I148</f>
        <v>0</v>
      </c>
      <c r="R18" s="218">
        <f>'Memoria Aporte de Asociado 14'!$I23+'Memoria Aporte de Asociado 14'!$I148</f>
        <v>0</v>
      </c>
      <c r="S18" s="218">
        <f>'Memoria Aporte de Asociado 15'!$I23+'Memoria Aporte de Asociado 15'!$I148</f>
        <v>0</v>
      </c>
      <c r="T18" s="218">
        <f>'Memoria Aporte de Asociado 16'!$I23+'Memoria Aporte de Asociado 16'!$I148</f>
        <v>0</v>
      </c>
      <c r="U18" s="218">
        <f>'Memoria Aporte de Asociado 17'!$I23+'Memoria Aporte de Asociado 17'!$I148</f>
        <v>0</v>
      </c>
      <c r="V18" s="218">
        <f>'Memoria Aporte de Asociado 18'!$I23+'Memoria Aporte de Asociado 18'!$I148</f>
        <v>0</v>
      </c>
      <c r="W18" s="219">
        <f t="shared" si="0"/>
        <v>0</v>
      </c>
    </row>
    <row r="19" spans="2:23" hidden="1" x14ac:dyDescent="0.2">
      <c r="B19" s="382"/>
      <c r="C19" s="204" t="str">
        <f>'Memoria Aporte FIA al Ejecutor'!C20</f>
        <v>Equipo Técnico 13: indicar nombre aquí</v>
      </c>
      <c r="D19" s="218">
        <f>'Memoria Aporte del Ejecutor'!I24+'Memoria Aporte del Ejecutor'!I149</f>
        <v>0</v>
      </c>
      <c r="E19" s="218">
        <f>'Memoria Aporte de Asociado 1'!$I24+'Memoria Aporte de Asociado 1'!$I149</f>
        <v>0</v>
      </c>
      <c r="F19" s="218">
        <f>'Memoria Aporte de Asociado 1'!$I24+'Memoria Aporte de Asociado 1'!$I149</f>
        <v>0</v>
      </c>
      <c r="G19" s="218">
        <f>'Memoria Aporte de Asociado 3'!$I24+'Memoria Aporte de Asociado 3'!$I149</f>
        <v>0</v>
      </c>
      <c r="H19" s="218">
        <f>'Memoria Aporte de Asociado 4'!$I24+'Memoria Aporte de Asociado 4'!$I149</f>
        <v>0</v>
      </c>
      <c r="I19" s="218">
        <f>'Memoria Aporte de Asociado 5'!$I24+'Memoria Aporte de Asociado 5'!$I149</f>
        <v>0</v>
      </c>
      <c r="J19" s="218">
        <f>'Memoria Aporte de Asociado 6'!$I24+'Memoria Aporte de Asociado 6'!$I149</f>
        <v>0</v>
      </c>
      <c r="K19" s="218">
        <f>'Memoria Aporte de Asociado 7'!$I24+'Memoria Aporte de Asociado 7'!$I149</f>
        <v>0</v>
      </c>
      <c r="L19" s="218">
        <f>'Memoria Aporte de Asociado 8'!$I24+'Memoria Aporte de Asociado 8'!$I149</f>
        <v>0</v>
      </c>
      <c r="M19" s="218">
        <f>'Memoria Aporte de Asociado 9'!$I24+'Memoria Aporte de Asociado 9'!$I149</f>
        <v>0</v>
      </c>
      <c r="N19" s="218">
        <f>'Memoria Aporte de Asociado 10'!$I24+'Memoria Aporte de Asociado 10'!$I149</f>
        <v>0</v>
      </c>
      <c r="O19" s="218">
        <f>'Memoria Aporte de Asociado 11'!$I24+'Memoria Aporte de Asociado 11'!$I149</f>
        <v>0</v>
      </c>
      <c r="P19" s="218">
        <f>'Memoria Aporte de Asociado 12'!$I24+'Memoria Aporte de Asociado 12'!$I149</f>
        <v>0</v>
      </c>
      <c r="Q19" s="218">
        <f>'Memoria Aporte de Asociado 13'!$I24+'Memoria Aporte de Asociado 13'!$I149</f>
        <v>0</v>
      </c>
      <c r="R19" s="218">
        <f>'Memoria Aporte de Asociado 14'!$I24+'Memoria Aporte de Asociado 14'!$I149</f>
        <v>0</v>
      </c>
      <c r="S19" s="218">
        <f>'Memoria Aporte de Asociado 15'!$I24+'Memoria Aporte de Asociado 15'!$I149</f>
        <v>0</v>
      </c>
      <c r="T19" s="218">
        <f>'Memoria Aporte de Asociado 16'!$I24+'Memoria Aporte de Asociado 16'!$I149</f>
        <v>0</v>
      </c>
      <c r="U19" s="218">
        <f>'Memoria Aporte de Asociado 17'!$I24+'Memoria Aporte de Asociado 17'!$I149</f>
        <v>0</v>
      </c>
      <c r="V19" s="218">
        <f>'Memoria Aporte de Asociado 18'!$I24+'Memoria Aporte de Asociado 18'!$I149</f>
        <v>0</v>
      </c>
      <c r="W19" s="219">
        <f t="shared" si="0"/>
        <v>0</v>
      </c>
    </row>
    <row r="20" spans="2:23" hidden="1" x14ac:dyDescent="0.2">
      <c r="B20" s="382"/>
      <c r="C20" s="204" t="str">
        <f>'Memoria Aporte FIA al Ejecutor'!C21</f>
        <v>Equipo Técnico 14: indicar nombre aquí</v>
      </c>
      <c r="D20" s="218">
        <f>'Memoria Aporte del Ejecutor'!I25+'Memoria Aporte del Ejecutor'!I150</f>
        <v>0</v>
      </c>
      <c r="E20" s="218">
        <f>'Memoria Aporte de Asociado 1'!$I25+'Memoria Aporte de Asociado 1'!$I150</f>
        <v>0</v>
      </c>
      <c r="F20" s="218">
        <f>'Memoria Aporte de Asociado 1'!$I25+'Memoria Aporte de Asociado 1'!$I150</f>
        <v>0</v>
      </c>
      <c r="G20" s="218">
        <f>'Memoria Aporte de Asociado 3'!$I25+'Memoria Aporte de Asociado 3'!$I150</f>
        <v>0</v>
      </c>
      <c r="H20" s="218">
        <f>'Memoria Aporte de Asociado 4'!$I25+'Memoria Aporte de Asociado 4'!$I150</f>
        <v>0</v>
      </c>
      <c r="I20" s="218">
        <f>'Memoria Aporte de Asociado 5'!$I25+'Memoria Aporte de Asociado 5'!$I150</f>
        <v>0</v>
      </c>
      <c r="J20" s="218">
        <f>'Memoria Aporte de Asociado 6'!$I25+'Memoria Aporte de Asociado 6'!$I150</f>
        <v>0</v>
      </c>
      <c r="K20" s="218">
        <f>'Memoria Aporte de Asociado 7'!$I25+'Memoria Aporte de Asociado 7'!$I150</f>
        <v>0</v>
      </c>
      <c r="L20" s="218">
        <f>'Memoria Aporte de Asociado 8'!$I25+'Memoria Aporte de Asociado 8'!$I150</f>
        <v>0</v>
      </c>
      <c r="M20" s="218">
        <f>'Memoria Aporte de Asociado 9'!$I25+'Memoria Aporte de Asociado 9'!$I150</f>
        <v>0</v>
      </c>
      <c r="N20" s="218">
        <f>'Memoria Aporte de Asociado 10'!$I25+'Memoria Aporte de Asociado 10'!$I150</f>
        <v>0</v>
      </c>
      <c r="O20" s="218">
        <f>'Memoria Aporte de Asociado 11'!$I25+'Memoria Aporte de Asociado 11'!$I150</f>
        <v>0</v>
      </c>
      <c r="P20" s="218">
        <f>'Memoria Aporte de Asociado 12'!$I25+'Memoria Aporte de Asociado 12'!$I150</f>
        <v>0</v>
      </c>
      <c r="Q20" s="218">
        <f>'Memoria Aporte de Asociado 13'!$I25+'Memoria Aporte de Asociado 13'!$I150</f>
        <v>0</v>
      </c>
      <c r="R20" s="218">
        <f>'Memoria Aporte de Asociado 14'!$I25+'Memoria Aporte de Asociado 14'!$I150</f>
        <v>0</v>
      </c>
      <c r="S20" s="218">
        <f>'Memoria Aporte de Asociado 15'!$I25+'Memoria Aporte de Asociado 15'!$I150</f>
        <v>0</v>
      </c>
      <c r="T20" s="218">
        <f>'Memoria Aporte de Asociado 16'!$I25+'Memoria Aporte de Asociado 16'!$I150</f>
        <v>0</v>
      </c>
      <c r="U20" s="218">
        <f>'Memoria Aporte de Asociado 17'!$I25+'Memoria Aporte de Asociado 17'!$I150</f>
        <v>0</v>
      </c>
      <c r="V20" s="218">
        <f>'Memoria Aporte de Asociado 18'!$I25+'Memoria Aporte de Asociado 18'!$I150</f>
        <v>0</v>
      </c>
      <c r="W20" s="219">
        <f t="shared" si="0"/>
        <v>0</v>
      </c>
    </row>
    <row r="21" spans="2:23" hidden="1" x14ac:dyDescent="0.2">
      <c r="B21" s="382"/>
      <c r="C21" s="204" t="str">
        <f>'Memoria Aporte FIA al Ejecutor'!C22</f>
        <v>Equipo Técnico 15: indicar nombre aquí</v>
      </c>
      <c r="D21" s="218">
        <f>'Memoria Aporte del Ejecutor'!I26+'Memoria Aporte del Ejecutor'!I151</f>
        <v>0</v>
      </c>
      <c r="E21" s="218">
        <f>'Memoria Aporte de Asociado 1'!$I26+'Memoria Aporte de Asociado 1'!$I151</f>
        <v>0</v>
      </c>
      <c r="F21" s="218">
        <f>'Memoria Aporte de Asociado 1'!$I26+'Memoria Aporte de Asociado 1'!$I151</f>
        <v>0</v>
      </c>
      <c r="G21" s="218">
        <f>'Memoria Aporte de Asociado 3'!$I26+'Memoria Aporte de Asociado 3'!$I151</f>
        <v>0</v>
      </c>
      <c r="H21" s="218">
        <f>'Memoria Aporte de Asociado 4'!$I26+'Memoria Aporte de Asociado 4'!$I151</f>
        <v>0</v>
      </c>
      <c r="I21" s="218">
        <f>'Memoria Aporte de Asociado 5'!$I26+'Memoria Aporte de Asociado 5'!$I151</f>
        <v>0</v>
      </c>
      <c r="J21" s="218">
        <f>'Memoria Aporte de Asociado 6'!$I26+'Memoria Aporte de Asociado 6'!$I151</f>
        <v>0</v>
      </c>
      <c r="K21" s="218">
        <f>'Memoria Aporte de Asociado 7'!$I26+'Memoria Aporte de Asociado 7'!$I151</f>
        <v>0</v>
      </c>
      <c r="L21" s="218">
        <f>'Memoria Aporte de Asociado 8'!$I26+'Memoria Aporte de Asociado 8'!$I151</f>
        <v>0</v>
      </c>
      <c r="M21" s="218">
        <f>'Memoria Aporte de Asociado 9'!$I26+'Memoria Aporte de Asociado 9'!$I151</f>
        <v>0</v>
      </c>
      <c r="N21" s="218">
        <f>'Memoria Aporte de Asociado 10'!$I26+'Memoria Aporte de Asociado 10'!$I151</f>
        <v>0</v>
      </c>
      <c r="O21" s="218">
        <f>'Memoria Aporte de Asociado 11'!$I26+'Memoria Aporte de Asociado 11'!$I151</f>
        <v>0</v>
      </c>
      <c r="P21" s="218">
        <f>'Memoria Aporte de Asociado 12'!$I26+'Memoria Aporte de Asociado 12'!$I151</f>
        <v>0</v>
      </c>
      <c r="Q21" s="218">
        <f>'Memoria Aporte de Asociado 13'!$I26+'Memoria Aporte de Asociado 13'!$I151</f>
        <v>0</v>
      </c>
      <c r="R21" s="218">
        <f>'Memoria Aporte de Asociado 14'!$I26+'Memoria Aporte de Asociado 14'!$I151</f>
        <v>0</v>
      </c>
      <c r="S21" s="218">
        <f>'Memoria Aporte de Asociado 15'!$I26+'Memoria Aporte de Asociado 15'!$I151</f>
        <v>0</v>
      </c>
      <c r="T21" s="218">
        <f>'Memoria Aporte de Asociado 16'!$I26+'Memoria Aporte de Asociado 16'!$I151</f>
        <v>0</v>
      </c>
      <c r="U21" s="218">
        <f>'Memoria Aporte de Asociado 17'!$I26+'Memoria Aporte de Asociado 17'!$I151</f>
        <v>0</v>
      </c>
      <c r="V21" s="218">
        <f>'Memoria Aporte de Asociado 18'!$I26+'Memoria Aporte de Asociado 18'!$I151</f>
        <v>0</v>
      </c>
      <c r="W21" s="219">
        <f t="shared" si="0"/>
        <v>0</v>
      </c>
    </row>
    <row r="22" spans="2:23" hidden="1" x14ac:dyDescent="0.2">
      <c r="B22" s="382"/>
      <c r="C22" s="204" t="str">
        <f>'Memoria Aporte FIA al Ejecutor'!C23</f>
        <v>Equipo Técnico 16: indicar nombre aquí</v>
      </c>
      <c r="D22" s="218">
        <f>'Memoria Aporte del Ejecutor'!I27+'Memoria Aporte del Ejecutor'!I152</f>
        <v>0</v>
      </c>
      <c r="E22" s="218">
        <f>'Memoria Aporte de Asociado 1'!$I27+'Memoria Aporte de Asociado 1'!$I152</f>
        <v>0</v>
      </c>
      <c r="F22" s="218">
        <f>'Memoria Aporte de Asociado 1'!$I27+'Memoria Aporte de Asociado 1'!$I152</f>
        <v>0</v>
      </c>
      <c r="G22" s="218">
        <f>'Memoria Aporte de Asociado 3'!$I27+'Memoria Aporte de Asociado 3'!$I152</f>
        <v>0</v>
      </c>
      <c r="H22" s="218">
        <f>'Memoria Aporte de Asociado 4'!$I27+'Memoria Aporte de Asociado 4'!$I152</f>
        <v>0</v>
      </c>
      <c r="I22" s="218">
        <f>'Memoria Aporte de Asociado 5'!$I27+'Memoria Aporte de Asociado 5'!$I152</f>
        <v>0</v>
      </c>
      <c r="J22" s="218">
        <f>'Memoria Aporte de Asociado 6'!$I27+'Memoria Aporte de Asociado 6'!$I152</f>
        <v>0</v>
      </c>
      <c r="K22" s="218">
        <f>'Memoria Aporte de Asociado 7'!$I27+'Memoria Aporte de Asociado 7'!$I152</f>
        <v>0</v>
      </c>
      <c r="L22" s="218">
        <f>'Memoria Aporte de Asociado 8'!$I27+'Memoria Aporte de Asociado 8'!$I152</f>
        <v>0</v>
      </c>
      <c r="M22" s="218">
        <f>'Memoria Aporte de Asociado 9'!$I27+'Memoria Aporte de Asociado 9'!$I152</f>
        <v>0</v>
      </c>
      <c r="N22" s="218">
        <f>'Memoria Aporte de Asociado 10'!$I27+'Memoria Aporte de Asociado 10'!$I152</f>
        <v>0</v>
      </c>
      <c r="O22" s="218">
        <f>'Memoria Aporte de Asociado 11'!$I27+'Memoria Aporte de Asociado 11'!$I152</f>
        <v>0</v>
      </c>
      <c r="P22" s="218">
        <f>'Memoria Aporte de Asociado 12'!$I27+'Memoria Aporte de Asociado 12'!$I152</f>
        <v>0</v>
      </c>
      <c r="Q22" s="218">
        <f>'Memoria Aporte de Asociado 13'!$I27+'Memoria Aporte de Asociado 13'!$I152</f>
        <v>0</v>
      </c>
      <c r="R22" s="218">
        <f>'Memoria Aporte de Asociado 14'!$I27+'Memoria Aporte de Asociado 14'!$I152</f>
        <v>0</v>
      </c>
      <c r="S22" s="218">
        <f>'Memoria Aporte de Asociado 15'!$I27+'Memoria Aporte de Asociado 15'!$I152</f>
        <v>0</v>
      </c>
      <c r="T22" s="218">
        <f>'Memoria Aporte de Asociado 16'!$I27+'Memoria Aporte de Asociado 16'!$I152</f>
        <v>0</v>
      </c>
      <c r="U22" s="218">
        <f>'Memoria Aporte de Asociado 17'!$I27+'Memoria Aporte de Asociado 17'!$I152</f>
        <v>0</v>
      </c>
      <c r="V22" s="218">
        <f>'Memoria Aporte de Asociado 18'!$I27+'Memoria Aporte de Asociado 18'!$I152</f>
        <v>0</v>
      </c>
      <c r="W22" s="219">
        <f t="shared" si="0"/>
        <v>0</v>
      </c>
    </row>
    <row r="23" spans="2:23" hidden="1" x14ac:dyDescent="0.2">
      <c r="B23" s="382"/>
      <c r="C23" s="204" t="str">
        <f>'Memoria Aporte FIA al Ejecutor'!C24</f>
        <v>Equipo Técnico 17: indicar nombre aquí</v>
      </c>
      <c r="D23" s="218">
        <f>'Memoria Aporte del Ejecutor'!I28+'Memoria Aporte del Ejecutor'!I153</f>
        <v>0</v>
      </c>
      <c r="E23" s="218">
        <f>'Memoria Aporte de Asociado 1'!$I28+'Memoria Aporte de Asociado 1'!$I153</f>
        <v>0</v>
      </c>
      <c r="F23" s="218">
        <f>'Memoria Aporte de Asociado 1'!$I28+'Memoria Aporte de Asociado 1'!$I153</f>
        <v>0</v>
      </c>
      <c r="G23" s="218">
        <f>'Memoria Aporte de Asociado 3'!$I28+'Memoria Aporte de Asociado 3'!$I153</f>
        <v>0</v>
      </c>
      <c r="H23" s="218">
        <f>'Memoria Aporte de Asociado 4'!$I28+'Memoria Aporte de Asociado 4'!$I153</f>
        <v>0</v>
      </c>
      <c r="I23" s="218">
        <f>'Memoria Aporte de Asociado 5'!$I28+'Memoria Aporte de Asociado 5'!$I153</f>
        <v>0</v>
      </c>
      <c r="J23" s="218">
        <f>'Memoria Aporte de Asociado 6'!$I28+'Memoria Aporte de Asociado 6'!$I153</f>
        <v>0</v>
      </c>
      <c r="K23" s="218">
        <f>'Memoria Aporte de Asociado 7'!$I28+'Memoria Aporte de Asociado 7'!$I153</f>
        <v>0</v>
      </c>
      <c r="L23" s="218">
        <f>'Memoria Aporte de Asociado 8'!$I28+'Memoria Aporte de Asociado 8'!$I153</f>
        <v>0</v>
      </c>
      <c r="M23" s="218">
        <f>'Memoria Aporte de Asociado 9'!$I28+'Memoria Aporte de Asociado 9'!$I153</f>
        <v>0</v>
      </c>
      <c r="N23" s="218">
        <f>'Memoria Aporte de Asociado 10'!$I28+'Memoria Aporte de Asociado 10'!$I153</f>
        <v>0</v>
      </c>
      <c r="O23" s="218">
        <f>'Memoria Aporte de Asociado 11'!$I28+'Memoria Aporte de Asociado 11'!$I153</f>
        <v>0</v>
      </c>
      <c r="P23" s="218">
        <f>'Memoria Aporte de Asociado 12'!$I28+'Memoria Aporte de Asociado 12'!$I153</f>
        <v>0</v>
      </c>
      <c r="Q23" s="218">
        <f>'Memoria Aporte de Asociado 13'!$I28+'Memoria Aporte de Asociado 13'!$I153</f>
        <v>0</v>
      </c>
      <c r="R23" s="218">
        <f>'Memoria Aporte de Asociado 14'!$I28+'Memoria Aporte de Asociado 14'!$I153</f>
        <v>0</v>
      </c>
      <c r="S23" s="218">
        <f>'Memoria Aporte de Asociado 15'!$I28+'Memoria Aporte de Asociado 15'!$I153</f>
        <v>0</v>
      </c>
      <c r="T23" s="218">
        <f>'Memoria Aporte de Asociado 16'!$I28+'Memoria Aporte de Asociado 16'!$I153</f>
        <v>0</v>
      </c>
      <c r="U23" s="218">
        <f>'Memoria Aporte de Asociado 17'!$I28+'Memoria Aporte de Asociado 17'!$I153</f>
        <v>0</v>
      </c>
      <c r="V23" s="218">
        <f>'Memoria Aporte de Asociado 18'!$I28+'Memoria Aporte de Asociado 18'!$I153</f>
        <v>0</v>
      </c>
      <c r="W23" s="219">
        <f t="shared" si="0"/>
        <v>0</v>
      </c>
    </row>
    <row r="24" spans="2:23" hidden="1" x14ac:dyDescent="0.2">
      <c r="B24" s="382"/>
      <c r="C24" s="204" t="str">
        <f>'Memoria Aporte FIA al Ejecutor'!C25</f>
        <v>Equipo Técnico 18: indicar nombre aquí</v>
      </c>
      <c r="D24" s="218">
        <f>'Memoria Aporte del Ejecutor'!I29+'Memoria Aporte del Ejecutor'!I154</f>
        <v>0</v>
      </c>
      <c r="E24" s="218">
        <f>'Memoria Aporte de Asociado 1'!$I29+'Memoria Aporte de Asociado 1'!$I154</f>
        <v>0</v>
      </c>
      <c r="F24" s="218">
        <f>'Memoria Aporte de Asociado 1'!$I29+'Memoria Aporte de Asociado 1'!$I154</f>
        <v>0</v>
      </c>
      <c r="G24" s="218">
        <f>'Memoria Aporte de Asociado 3'!$I29+'Memoria Aporte de Asociado 3'!$I154</f>
        <v>0</v>
      </c>
      <c r="H24" s="218">
        <f>'Memoria Aporte de Asociado 4'!$I29+'Memoria Aporte de Asociado 4'!$I154</f>
        <v>0</v>
      </c>
      <c r="I24" s="218">
        <f>'Memoria Aporte de Asociado 5'!$I29+'Memoria Aporte de Asociado 5'!$I154</f>
        <v>0</v>
      </c>
      <c r="J24" s="218">
        <f>'Memoria Aporte de Asociado 6'!$I29+'Memoria Aporte de Asociado 6'!$I154</f>
        <v>0</v>
      </c>
      <c r="K24" s="218">
        <f>'Memoria Aporte de Asociado 7'!$I29+'Memoria Aporte de Asociado 7'!$I154</f>
        <v>0</v>
      </c>
      <c r="L24" s="218">
        <f>'Memoria Aporte de Asociado 8'!$I29+'Memoria Aporte de Asociado 8'!$I154</f>
        <v>0</v>
      </c>
      <c r="M24" s="218">
        <f>'Memoria Aporte de Asociado 9'!$I29+'Memoria Aporte de Asociado 9'!$I154</f>
        <v>0</v>
      </c>
      <c r="N24" s="218">
        <f>'Memoria Aporte de Asociado 10'!$I29+'Memoria Aporte de Asociado 10'!$I154</f>
        <v>0</v>
      </c>
      <c r="O24" s="218">
        <f>'Memoria Aporte de Asociado 11'!$I29+'Memoria Aporte de Asociado 11'!$I154</f>
        <v>0</v>
      </c>
      <c r="P24" s="218">
        <f>'Memoria Aporte de Asociado 12'!$I29+'Memoria Aporte de Asociado 12'!$I154</f>
        <v>0</v>
      </c>
      <c r="Q24" s="218">
        <f>'Memoria Aporte de Asociado 13'!$I29+'Memoria Aporte de Asociado 13'!$I154</f>
        <v>0</v>
      </c>
      <c r="R24" s="218">
        <f>'Memoria Aporte de Asociado 14'!$I29+'Memoria Aporte de Asociado 14'!$I154</f>
        <v>0</v>
      </c>
      <c r="S24" s="218">
        <f>'Memoria Aporte de Asociado 15'!$I29+'Memoria Aporte de Asociado 15'!$I154</f>
        <v>0</v>
      </c>
      <c r="T24" s="218">
        <f>'Memoria Aporte de Asociado 16'!$I29+'Memoria Aporte de Asociado 16'!$I154</f>
        <v>0</v>
      </c>
      <c r="U24" s="218">
        <f>'Memoria Aporte de Asociado 17'!$I29+'Memoria Aporte de Asociado 17'!$I154</f>
        <v>0</v>
      </c>
      <c r="V24" s="218">
        <f>'Memoria Aporte de Asociado 18'!$I29+'Memoria Aporte de Asociado 18'!$I154</f>
        <v>0</v>
      </c>
      <c r="W24" s="219">
        <f t="shared" si="0"/>
        <v>0</v>
      </c>
    </row>
    <row r="25" spans="2:23" hidden="1" x14ac:dyDescent="0.2">
      <c r="B25" s="382"/>
      <c r="C25" s="204" t="str">
        <f>'Memoria Aporte FIA al Ejecutor'!C26</f>
        <v>Equipo Técnico 19: indicar nombre aquí</v>
      </c>
      <c r="D25" s="218">
        <f>'Memoria Aporte del Ejecutor'!I30+'Memoria Aporte del Ejecutor'!I155</f>
        <v>0</v>
      </c>
      <c r="E25" s="218">
        <f>'Memoria Aporte de Asociado 1'!$I30+'Memoria Aporte de Asociado 1'!$I155</f>
        <v>0</v>
      </c>
      <c r="F25" s="218">
        <f>'Memoria Aporte de Asociado 1'!$I30+'Memoria Aporte de Asociado 1'!$I155</f>
        <v>0</v>
      </c>
      <c r="G25" s="218">
        <f>'Memoria Aporte de Asociado 3'!$I30+'Memoria Aporte de Asociado 3'!$I155</f>
        <v>0</v>
      </c>
      <c r="H25" s="218">
        <f>'Memoria Aporte de Asociado 4'!$I30+'Memoria Aporte de Asociado 4'!$I155</f>
        <v>0</v>
      </c>
      <c r="I25" s="218">
        <f>'Memoria Aporte de Asociado 5'!$I30+'Memoria Aporte de Asociado 5'!$I155</f>
        <v>0</v>
      </c>
      <c r="J25" s="218">
        <f>'Memoria Aporte de Asociado 6'!$I30+'Memoria Aporte de Asociado 6'!$I155</f>
        <v>0</v>
      </c>
      <c r="K25" s="218">
        <f>'Memoria Aporte de Asociado 7'!$I30+'Memoria Aporte de Asociado 7'!$I155</f>
        <v>0</v>
      </c>
      <c r="L25" s="218">
        <f>'Memoria Aporte de Asociado 8'!$I30+'Memoria Aporte de Asociado 8'!$I155</f>
        <v>0</v>
      </c>
      <c r="M25" s="218">
        <f>'Memoria Aporte de Asociado 9'!$I30+'Memoria Aporte de Asociado 9'!$I155</f>
        <v>0</v>
      </c>
      <c r="N25" s="218">
        <f>'Memoria Aporte de Asociado 10'!$I30+'Memoria Aporte de Asociado 10'!$I155</f>
        <v>0</v>
      </c>
      <c r="O25" s="218">
        <f>'Memoria Aporte de Asociado 11'!$I30+'Memoria Aporte de Asociado 11'!$I155</f>
        <v>0</v>
      </c>
      <c r="P25" s="218">
        <f>'Memoria Aporte de Asociado 12'!$I30+'Memoria Aporte de Asociado 12'!$I155</f>
        <v>0</v>
      </c>
      <c r="Q25" s="218">
        <f>'Memoria Aporte de Asociado 13'!$I30+'Memoria Aporte de Asociado 13'!$I155</f>
        <v>0</v>
      </c>
      <c r="R25" s="218">
        <f>'Memoria Aporte de Asociado 14'!$I30+'Memoria Aporte de Asociado 14'!$I155</f>
        <v>0</v>
      </c>
      <c r="S25" s="218">
        <f>'Memoria Aporte de Asociado 15'!$I30+'Memoria Aporte de Asociado 15'!$I155</f>
        <v>0</v>
      </c>
      <c r="T25" s="218">
        <f>'Memoria Aporte de Asociado 16'!$I30+'Memoria Aporte de Asociado 16'!$I155</f>
        <v>0</v>
      </c>
      <c r="U25" s="218">
        <f>'Memoria Aporte de Asociado 17'!$I30+'Memoria Aporte de Asociado 17'!$I155</f>
        <v>0</v>
      </c>
      <c r="V25" s="218">
        <f>'Memoria Aporte de Asociado 18'!$I30+'Memoria Aporte de Asociado 18'!$I155</f>
        <v>0</v>
      </c>
      <c r="W25" s="219">
        <f t="shared" si="0"/>
        <v>0</v>
      </c>
    </row>
    <row r="26" spans="2:23" ht="36" hidden="1" customHeight="1" x14ac:dyDescent="0.2">
      <c r="B26" s="382"/>
      <c r="C26" s="204" t="str">
        <f>'Memoria Aporte FIA al Ejecutor'!C27</f>
        <v>Equipo Técnico 20: indicar nombre aquí</v>
      </c>
      <c r="D26" s="218">
        <f>'Memoria Aporte del Ejecutor'!I31+'Memoria Aporte del Ejecutor'!I156</f>
        <v>0</v>
      </c>
      <c r="E26" s="218">
        <f>'Memoria Aporte de Asociado 1'!$I31+'Memoria Aporte de Asociado 1'!$I156</f>
        <v>0</v>
      </c>
      <c r="F26" s="218">
        <f>'Memoria Aporte de Asociado 1'!$I31+'Memoria Aporte de Asociado 1'!$I156</f>
        <v>0</v>
      </c>
      <c r="G26" s="218">
        <f>'Memoria Aporte de Asociado 3'!$I31+'Memoria Aporte de Asociado 3'!$I156</f>
        <v>0</v>
      </c>
      <c r="H26" s="218">
        <f>'Memoria Aporte de Asociado 4'!$I31+'Memoria Aporte de Asociado 4'!$I156</f>
        <v>0</v>
      </c>
      <c r="I26" s="218">
        <f>'Memoria Aporte de Asociado 5'!$I31+'Memoria Aporte de Asociado 5'!$I156</f>
        <v>0</v>
      </c>
      <c r="J26" s="218">
        <f>'Memoria Aporte de Asociado 6'!$I31+'Memoria Aporte de Asociado 6'!$I156</f>
        <v>0</v>
      </c>
      <c r="K26" s="218">
        <f>'Memoria Aporte de Asociado 7'!$I31+'Memoria Aporte de Asociado 7'!$I156</f>
        <v>0</v>
      </c>
      <c r="L26" s="218">
        <f>'Memoria Aporte de Asociado 8'!$I31+'Memoria Aporte de Asociado 8'!$I156</f>
        <v>0</v>
      </c>
      <c r="M26" s="218">
        <f>'Memoria Aporte de Asociado 9'!$I31+'Memoria Aporte de Asociado 9'!$I156</f>
        <v>0</v>
      </c>
      <c r="N26" s="218">
        <f>'Memoria Aporte de Asociado 10'!$I31+'Memoria Aporte de Asociado 10'!$I156</f>
        <v>0</v>
      </c>
      <c r="O26" s="218">
        <f>'Memoria Aporte de Asociado 11'!$I31+'Memoria Aporte de Asociado 11'!$I156</f>
        <v>0</v>
      </c>
      <c r="P26" s="218">
        <f>'Memoria Aporte de Asociado 12'!$I31+'Memoria Aporte de Asociado 12'!$I156</f>
        <v>0</v>
      </c>
      <c r="Q26" s="218">
        <f>'Memoria Aporte de Asociado 13'!$I31+'Memoria Aporte de Asociado 13'!$I156</f>
        <v>0</v>
      </c>
      <c r="R26" s="218">
        <f>'Memoria Aporte de Asociado 14'!$I31+'Memoria Aporte de Asociado 14'!$I156</f>
        <v>0</v>
      </c>
      <c r="S26" s="218">
        <f>'Memoria Aporte de Asociado 15'!$I31+'Memoria Aporte de Asociado 15'!$I156</f>
        <v>0</v>
      </c>
      <c r="T26" s="218">
        <f>'Memoria Aporte de Asociado 16'!$I31+'Memoria Aporte de Asociado 16'!$I156</f>
        <v>0</v>
      </c>
      <c r="U26" s="218">
        <f>'Memoria Aporte de Asociado 17'!$I31+'Memoria Aporte de Asociado 17'!$I156</f>
        <v>0</v>
      </c>
      <c r="V26" s="218">
        <f>'Memoria Aporte de Asociado 18'!$I31+'Memoria Aporte de Asociado 18'!$I156</f>
        <v>0</v>
      </c>
      <c r="W26" s="219">
        <f t="shared" si="0"/>
        <v>0</v>
      </c>
    </row>
    <row r="27" spans="2:23" x14ac:dyDescent="0.2">
      <c r="B27" s="382"/>
      <c r="C27" s="204" t="s">
        <v>111</v>
      </c>
      <c r="D27" s="218">
        <f>'Memoria Aporte del Ejecutor'!I32+'Memoria Aporte del Ejecutor'!I157</f>
        <v>0</v>
      </c>
      <c r="E27" s="218">
        <f>'Memoria Aporte de Asociado 1'!$I32+'Memoria Aporte de Asociado 1'!$I157</f>
        <v>0</v>
      </c>
      <c r="F27" s="218">
        <f>'Memoria Aporte de Asociado 2'!$I32+'Memoria Aporte de Asociado 2'!$I157</f>
        <v>0</v>
      </c>
      <c r="G27" s="218">
        <f>'Memoria Aporte de Asociado 3'!$I32+'Memoria Aporte de Asociado 3'!$I157</f>
        <v>0</v>
      </c>
      <c r="H27" s="218">
        <f>'Memoria Aporte de Asociado 4'!$I32+'Memoria Aporte de Asociado 4'!$I157</f>
        <v>0</v>
      </c>
      <c r="I27" s="218">
        <f>'Memoria Aporte de Asociado 5'!$I32+'Memoria Aporte de Asociado 5'!$I157</f>
        <v>0</v>
      </c>
      <c r="J27" s="218">
        <f>'Memoria Aporte de Asociado 6'!$I32+'Memoria Aporte de Asociado 6'!$I157</f>
        <v>0</v>
      </c>
      <c r="K27" s="218">
        <f>'Memoria Aporte de Asociado 7'!$I32+'Memoria Aporte de Asociado 7'!$I157</f>
        <v>0</v>
      </c>
      <c r="L27" s="218">
        <f>'Memoria Aporte de Asociado 8'!$I32+'Memoria Aporte de Asociado 8'!$I157</f>
        <v>0</v>
      </c>
      <c r="M27" s="218">
        <f>'Memoria Aporte de Asociado 9'!$I32+'Memoria Aporte de Asociado 9'!$I157</f>
        <v>0</v>
      </c>
      <c r="N27" s="218">
        <f>'Memoria Aporte de Asociado 10'!$I32+'Memoria Aporte de Asociado 10'!$I157</f>
        <v>0</v>
      </c>
      <c r="O27" s="218">
        <f>'Memoria Aporte de Asociado 11'!$I32+'Memoria Aporte de Asociado 11'!$I157</f>
        <v>0</v>
      </c>
      <c r="P27" s="218">
        <f>'Memoria Aporte de Asociado 12'!$I32+'Memoria Aporte de Asociado 12'!$I157</f>
        <v>0</v>
      </c>
      <c r="Q27" s="218">
        <f>'Memoria Aporte de Asociado 13'!$I32+'Memoria Aporte de Asociado 13'!$I157</f>
        <v>0</v>
      </c>
      <c r="R27" s="218">
        <f>'Memoria Aporte de Asociado 14'!$I32+'Memoria Aporte de Asociado 14'!$I157</f>
        <v>0</v>
      </c>
      <c r="S27" s="218">
        <f>'Memoria Aporte de Asociado 15'!$I32+'Memoria Aporte de Asociado 15'!$I157</f>
        <v>0</v>
      </c>
      <c r="T27" s="218">
        <f>'Memoria Aporte de Asociado 16'!$I32+'Memoria Aporte de Asociado 16'!$I157</f>
        <v>0</v>
      </c>
      <c r="U27" s="218">
        <f>'Memoria Aporte de Asociado 17'!$I32+'Memoria Aporte de Asociado 17'!$I157</f>
        <v>0</v>
      </c>
      <c r="V27" s="218">
        <f>'Memoria Aporte de Asociado 18'!$I32+'Memoria Aporte de Asociado 18'!$I157</f>
        <v>0</v>
      </c>
      <c r="W27" s="219">
        <f t="shared" si="0"/>
        <v>0</v>
      </c>
    </row>
    <row r="28" spans="2:23" x14ac:dyDescent="0.2">
      <c r="B28" s="382"/>
      <c r="C28" s="204" t="s">
        <v>3</v>
      </c>
      <c r="D28" s="218">
        <f>'Memoria Aporte del Ejecutor'!I37+'Memoria Aporte del Ejecutor'!I162</f>
        <v>0</v>
      </c>
      <c r="E28" s="218">
        <f>'Memoria Aporte de Asociado 1'!$I$37+'Memoria Aporte de Asociado 1'!$I$162</f>
        <v>0</v>
      </c>
      <c r="F28" s="218">
        <f>'Memoria Aporte de Asociado 2'!$I$37+'Memoria Aporte de Asociado 2'!$I$162</f>
        <v>0</v>
      </c>
      <c r="G28" s="218">
        <f>'Memoria Aporte de Asociado 3'!$I$37+'Memoria Aporte de Asociado 3'!$I$162</f>
        <v>0</v>
      </c>
      <c r="H28" s="218">
        <f>'Memoria Aporte de Asociado 4'!$I$37+'Memoria Aporte de Asociado 4'!$I$162</f>
        <v>0</v>
      </c>
      <c r="I28" s="218">
        <f>'Memoria Aporte de Asociado 5'!$I$37+'Memoria Aporte de Asociado 5'!$I$162</f>
        <v>0</v>
      </c>
      <c r="J28" s="218">
        <f>'Memoria Aporte de Asociado 6'!$I$37+'Memoria Aporte de Asociado 6'!$I$162</f>
        <v>0</v>
      </c>
      <c r="K28" s="218">
        <f>'Memoria Aporte de Asociado 7'!$I$37+'Memoria Aporte de Asociado 7'!$I$162</f>
        <v>0</v>
      </c>
      <c r="L28" s="218">
        <f>'Memoria Aporte de Asociado 8'!$I$37+'Memoria Aporte de Asociado 8'!$I$162</f>
        <v>0</v>
      </c>
      <c r="M28" s="218">
        <f>'Memoria Aporte de Asociado 9'!$I$37+'Memoria Aporte de Asociado 9'!$I$162</f>
        <v>0</v>
      </c>
      <c r="N28" s="218">
        <f>'Memoria Aporte de Asociado 10'!$I$37+'Memoria Aporte de Asociado 10'!$I$162</f>
        <v>0</v>
      </c>
      <c r="O28" s="218">
        <f>'Memoria Aporte de Asociado 11'!$I$37+'Memoria Aporte de Asociado 11'!$I$162</f>
        <v>0</v>
      </c>
      <c r="P28" s="218">
        <f>'Memoria Aporte de Asociado 12'!$I$37+'Memoria Aporte de Asociado 12'!$I$162</f>
        <v>0</v>
      </c>
      <c r="Q28" s="218">
        <f>'Memoria Aporte de Asociado 13'!$I$37+'Memoria Aporte de Asociado 13'!$I$162</f>
        <v>0</v>
      </c>
      <c r="R28" s="218">
        <f>'Memoria Aporte de Asociado 14'!$I$37+'Memoria Aporte de Asociado 14'!$I$162</f>
        <v>0</v>
      </c>
      <c r="S28" s="218">
        <f>'Memoria Aporte de Asociado 15'!$I$37+'Memoria Aporte de Asociado 15'!$I$162</f>
        <v>0</v>
      </c>
      <c r="T28" s="218">
        <f>'Memoria Aporte de Asociado 16'!$I$37+'Memoria Aporte de Asociado 16'!$I$162</f>
        <v>0</v>
      </c>
      <c r="U28" s="218">
        <f>'Memoria Aporte de Asociado 17'!$I$37+'Memoria Aporte de Asociado 17'!$I$162</f>
        <v>0</v>
      </c>
      <c r="V28" s="218">
        <f>'Memoria Aporte de Asociado 18'!$I$37+'Memoria Aporte de Asociado 18'!$I$162</f>
        <v>0</v>
      </c>
      <c r="W28" s="219">
        <f t="shared" si="0"/>
        <v>0</v>
      </c>
    </row>
    <row r="29" spans="2:23" x14ac:dyDescent="0.2">
      <c r="B29" s="383"/>
      <c r="C29" s="204" t="s">
        <v>27</v>
      </c>
      <c r="D29" s="218">
        <f>'Memoria Aporte del Ejecutor'!I42+'Memoria Aporte del Ejecutor'!I167</f>
        <v>0</v>
      </c>
      <c r="E29" s="218">
        <f>'Memoria Aporte de Asociado 1'!$I$42+'Memoria Aporte de Asociado 1'!$I$167</f>
        <v>0</v>
      </c>
      <c r="F29" s="218">
        <f>'Memoria Aporte de Asociado 2'!$I$42+'Memoria Aporte de Asociado 2'!$I$167</f>
        <v>0</v>
      </c>
      <c r="G29" s="218">
        <f>'Memoria Aporte de Asociado 3'!$I$42+'Memoria Aporte de Asociado 3'!$I$167</f>
        <v>0</v>
      </c>
      <c r="H29" s="218">
        <f>'Memoria Aporte de Asociado 4'!$I$42+'Memoria Aporte de Asociado 4'!$I$167</f>
        <v>0</v>
      </c>
      <c r="I29" s="218">
        <f>'Memoria Aporte de Asociado 5'!$I$42+'Memoria Aporte de Asociado 5'!$I$167</f>
        <v>0</v>
      </c>
      <c r="J29" s="218">
        <f>'Memoria Aporte de Asociado 6'!$I$42+'Memoria Aporte de Asociado 6'!$I$167</f>
        <v>0</v>
      </c>
      <c r="K29" s="218">
        <f>'Memoria Aporte de Asociado 7'!$I$42+'Memoria Aporte de Asociado 7'!$I$167</f>
        <v>0</v>
      </c>
      <c r="L29" s="218">
        <f>'Memoria Aporte de Asociado 8'!$I$42+'Memoria Aporte de Asociado 8'!$I$167</f>
        <v>0</v>
      </c>
      <c r="M29" s="218">
        <f>'Memoria Aporte de Asociado 9'!$I$42+'Memoria Aporte de Asociado 9'!$I$167</f>
        <v>0</v>
      </c>
      <c r="N29" s="218">
        <f>'Memoria Aporte de Asociado 10'!$I$42+'Memoria Aporte de Asociado 10'!$I$167</f>
        <v>0</v>
      </c>
      <c r="O29" s="218">
        <f>'Memoria Aporte de Asociado 11'!$I$42+'Memoria Aporte de Asociado 11'!$I$167</f>
        <v>0</v>
      </c>
      <c r="P29" s="218">
        <f>'Memoria Aporte de Asociado 12'!$I$42+'Memoria Aporte de Asociado 12'!$I$167</f>
        <v>0</v>
      </c>
      <c r="Q29" s="218">
        <f>'Memoria Aporte de Asociado 13'!$I$42+'Memoria Aporte de Asociado 13'!$I$167</f>
        <v>0</v>
      </c>
      <c r="R29" s="218">
        <f>'Memoria Aporte de Asociado 14'!$I$42+'Memoria Aporte de Asociado 14'!$I$167</f>
        <v>0</v>
      </c>
      <c r="S29" s="218">
        <f>'Memoria Aporte de Asociado 15'!$I$42+'Memoria Aporte de Asociado 15'!$I$167</f>
        <v>0</v>
      </c>
      <c r="T29" s="218">
        <f>'Memoria Aporte de Asociado 16'!$I$42+'Memoria Aporte de Asociado 16'!$I$167</f>
        <v>0</v>
      </c>
      <c r="U29" s="218">
        <f>'Memoria Aporte de Asociado 17'!$I$42+'Memoria Aporte de Asociado 17'!$I$167</f>
        <v>0</v>
      </c>
      <c r="V29" s="218">
        <f>'Memoria Aporte de Asociado 18'!$I$42+'Memoria Aporte de Asociado 18'!$I$167</f>
        <v>0</v>
      </c>
      <c r="W29" s="219">
        <f t="shared" si="0"/>
        <v>0</v>
      </c>
    </row>
    <row r="30" spans="2:23" x14ac:dyDescent="0.2">
      <c r="B30" s="376" t="s">
        <v>28</v>
      </c>
      <c r="C30" s="377"/>
      <c r="D30" s="218">
        <f>'Memoria Aporte del Ejecutor'!I64+'Memoria Aporte del Ejecutor'!I189</f>
        <v>0</v>
      </c>
      <c r="E30" s="218">
        <f>'Memoria Aporte de Asociado 1'!$I$64+'Memoria Aporte de Asociado 1'!$I$189</f>
        <v>0</v>
      </c>
      <c r="F30" s="218">
        <f>'Memoria Aporte de Asociado 2'!$I$64+'Memoria Aporte de Asociado 2'!$I$189</f>
        <v>0</v>
      </c>
      <c r="G30" s="218">
        <f>'Memoria Aporte de Asociado 3'!$I$64+'Memoria Aporte de Asociado 3'!$I$189</f>
        <v>0</v>
      </c>
      <c r="H30" s="218">
        <f>'Memoria Aporte de Asociado 4'!$I$64+'Memoria Aporte de Asociado 4'!$I$189</f>
        <v>0</v>
      </c>
      <c r="I30" s="218">
        <f>'Memoria Aporte de Asociado 5'!$I$64+'Memoria Aporte de Asociado 5'!$I$189</f>
        <v>0</v>
      </c>
      <c r="J30" s="218">
        <f>'Memoria Aporte de Asociado 6'!$I$64+'Memoria Aporte de Asociado 6'!$I$189</f>
        <v>0</v>
      </c>
      <c r="K30" s="218">
        <f>'Memoria Aporte de Asociado 7'!$I$64+'Memoria Aporte de Asociado 7'!$I$189</f>
        <v>0</v>
      </c>
      <c r="L30" s="218">
        <f>'Memoria Aporte de Asociado 8'!$I$64+'Memoria Aporte de Asociado 8'!$I$189</f>
        <v>0</v>
      </c>
      <c r="M30" s="218">
        <f>'Memoria Aporte de Asociado 9'!$I$64+'Memoria Aporte de Asociado 9'!$I$189</f>
        <v>0</v>
      </c>
      <c r="N30" s="218">
        <f>'Memoria Aporte de Asociado 10'!$I$64+'Memoria Aporte de Asociado 10'!$I$189</f>
        <v>0</v>
      </c>
      <c r="O30" s="218">
        <f>'Memoria Aporte de Asociado 11'!$I$64+'Memoria Aporte de Asociado 11'!$I$189</f>
        <v>0</v>
      </c>
      <c r="P30" s="218">
        <f>'Memoria Aporte de Asociado 12'!$I$64+'Memoria Aporte de Asociado 12'!$I$189</f>
        <v>0</v>
      </c>
      <c r="Q30" s="218">
        <f>'Memoria Aporte de Asociado 13'!$I$64+'Memoria Aporte de Asociado 13'!$I$189</f>
        <v>0</v>
      </c>
      <c r="R30" s="218">
        <f>'Memoria Aporte de Asociado 14'!$I$64+'Memoria Aporte de Asociado 14'!$I$189</f>
        <v>0</v>
      </c>
      <c r="S30" s="218">
        <f>'Memoria Aporte de Asociado 15'!$I$64+'Memoria Aporte de Asociado 15'!$I$189</f>
        <v>0</v>
      </c>
      <c r="T30" s="218">
        <f>'Memoria Aporte de Asociado 16'!$I$64+'Memoria Aporte de Asociado 16'!$I$189</f>
        <v>0</v>
      </c>
      <c r="U30" s="218">
        <f>'Memoria Aporte de Asociado 17'!$I$64+'Memoria Aporte de Asociado 17'!$I$189</f>
        <v>0</v>
      </c>
      <c r="V30" s="218">
        <f>'Memoria Aporte de Asociado 18'!$I$64+'Memoria Aporte de Asociado 18'!$I$189</f>
        <v>0</v>
      </c>
      <c r="W30" s="219">
        <f t="shared" si="0"/>
        <v>0</v>
      </c>
    </row>
    <row r="31" spans="2:23" x14ac:dyDescent="0.2">
      <c r="B31" s="376" t="s">
        <v>29</v>
      </c>
      <c r="C31" s="377"/>
      <c r="D31" s="218">
        <f>'Memoria Aporte del Ejecutor'!I70+'Memoria Aporte del Ejecutor'!I195</f>
        <v>0</v>
      </c>
      <c r="E31" s="218">
        <f>'Memoria Aporte de Asociado 1'!$I$70+'Memoria Aporte de Asociado 1'!$I$195</f>
        <v>0</v>
      </c>
      <c r="F31" s="218">
        <f>'Memoria Aporte de Asociado 2'!$I$70+'Memoria Aporte de Asociado 2'!$I$195</f>
        <v>0</v>
      </c>
      <c r="G31" s="218">
        <f>'Memoria Aporte de Asociado 3'!$I$70+'Memoria Aporte de Asociado 3'!$I$195</f>
        <v>0</v>
      </c>
      <c r="H31" s="218">
        <f>'Memoria Aporte de Asociado 4'!$I$70+'Memoria Aporte de Asociado 4'!$I$195</f>
        <v>0</v>
      </c>
      <c r="I31" s="218">
        <f>'Memoria Aporte de Asociado 5'!$I$70+'Memoria Aporte de Asociado 5'!$I$195</f>
        <v>0</v>
      </c>
      <c r="J31" s="218">
        <f>'Memoria Aporte de Asociado 6'!$I$70+'Memoria Aporte de Asociado 6'!$I$195</f>
        <v>0</v>
      </c>
      <c r="K31" s="218">
        <f>'Memoria Aporte de Asociado 7'!$I$70+'Memoria Aporte de Asociado 7'!$I$195</f>
        <v>0</v>
      </c>
      <c r="L31" s="218">
        <f>'Memoria Aporte de Asociado 8'!$I$70+'Memoria Aporte de Asociado 8'!$I$195</f>
        <v>0</v>
      </c>
      <c r="M31" s="218">
        <f>'Memoria Aporte de Asociado 9'!$I$70+'Memoria Aporte de Asociado 9'!$I$195</f>
        <v>0</v>
      </c>
      <c r="N31" s="218">
        <f>'Memoria Aporte de Asociado 10'!$I$70+'Memoria Aporte de Asociado 10'!$I$195</f>
        <v>0</v>
      </c>
      <c r="O31" s="218">
        <f>'Memoria Aporte de Asociado 11'!$I$70+'Memoria Aporte de Asociado 11'!$I$195</f>
        <v>0</v>
      </c>
      <c r="P31" s="218">
        <f>'Memoria Aporte de Asociado 12'!$I$70+'Memoria Aporte de Asociado 12'!$I$195</f>
        <v>0</v>
      </c>
      <c r="Q31" s="218">
        <f>'Memoria Aporte de Asociado 13'!$I$70+'Memoria Aporte de Asociado 13'!$I$195</f>
        <v>0</v>
      </c>
      <c r="R31" s="218">
        <f>'Memoria Aporte de Asociado 14'!$I$70+'Memoria Aporte de Asociado 14'!$I$195</f>
        <v>0</v>
      </c>
      <c r="S31" s="218">
        <f>'Memoria Aporte de Asociado 15'!$I$70+'Memoria Aporte de Asociado 15'!$I$195</f>
        <v>0</v>
      </c>
      <c r="T31" s="218">
        <f>'Memoria Aporte de Asociado 16'!$I$70+'Memoria Aporte de Asociado 16'!$I$195</f>
        <v>0</v>
      </c>
      <c r="U31" s="218">
        <f>'Memoria Aporte de Asociado 17'!$I$70+'Memoria Aporte de Asociado 17'!$I$195</f>
        <v>0</v>
      </c>
      <c r="V31" s="218">
        <f>'Memoria Aporte de Asociado 18'!$I$70+'Memoria Aporte de Asociado 18'!$I$195</f>
        <v>0</v>
      </c>
      <c r="W31" s="219">
        <f t="shared" si="0"/>
        <v>0</v>
      </c>
    </row>
    <row r="32" spans="2:23" x14ac:dyDescent="0.2">
      <c r="B32" s="376" t="s">
        <v>30</v>
      </c>
      <c r="C32" s="377"/>
      <c r="D32" s="104">
        <f>'Memoria Aporte del Ejecutor'!I78+'Memoria Aporte del Ejecutor'!I203</f>
        <v>0</v>
      </c>
      <c r="E32" s="218">
        <f>'Memoria Aporte de Asociado 1'!$I$78+'Memoria Aporte de Asociado 1'!$I$203</f>
        <v>0</v>
      </c>
      <c r="F32" s="218">
        <f>'Memoria Aporte de Asociado 2'!$I$78+'Memoria Aporte de Asociado 2'!$I$203</f>
        <v>0</v>
      </c>
      <c r="G32" s="218">
        <f>'Memoria Aporte de Asociado 3'!$I$78+'Memoria Aporte de Asociado 3'!$I$203</f>
        <v>0</v>
      </c>
      <c r="H32" s="218">
        <f>'Memoria Aporte de Asociado 4'!$I$78+'Memoria Aporte de Asociado 4'!$I$203</f>
        <v>0</v>
      </c>
      <c r="I32" s="218">
        <f>'Memoria Aporte de Asociado 5'!$I$78+'Memoria Aporte de Asociado 5'!$I$203</f>
        <v>0</v>
      </c>
      <c r="J32" s="218">
        <f>'Memoria Aporte de Asociado 6'!$I$78+'Memoria Aporte de Asociado 6'!$I$203</f>
        <v>0</v>
      </c>
      <c r="K32" s="218">
        <f>'Memoria Aporte de Asociado 7'!$I$78+'Memoria Aporte de Asociado 7'!$I$203</f>
        <v>0</v>
      </c>
      <c r="L32" s="218">
        <f>'Memoria Aporte de Asociado 8'!$I$78+'Memoria Aporte de Asociado 8'!$I$203</f>
        <v>0</v>
      </c>
      <c r="M32" s="218">
        <f>'Memoria Aporte de Asociado 9'!$I$78+'Memoria Aporte de Asociado 9'!$I$203</f>
        <v>0</v>
      </c>
      <c r="N32" s="218">
        <f>'Memoria Aporte de Asociado 10'!$I$78+'Memoria Aporte de Asociado 10'!$I$203</f>
        <v>0</v>
      </c>
      <c r="O32" s="218">
        <f>'Memoria Aporte de Asociado 11'!$I$78+'Memoria Aporte de Asociado 11'!$I$203</f>
        <v>0</v>
      </c>
      <c r="P32" s="218">
        <f>'Memoria Aporte de Asociado 12'!$I$78+'Memoria Aporte de Asociado 12'!$I$203</f>
        <v>0</v>
      </c>
      <c r="Q32" s="218">
        <f>'Memoria Aporte de Asociado 13'!$I$78+'Memoria Aporte de Asociado 13'!$I$203</f>
        <v>0</v>
      </c>
      <c r="R32" s="218">
        <f>'Memoria Aporte de Asociado 14'!$I$78+'Memoria Aporte de Asociado 14'!$I$203</f>
        <v>0</v>
      </c>
      <c r="S32" s="218">
        <f>'Memoria Aporte de Asociado 15'!$I$78+'Memoria Aporte de Asociado 15'!$I$203</f>
        <v>0</v>
      </c>
      <c r="T32" s="218">
        <f>'Memoria Aporte de Asociado 16'!$I$78+'Memoria Aporte de Asociado 16'!$I$203</f>
        <v>0</v>
      </c>
      <c r="U32" s="218">
        <f>'Memoria Aporte de Asociado 17'!$I$78+'Memoria Aporte de Asociado 17'!$I$203</f>
        <v>0</v>
      </c>
      <c r="V32" s="218">
        <f>'Memoria Aporte de Asociado 18'!$I$78+'Memoria Aporte de Asociado 18'!$I$203</f>
        <v>0</v>
      </c>
      <c r="W32" s="219">
        <f t="shared" si="0"/>
        <v>0</v>
      </c>
    </row>
    <row r="33" spans="2:23" x14ac:dyDescent="0.2">
      <c r="B33" s="376" t="s">
        <v>31</v>
      </c>
      <c r="C33" s="377"/>
      <c r="D33" s="218">
        <f>'Memoria Aporte del Ejecutor'!I88+'Memoria Aporte del Ejecutor'!I213</f>
        <v>0</v>
      </c>
      <c r="E33" s="218">
        <f>'Memoria Aporte de Asociado 1'!$I$88+'Memoria Aporte de Asociado 1'!$I$213</f>
        <v>0</v>
      </c>
      <c r="F33" s="218">
        <f>'Memoria Aporte de Asociado 2'!$I$88+'Memoria Aporte de Asociado 2'!$I$213</f>
        <v>0</v>
      </c>
      <c r="G33" s="218">
        <f>'Memoria Aporte de Asociado 3'!$I$88+'Memoria Aporte de Asociado 3'!$I$213</f>
        <v>0</v>
      </c>
      <c r="H33" s="218">
        <f>'Memoria Aporte de Asociado 4'!$I$88+'Memoria Aporte de Asociado 4'!$I$213</f>
        <v>0</v>
      </c>
      <c r="I33" s="218">
        <f>'Memoria Aporte de Asociado 5'!$I$88+'Memoria Aporte de Asociado 5'!$I$213</f>
        <v>0</v>
      </c>
      <c r="J33" s="218">
        <f>'Memoria Aporte de Asociado 6'!$I$88+'Memoria Aporte de Asociado 6'!$I$213</f>
        <v>0</v>
      </c>
      <c r="K33" s="218">
        <f>'Memoria Aporte de Asociado 7'!$I$88+'Memoria Aporte de Asociado 7'!$I$213</f>
        <v>0</v>
      </c>
      <c r="L33" s="218">
        <f>'Memoria Aporte de Asociado 8'!$I$88+'Memoria Aporte de Asociado 8'!$I$213</f>
        <v>0</v>
      </c>
      <c r="M33" s="218">
        <f>'Memoria Aporte de Asociado 9'!$I$88+'Memoria Aporte de Asociado 9'!$I$213</f>
        <v>0</v>
      </c>
      <c r="N33" s="218">
        <f>'Memoria Aporte de Asociado 10'!$I$88+'Memoria Aporte de Asociado 10'!$I$213</f>
        <v>0</v>
      </c>
      <c r="O33" s="218">
        <f>'Memoria Aporte de Asociado 11'!$I$88+'Memoria Aporte de Asociado 11'!$I$213</f>
        <v>0</v>
      </c>
      <c r="P33" s="218">
        <f>'Memoria Aporte de Asociado 12'!$I$88+'Memoria Aporte de Asociado 12'!$I$213</f>
        <v>0</v>
      </c>
      <c r="Q33" s="218">
        <f>'Memoria Aporte de Asociado 13'!$I$88+'Memoria Aporte de Asociado 13'!$I$213</f>
        <v>0</v>
      </c>
      <c r="R33" s="218">
        <f>'Memoria Aporte de Asociado 14'!$I$88+'Memoria Aporte de Asociado 14'!$I$213</f>
        <v>0</v>
      </c>
      <c r="S33" s="218">
        <f>'Memoria Aporte de Asociado 15'!$I$88+'Memoria Aporte de Asociado 15'!$I$213</f>
        <v>0</v>
      </c>
      <c r="T33" s="218">
        <f>'Memoria Aporte de Asociado 16'!$I$88+'Memoria Aporte de Asociado 16'!$I$213</f>
        <v>0</v>
      </c>
      <c r="U33" s="218">
        <f>'Memoria Aporte de Asociado 17'!$I$88+'Memoria Aporte de Asociado 17'!$I$213</f>
        <v>0</v>
      </c>
      <c r="V33" s="218">
        <f>'Memoria Aporte de Asociado 18'!$I$88+'Memoria Aporte de Asociado 18'!$I$213</f>
        <v>0</v>
      </c>
      <c r="W33" s="219">
        <f t="shared" si="0"/>
        <v>0</v>
      </c>
    </row>
    <row r="34" spans="2:23" x14ac:dyDescent="0.2">
      <c r="B34" s="376" t="s">
        <v>32</v>
      </c>
      <c r="C34" s="377"/>
      <c r="D34" s="218">
        <f>'Memoria Aporte del Ejecutor'!I96+'Memoria Aporte del Ejecutor'!I221</f>
        <v>0</v>
      </c>
      <c r="E34" s="218">
        <f>'Memoria Aporte de Asociado 1'!$I$96+'Memoria Aporte de Asociado 1'!$I$221</f>
        <v>0</v>
      </c>
      <c r="F34" s="218">
        <f>'Memoria Aporte de Asociado 2'!$I$96+'Memoria Aporte de Asociado 2'!$I$221</f>
        <v>0</v>
      </c>
      <c r="G34" s="218">
        <f>'Memoria Aporte de Asociado 3'!$I$96+'Memoria Aporte de Asociado 3'!$I$221</f>
        <v>0</v>
      </c>
      <c r="H34" s="218">
        <f>'Memoria Aporte de Asociado 4'!$I$96+'Memoria Aporte de Asociado 4'!$I$221</f>
        <v>0</v>
      </c>
      <c r="I34" s="218">
        <f>'Memoria Aporte de Asociado 5'!$I$96+'Memoria Aporte de Asociado 5'!$I$221</f>
        <v>0</v>
      </c>
      <c r="J34" s="218">
        <f>'Memoria Aporte de Asociado 6'!$I$96+'Memoria Aporte de Asociado 6'!$I$221</f>
        <v>0</v>
      </c>
      <c r="K34" s="218">
        <f>'Memoria Aporte de Asociado 7'!$I$96+'Memoria Aporte de Asociado 7'!$I$221</f>
        <v>0</v>
      </c>
      <c r="L34" s="218">
        <f>'Memoria Aporte de Asociado 8'!$I$96+'Memoria Aporte de Asociado 8'!$I$221</f>
        <v>0</v>
      </c>
      <c r="M34" s="218">
        <f>'Memoria Aporte de Asociado 9'!$I$96+'Memoria Aporte de Asociado 9'!$I$221</f>
        <v>0</v>
      </c>
      <c r="N34" s="218">
        <f>'Memoria Aporte de Asociado 10'!$I$96+'Memoria Aporte de Asociado 10'!$I$221</f>
        <v>0</v>
      </c>
      <c r="O34" s="218">
        <f>'Memoria Aporte de Asociado 11'!$I$96+'Memoria Aporte de Asociado 11'!$I$221</f>
        <v>0</v>
      </c>
      <c r="P34" s="218">
        <f>'Memoria Aporte de Asociado 12'!$I$96+'Memoria Aporte de Asociado 12'!$I$221</f>
        <v>0</v>
      </c>
      <c r="Q34" s="218">
        <f>'Memoria Aporte de Asociado 13'!$I$96+'Memoria Aporte de Asociado 13'!$I$221</f>
        <v>0</v>
      </c>
      <c r="R34" s="218">
        <f>'Memoria Aporte de Asociado 14'!$I$96+'Memoria Aporte de Asociado 14'!$I$221</f>
        <v>0</v>
      </c>
      <c r="S34" s="218">
        <f>'Memoria Aporte de Asociado 15'!$I$96+'Memoria Aporte de Asociado 15'!$I$221</f>
        <v>0</v>
      </c>
      <c r="T34" s="218">
        <f>'Memoria Aporte de Asociado 16'!$I$96+'Memoria Aporte de Asociado 16'!$I$221</f>
        <v>0</v>
      </c>
      <c r="U34" s="218">
        <f>'Memoria Aporte de Asociado 17'!$I$96+'Memoria Aporte de Asociado 17'!$I$221</f>
        <v>0</v>
      </c>
      <c r="V34" s="218">
        <f>'Memoria Aporte de Asociado 18'!$I$96+'Memoria Aporte de Asociado 18'!$I$221</f>
        <v>0</v>
      </c>
      <c r="W34" s="219">
        <f t="shared" si="0"/>
        <v>0</v>
      </c>
    </row>
    <row r="35" spans="2:23" x14ac:dyDescent="0.2">
      <c r="B35" s="378" t="s">
        <v>33</v>
      </c>
      <c r="C35" s="379"/>
      <c r="D35" s="218">
        <f>'Memoria Aporte del Ejecutor'!I104+'Memoria Aporte del Ejecutor'!I229</f>
        <v>0</v>
      </c>
      <c r="E35" s="218">
        <f>'Memoria Aporte de Asociado 1'!$I$104+'Memoria Aporte de Asociado 1'!$I$229</f>
        <v>0</v>
      </c>
      <c r="F35" s="218">
        <f>'Memoria Aporte de Asociado 2'!$I$104+'Memoria Aporte de Asociado 2'!$I$229</f>
        <v>0</v>
      </c>
      <c r="G35" s="218">
        <f>'Memoria Aporte de Asociado 3'!$I$104+'Memoria Aporte de Asociado 3'!$I$229</f>
        <v>0</v>
      </c>
      <c r="H35" s="218">
        <f>'Memoria Aporte de Asociado 4'!$I$104+'Memoria Aporte de Asociado 4'!$I$229</f>
        <v>0</v>
      </c>
      <c r="I35" s="218">
        <f>'Memoria Aporte de Asociado 5'!$I$104+'Memoria Aporte de Asociado 5'!$I$229</f>
        <v>0</v>
      </c>
      <c r="J35" s="218">
        <f>'Memoria Aporte de Asociado 6'!$I$104+'Memoria Aporte de Asociado 6'!$I$229</f>
        <v>0</v>
      </c>
      <c r="K35" s="218">
        <f>'Memoria Aporte de Asociado 7'!$I$104+'Memoria Aporte de Asociado 7'!$I$229</f>
        <v>0</v>
      </c>
      <c r="L35" s="218">
        <f>'Memoria Aporte de Asociado 8'!$I$104+'Memoria Aporte de Asociado 8'!$I$229</f>
        <v>0</v>
      </c>
      <c r="M35" s="218">
        <f>'Memoria Aporte de Asociado 9'!$I$104+'Memoria Aporte de Asociado 9'!$I$229</f>
        <v>0</v>
      </c>
      <c r="N35" s="218">
        <f>'Memoria Aporte de Asociado 10'!$I$104+'Memoria Aporte de Asociado 10'!$I$229</f>
        <v>0</v>
      </c>
      <c r="O35" s="218">
        <f>'Memoria Aporte de Asociado 11'!$I$104+'Memoria Aporte de Asociado 11'!$I$229</f>
        <v>0</v>
      </c>
      <c r="P35" s="218">
        <f>'Memoria Aporte de Asociado 12'!$I$104+'Memoria Aporte de Asociado 12'!$I$229</f>
        <v>0</v>
      </c>
      <c r="Q35" s="218">
        <f>'Memoria Aporte de Asociado 13'!$I$104+'Memoria Aporte de Asociado 13'!$I$229</f>
        <v>0</v>
      </c>
      <c r="R35" s="218">
        <f>'Memoria Aporte de Asociado 14'!$I$104+'Memoria Aporte de Asociado 14'!$I$229</f>
        <v>0</v>
      </c>
      <c r="S35" s="218">
        <f>'Memoria Aporte de Asociado 15'!$I$104+'Memoria Aporte de Asociado 15'!$I$229</f>
        <v>0</v>
      </c>
      <c r="T35" s="218">
        <f>'Memoria Aporte de Asociado 16'!$I$104+'Memoria Aporte de Asociado 16'!$I$229</f>
        <v>0</v>
      </c>
      <c r="U35" s="218">
        <f>'Memoria Aporte de Asociado 17'!$I$104+'Memoria Aporte de Asociado 17'!$I$229</f>
        <v>0</v>
      </c>
      <c r="V35" s="218">
        <f>'Memoria Aporte de Asociado 18'!$I$104+'Memoria Aporte de Asociado 18'!$I$229</f>
        <v>0</v>
      </c>
      <c r="W35" s="219">
        <f t="shared" si="0"/>
        <v>0</v>
      </c>
    </row>
    <row r="36" spans="2:23" x14ac:dyDescent="0.2">
      <c r="B36" s="378" t="s">
        <v>34</v>
      </c>
      <c r="C36" s="379"/>
      <c r="D36" s="218">
        <f>'Memoria Aporte del Ejecutor'!I109+'Memoria Aporte del Ejecutor'!I234</f>
        <v>0</v>
      </c>
      <c r="E36" s="218">
        <f>'Memoria Aporte de Asociado 1'!$I$109+'Memoria Aporte de Asociado 1'!$I$234</f>
        <v>0</v>
      </c>
      <c r="F36" s="218">
        <f>'Memoria Aporte de Asociado 2'!$I$109+'Memoria Aporte de Asociado 2'!$I$234</f>
        <v>0</v>
      </c>
      <c r="G36" s="218">
        <f>'Memoria Aporte de Asociado 3'!$I$109+'Memoria Aporte de Asociado 3'!$I$234</f>
        <v>0</v>
      </c>
      <c r="H36" s="218">
        <f>'Memoria Aporte de Asociado 4'!$I$109+'Memoria Aporte de Asociado 4'!$I$234</f>
        <v>0</v>
      </c>
      <c r="I36" s="218">
        <f>'Memoria Aporte de Asociado 5'!$I$109+'Memoria Aporte de Asociado 5'!$I$234</f>
        <v>0</v>
      </c>
      <c r="J36" s="218">
        <f>'Memoria Aporte de Asociado 6'!$I$109+'Memoria Aporte de Asociado 6'!$I$234</f>
        <v>0</v>
      </c>
      <c r="K36" s="218">
        <f>'Memoria Aporte de Asociado 7'!$I$109+'Memoria Aporte de Asociado 7'!$I$234</f>
        <v>0</v>
      </c>
      <c r="L36" s="218">
        <f>'Memoria Aporte de Asociado 8'!$I$109+'Memoria Aporte de Asociado 8'!$I$234</f>
        <v>0</v>
      </c>
      <c r="M36" s="218">
        <f>'Memoria Aporte de Asociado 9'!$I$109+'Memoria Aporte de Asociado 9'!$I$234</f>
        <v>0</v>
      </c>
      <c r="N36" s="218">
        <f>'Memoria Aporte de Asociado 10'!$I$109+'Memoria Aporte de Asociado 10'!$I$234</f>
        <v>0</v>
      </c>
      <c r="O36" s="218">
        <f>'Memoria Aporte de Asociado 11'!$I$109+'Memoria Aporte de Asociado 11'!$I$234</f>
        <v>0</v>
      </c>
      <c r="P36" s="218">
        <f>'Memoria Aporte de Asociado 12'!$I$109+'Memoria Aporte de Asociado 12'!$I$234</f>
        <v>0</v>
      </c>
      <c r="Q36" s="218">
        <f>'Memoria Aporte de Asociado 13'!$I$109+'Memoria Aporte de Asociado 13'!$I$234</f>
        <v>0</v>
      </c>
      <c r="R36" s="218">
        <f>'Memoria Aporte de Asociado 14'!$I$109+'Memoria Aporte de Asociado 14'!$I$234</f>
        <v>0</v>
      </c>
      <c r="S36" s="218">
        <f>'Memoria Aporte de Asociado 15'!$I$109+'Memoria Aporte de Asociado 15'!$I$234</f>
        <v>0</v>
      </c>
      <c r="T36" s="218">
        <f>'Memoria Aporte de Asociado 16'!$I$109+'Memoria Aporte de Asociado 16'!$I$234</f>
        <v>0</v>
      </c>
      <c r="U36" s="218">
        <f>'Memoria Aporte de Asociado 17'!$I$109+'Memoria Aporte de Asociado 17'!$I$234</f>
        <v>0</v>
      </c>
      <c r="V36" s="218">
        <f>'Memoria Aporte de Asociado 18'!$I$109+'Memoria Aporte de Asociado 18'!$I$234</f>
        <v>0</v>
      </c>
      <c r="W36" s="219">
        <f t="shared" si="0"/>
        <v>0</v>
      </c>
    </row>
    <row r="37" spans="2:23" x14ac:dyDescent="0.2">
      <c r="B37" s="378" t="s">
        <v>35</v>
      </c>
      <c r="C37" s="379"/>
      <c r="D37" s="218">
        <f>'Memoria Aporte del Ejecutor'!I118+'Memoria Aporte del Ejecutor'!I243</f>
        <v>0</v>
      </c>
      <c r="E37" s="218">
        <f>'Memoria Aporte de Asociado 1'!$I$118+'Memoria Aporte de Asociado 1'!$I$243</f>
        <v>0</v>
      </c>
      <c r="F37" s="218">
        <f>'Memoria Aporte de Asociado 2'!$I$118+'Memoria Aporte de Asociado 2'!$I$243</f>
        <v>0</v>
      </c>
      <c r="G37" s="218">
        <f>'Memoria Aporte de Asociado 3'!$I$118+'Memoria Aporte de Asociado 3'!$I$243</f>
        <v>0</v>
      </c>
      <c r="H37" s="218">
        <f>'Memoria Aporte de Asociado 4'!$I$118+'Memoria Aporte de Asociado 4'!$I$243</f>
        <v>0</v>
      </c>
      <c r="I37" s="218">
        <f>'Memoria Aporte de Asociado 5'!$I$118+'Memoria Aporte de Asociado 5'!$I$243</f>
        <v>0</v>
      </c>
      <c r="J37" s="218">
        <f>'Memoria Aporte de Asociado 6'!$I$118+'Memoria Aporte de Asociado 6'!$I$243</f>
        <v>0</v>
      </c>
      <c r="K37" s="218">
        <f>'Memoria Aporte de Asociado 7'!$I$118+'Memoria Aporte de Asociado 7'!$I$243</f>
        <v>0</v>
      </c>
      <c r="L37" s="218">
        <f>'Memoria Aporte de Asociado 8'!$I$118+'Memoria Aporte de Asociado 8'!$I$243</f>
        <v>0</v>
      </c>
      <c r="M37" s="218">
        <f>'Memoria Aporte de Asociado 9'!$I$118+'Memoria Aporte de Asociado 9'!$I$243</f>
        <v>0</v>
      </c>
      <c r="N37" s="218">
        <f>'Memoria Aporte de Asociado 10'!$I$118+'Memoria Aporte de Asociado 10'!$I$243</f>
        <v>0</v>
      </c>
      <c r="O37" s="218">
        <f>'Memoria Aporte de Asociado 11'!$I$118+'Memoria Aporte de Asociado 11'!$I$243</f>
        <v>0</v>
      </c>
      <c r="P37" s="218">
        <f>'Memoria Aporte de Asociado 12'!$I$118+'Memoria Aporte de Asociado 12'!$I$243</f>
        <v>0</v>
      </c>
      <c r="Q37" s="218">
        <f>'Memoria Aporte de Asociado 13'!$I$118+'Memoria Aporte de Asociado 13'!$I$243</f>
        <v>0</v>
      </c>
      <c r="R37" s="218">
        <f>'Memoria Aporte de Asociado 14'!$I$118+'Memoria Aporte de Asociado 14'!$I$243</f>
        <v>0</v>
      </c>
      <c r="S37" s="218">
        <f>'Memoria Aporte de Asociado 15'!$I$118+'Memoria Aporte de Asociado 15'!$I$243</f>
        <v>0</v>
      </c>
      <c r="T37" s="218">
        <f>'Memoria Aporte de Asociado 16'!$I$118+'Memoria Aporte de Asociado 16'!$I$243</f>
        <v>0</v>
      </c>
      <c r="U37" s="218">
        <f>'Memoria Aporte de Asociado 17'!$I$118+'Memoria Aporte de Asociado 17'!$I$243</f>
        <v>0</v>
      </c>
      <c r="V37" s="218">
        <f>'Memoria Aporte de Asociado 18'!$I$118+'Memoria Aporte de Asociado 18'!$I$243</f>
        <v>0</v>
      </c>
      <c r="W37" s="219">
        <f t="shared" si="0"/>
        <v>0</v>
      </c>
    </row>
    <row r="38" spans="2:23" x14ac:dyDescent="0.2">
      <c r="B38" s="378" t="s">
        <v>36</v>
      </c>
      <c r="C38" s="379"/>
      <c r="D38" s="218">
        <f>'Memoria Aporte del Ejecutor'!I121+'Memoria Aporte del Ejecutor'!I246</f>
        <v>0</v>
      </c>
      <c r="E38" s="218">
        <f>'Memoria Aporte de Asociado 1'!$I$121+'Memoria Aporte de Asociado 1'!$I$246</f>
        <v>0</v>
      </c>
      <c r="F38" s="218">
        <f>'Memoria Aporte de Asociado 1'!$I$121+'Memoria Aporte de Asociado 1'!$I$246</f>
        <v>0</v>
      </c>
      <c r="G38" s="218">
        <f>'Memoria Aporte de Asociado 3'!$I$121+'Memoria Aporte de Asociado 3'!$I$246</f>
        <v>0</v>
      </c>
      <c r="H38" s="218">
        <f>'Memoria Aporte de Asociado 4'!$I$121+'Memoria Aporte de Asociado 4'!$I$246</f>
        <v>0</v>
      </c>
      <c r="I38" s="218">
        <f>'Memoria Aporte de Asociado 5'!$I$121+'Memoria Aporte de Asociado 5'!$I$246</f>
        <v>0</v>
      </c>
      <c r="J38" s="218">
        <f>'Memoria Aporte de Asociado 6'!$I$121+'Memoria Aporte de Asociado 6'!$I$246</f>
        <v>0</v>
      </c>
      <c r="K38" s="218">
        <f>'Memoria Aporte de Asociado 7'!$I$121+'Memoria Aporte de Asociado 7'!$I$246</f>
        <v>0</v>
      </c>
      <c r="L38" s="218">
        <f>'Memoria Aporte de Asociado 8'!$I$121+'Memoria Aporte de Asociado 8'!$I$246</f>
        <v>0</v>
      </c>
      <c r="M38" s="218">
        <f>'Memoria Aporte de Asociado 9'!$I$121+'Memoria Aporte de Asociado 9'!$I$246</f>
        <v>0</v>
      </c>
      <c r="N38" s="218">
        <f>'Memoria Aporte de Asociado 10'!$I$121+'Memoria Aporte de Asociado 10'!$I$246</f>
        <v>0</v>
      </c>
      <c r="O38" s="218">
        <f>'Memoria Aporte de Asociado 11'!$I$121+'Memoria Aporte de Asociado 11'!$I$246</f>
        <v>0</v>
      </c>
      <c r="P38" s="218">
        <f>'Memoria Aporte de Asociado 12'!$I$121+'Memoria Aporte de Asociado 12'!$I$246</f>
        <v>0</v>
      </c>
      <c r="Q38" s="218">
        <f>'Memoria Aporte de Asociado 13'!$I$121+'Memoria Aporte de Asociado 13'!$I$246</f>
        <v>0</v>
      </c>
      <c r="R38" s="218">
        <f>'Memoria Aporte de Asociado 14'!$I$121+'Memoria Aporte de Asociado 14'!$I$246</f>
        <v>0</v>
      </c>
      <c r="S38" s="218">
        <f>'Memoria Aporte de Asociado 15'!$I$121+'Memoria Aporte de Asociado 15'!$I$246</f>
        <v>0</v>
      </c>
      <c r="T38" s="218">
        <f>'Memoria Aporte de Asociado 16'!$I$121+'Memoria Aporte de Asociado 16'!$I$246</f>
        <v>0</v>
      </c>
      <c r="U38" s="218">
        <f>'Memoria Aporte de Asociado 17'!$I$121+'Memoria Aporte de Asociado 17'!$I$246</f>
        <v>0</v>
      </c>
      <c r="V38" s="218">
        <f>'Memoria Aporte de Asociado 18'!$I$121+'Memoria Aporte de Asociado 18'!$I$246</f>
        <v>0</v>
      </c>
      <c r="W38" s="219">
        <f t="shared" si="0"/>
        <v>0</v>
      </c>
    </row>
    <row r="39" spans="2:23" x14ac:dyDescent="0.2">
      <c r="B39" s="378" t="s">
        <v>37</v>
      </c>
      <c r="C39" s="379"/>
      <c r="D39" s="218">
        <f>'Memoria Aporte del Ejecutor'!I124+'Memoria Aporte del Ejecutor'!I249</f>
        <v>0</v>
      </c>
      <c r="E39" s="218">
        <f>'Memoria Aporte de Asociado 1'!$I$124+'Memoria Aporte de Asociado 1'!$I$249</f>
        <v>0</v>
      </c>
      <c r="F39" s="218">
        <f>'Memoria Aporte de Asociado 2'!$I$124+'Memoria Aporte de Asociado 2'!$I$249</f>
        <v>0</v>
      </c>
      <c r="G39" s="218">
        <f>'Memoria Aporte de Asociado 3'!$I$124+'Memoria Aporte de Asociado 3'!$I$249</f>
        <v>0</v>
      </c>
      <c r="H39" s="218">
        <f>'Memoria Aporte de Asociado 4'!$I$124+'Memoria Aporte de Asociado 4'!$I$249</f>
        <v>0</v>
      </c>
      <c r="I39" s="218">
        <f>'Memoria Aporte de Asociado 5'!$I$124+'Memoria Aporte de Asociado 5'!$I$249</f>
        <v>0</v>
      </c>
      <c r="J39" s="218">
        <f>'Memoria Aporte de Asociado 6'!$I$124+'Memoria Aporte de Asociado 6'!$I$249</f>
        <v>0</v>
      </c>
      <c r="K39" s="218">
        <f>'Memoria Aporte de Asociado 7'!$I$124+'Memoria Aporte de Asociado 7'!$I$249</f>
        <v>0</v>
      </c>
      <c r="L39" s="218">
        <f>'Memoria Aporte de Asociado 8'!$I$124+'Memoria Aporte de Asociado 8'!$I$249</f>
        <v>0</v>
      </c>
      <c r="M39" s="218">
        <f>'Memoria Aporte de Asociado 9'!$I$124+'Memoria Aporte de Asociado 9'!$I$249</f>
        <v>0</v>
      </c>
      <c r="N39" s="218">
        <f>'Memoria Aporte de Asociado 10'!$I$124+'Memoria Aporte de Asociado 10'!$I$249</f>
        <v>0</v>
      </c>
      <c r="O39" s="218">
        <f>'Memoria Aporte de Asociado 11'!$I$124+'Memoria Aporte de Asociado 11'!$I$249</f>
        <v>0</v>
      </c>
      <c r="P39" s="218">
        <f>'Memoria Aporte de Asociado 12'!$I$124+'Memoria Aporte de Asociado 12'!$I$249</f>
        <v>0</v>
      </c>
      <c r="Q39" s="218">
        <f>'Memoria Aporte de Asociado 13'!$I$124+'Memoria Aporte de Asociado 13'!$I$249</f>
        <v>0</v>
      </c>
      <c r="R39" s="218">
        <f>'Memoria Aporte de Asociado 14'!$I$124+'Memoria Aporte de Asociado 14'!$I$249</f>
        <v>0</v>
      </c>
      <c r="S39" s="218">
        <f>'Memoria Aporte de Asociado 15'!$I$124+'Memoria Aporte de Asociado 15'!$I$249</f>
        <v>0</v>
      </c>
      <c r="T39" s="218">
        <f>'Memoria Aporte de Asociado 16'!$I$124+'Memoria Aporte de Asociado 16'!$I$249</f>
        <v>0</v>
      </c>
      <c r="U39" s="218">
        <f>'Memoria Aporte de Asociado 17'!$I$124+'Memoria Aporte de Asociado 17'!$I$249</f>
        <v>0</v>
      </c>
      <c r="V39" s="218">
        <f>'Memoria Aporte de Asociado 18'!$I$124+'Memoria Aporte de Asociado 18'!$I$249</f>
        <v>0</v>
      </c>
      <c r="W39" s="219">
        <f t="shared" si="0"/>
        <v>0</v>
      </c>
    </row>
    <row r="40" spans="2:23" x14ac:dyDescent="0.2">
      <c r="B40" s="375" t="s">
        <v>24</v>
      </c>
      <c r="C40" s="375"/>
      <c r="D40" s="205">
        <f>SUM(D5:D39)</f>
        <v>0</v>
      </c>
      <c r="E40" s="205">
        <f t="shared" ref="E40:V40" si="1">SUM(E5:E39)</f>
        <v>0</v>
      </c>
      <c r="F40" s="205">
        <f>SUM(F5:F39)</f>
        <v>0</v>
      </c>
      <c r="G40" s="205">
        <f t="shared" si="1"/>
        <v>0</v>
      </c>
      <c r="H40" s="205">
        <f t="shared" si="1"/>
        <v>0</v>
      </c>
      <c r="I40" s="205">
        <f t="shared" si="1"/>
        <v>0</v>
      </c>
      <c r="J40" s="205">
        <f t="shared" si="1"/>
        <v>0</v>
      </c>
      <c r="K40" s="205">
        <f t="shared" si="1"/>
        <v>0</v>
      </c>
      <c r="L40" s="205">
        <f t="shared" si="1"/>
        <v>0</v>
      </c>
      <c r="M40" s="205">
        <f t="shared" si="1"/>
        <v>0</v>
      </c>
      <c r="N40" s="205">
        <f t="shared" si="1"/>
        <v>0</v>
      </c>
      <c r="O40" s="205">
        <f t="shared" si="1"/>
        <v>0</v>
      </c>
      <c r="P40" s="205">
        <f t="shared" si="1"/>
        <v>0</v>
      </c>
      <c r="Q40" s="205">
        <f t="shared" si="1"/>
        <v>0</v>
      </c>
      <c r="R40" s="205">
        <f t="shared" si="1"/>
        <v>0</v>
      </c>
      <c r="S40" s="205">
        <f t="shared" si="1"/>
        <v>0</v>
      </c>
      <c r="T40" s="205">
        <f t="shared" si="1"/>
        <v>0</v>
      </c>
      <c r="U40" s="205">
        <f t="shared" si="1"/>
        <v>0</v>
      </c>
      <c r="V40" s="205">
        <f t="shared" si="1"/>
        <v>0</v>
      </c>
      <c r="W40" s="205">
        <f>SUM(W5:W39)</f>
        <v>0</v>
      </c>
    </row>
  </sheetData>
  <sheetProtection algorithmName="SHA-512" hashValue="NhrOmh6XF/CAbZS4m26j7PKgLmFuHcPvRTVVMCqJjPV4eZSImVZTmqKreVmpfbOd8eLGwYpuZooYyVfKtvDh5g==" saltValue="cOf6TMfO3LcHmokioNrYMw==" spinCount="100000" sheet="1" objects="1" scenarios="1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7"/>
  <sheetViews>
    <sheetView showGridLines="0" workbookViewId="0"/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167</v>
      </c>
      <c r="C4" s="43">
        <v>120000000</v>
      </c>
    </row>
    <row r="5" spans="2:3" ht="15" x14ac:dyDescent="0.2">
      <c r="B5" s="42" t="s">
        <v>168</v>
      </c>
      <c r="C5" s="44">
        <v>0.8</v>
      </c>
    </row>
    <row r="6" spans="2:3" ht="23.25" customHeight="1" x14ac:dyDescent="0.2">
      <c r="B6" s="42" t="s">
        <v>166</v>
      </c>
      <c r="C6" s="45" t="s">
        <v>164</v>
      </c>
    </row>
    <row r="7" spans="2:3" ht="25.5" customHeight="1" x14ac:dyDescent="0.2">
      <c r="B7" s="42" t="s">
        <v>165</v>
      </c>
      <c r="C7" s="44">
        <v>0.2</v>
      </c>
    </row>
  </sheetData>
  <sheetProtection algorithmName="SHA-512" hashValue="fMzA1ELJ40YrkeRZzJQnviWbC1AwO6JsoF1I6paQz9T4DVMZM9/+B9kzCkoEvvxYT/IA8GUA5PXxh+XbEjr4dw==" saltValue="+L+pvui/kMxS/SxHfuESmg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28" activePane="bottomLeft" state="frozenSplit"/>
      <selection activeCell="L1" sqref="L1:M1048576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1" t="s">
        <v>55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8" x14ac:dyDescent="0.2">
      <c r="B3" s="332" t="s">
        <v>139</v>
      </c>
      <c r="C3" s="333"/>
      <c r="D3" s="331" t="s">
        <v>58</v>
      </c>
      <c r="E3" s="331"/>
      <c r="F3" s="331"/>
      <c r="G3" s="331"/>
      <c r="H3" s="331"/>
      <c r="I3" s="331"/>
      <c r="J3" s="331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5"/>
      <c r="C34" s="328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25"/>
      <c r="C35" s="328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25"/>
      <c r="C36" s="328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26"/>
      <c r="C37" s="330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2" t="s">
        <v>5</v>
      </c>
      <c r="C38" s="313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4"/>
      <c r="C39" s="315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6"/>
      <c r="C59" s="317"/>
      <c r="D59" s="115"/>
      <c r="E59" s="163"/>
      <c r="F59" s="164"/>
      <c r="G59" s="164"/>
      <c r="H59" s="109">
        <f t="shared" si="0"/>
        <v>0</v>
      </c>
      <c r="I59" s="310">
        <f>SUM(H38:H59)</f>
        <v>0</v>
      </c>
      <c r="J59" s="311"/>
      <c r="L59" s="97"/>
      <c r="M59" s="100"/>
    </row>
    <row r="60" spans="2:13" x14ac:dyDescent="0.2">
      <c r="B60" s="318" t="s">
        <v>6</v>
      </c>
      <c r="C60" s="319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0"/>
      <c r="C61" s="321"/>
      <c r="D61" s="102"/>
      <c r="E61" s="224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4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4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0"/>
      <c r="C64" s="321"/>
      <c r="D64" s="102"/>
      <c r="E64" s="224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2"/>
      <c r="C65" s="323"/>
      <c r="D65" s="108"/>
      <c r="E65" s="154"/>
      <c r="F65" s="155"/>
      <c r="G65" s="155"/>
      <c r="H65" s="109">
        <f t="shared" si="0"/>
        <v>0</v>
      </c>
      <c r="I65" s="310">
        <f>SUM(H60:H65)</f>
        <v>0</v>
      </c>
      <c r="J65" s="311"/>
      <c r="L65" s="97"/>
      <c r="M65" s="106"/>
    </row>
    <row r="66" spans="2:13" x14ac:dyDescent="0.2">
      <c r="B66" s="312" t="s">
        <v>7</v>
      </c>
      <c r="C66" s="313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4"/>
      <c r="C67" s="315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4"/>
      <c r="C72" s="315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6"/>
      <c r="C73" s="317"/>
      <c r="D73" s="115"/>
      <c r="E73" s="163"/>
      <c r="F73" s="164"/>
      <c r="G73" s="164"/>
      <c r="H73" s="109">
        <f t="shared" si="0"/>
        <v>0</v>
      </c>
      <c r="I73" s="310">
        <f>SUM(H66:H73)</f>
        <v>0</v>
      </c>
      <c r="J73" s="311"/>
      <c r="L73" s="97"/>
      <c r="M73" s="100"/>
    </row>
    <row r="74" spans="2:13" x14ac:dyDescent="0.2">
      <c r="B74" s="312" t="s">
        <v>8</v>
      </c>
      <c r="C74" s="313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5"/>
      <c r="F94" s="226"/>
      <c r="G94" s="226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5"/>
      <c r="F95" s="226"/>
      <c r="G95" s="226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5"/>
      <c r="F96" s="226"/>
      <c r="G96" s="226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5"/>
      <c r="F97" s="226"/>
      <c r="G97" s="226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5"/>
      <c r="F98" s="226"/>
      <c r="G98" s="226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226"/>
      <c r="G99" s="226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4"/>
      <c r="C100" s="315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6"/>
      <c r="C101" s="317"/>
      <c r="D101" s="122"/>
      <c r="E101" s="144"/>
      <c r="F101" s="173"/>
      <c r="G101" s="173"/>
      <c r="H101" s="109">
        <f t="shared" si="0"/>
        <v>0</v>
      </c>
      <c r="I101" s="310">
        <f>SUM(H74:H101)</f>
        <v>0</v>
      </c>
      <c r="J101" s="311"/>
      <c r="L101" s="97"/>
      <c r="M101" s="100"/>
    </row>
    <row r="102" spans="2:13" x14ac:dyDescent="0.2">
      <c r="B102" s="318" t="s">
        <v>20</v>
      </c>
      <c r="C102" s="319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0"/>
      <c r="C103" s="321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0"/>
      <c r="C108" s="321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2"/>
      <c r="C109" s="323"/>
      <c r="D109" s="115"/>
      <c r="E109" s="163"/>
      <c r="F109" s="164"/>
      <c r="G109" s="164"/>
      <c r="H109" s="124">
        <f t="shared" si="0"/>
        <v>0</v>
      </c>
      <c r="I109" s="310">
        <f>SUM(H102:H109)</f>
        <v>0</v>
      </c>
      <c r="J109" s="311"/>
      <c r="L109" s="97"/>
      <c r="M109" s="100"/>
    </row>
    <row r="110" spans="2:13" x14ac:dyDescent="0.2">
      <c r="B110" s="318" t="s">
        <v>9</v>
      </c>
      <c r="C110" s="319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0"/>
      <c r="C116" s="321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2"/>
      <c r="C117" s="323"/>
      <c r="D117" s="122"/>
      <c r="E117" s="227"/>
      <c r="F117" s="173"/>
      <c r="G117" s="173"/>
      <c r="H117" s="124">
        <f t="shared" si="0"/>
        <v>0</v>
      </c>
      <c r="I117" s="310">
        <f>SUM(H110:H117)</f>
        <v>0</v>
      </c>
      <c r="J117" s="311"/>
      <c r="L117" s="97"/>
      <c r="M117" s="100"/>
    </row>
    <row r="118" spans="2:13" x14ac:dyDescent="0.2">
      <c r="B118" s="318" t="s">
        <v>10</v>
      </c>
      <c r="C118" s="319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0"/>
      <c r="C121" s="321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2"/>
      <c r="C122" s="323"/>
      <c r="D122" s="115"/>
      <c r="E122" s="163"/>
      <c r="F122" s="164"/>
      <c r="G122" s="164"/>
      <c r="H122" s="124">
        <f t="shared" si="0"/>
        <v>0</v>
      </c>
      <c r="I122" s="310">
        <f>SUM(H118:H122)</f>
        <v>0</v>
      </c>
      <c r="J122" s="311"/>
      <c r="L122" s="97"/>
      <c r="M122" s="100"/>
    </row>
    <row r="123" spans="2:13" x14ac:dyDescent="0.2">
      <c r="B123" s="318" t="s">
        <v>11</v>
      </c>
      <c r="C123" s="319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0"/>
      <c r="C124" s="321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2"/>
      <c r="C131" s="323"/>
      <c r="D131" s="122"/>
      <c r="E131" s="144"/>
      <c r="F131" s="173"/>
      <c r="G131" s="173"/>
      <c r="H131" s="124">
        <f t="shared" si="0"/>
        <v>0</v>
      </c>
      <c r="I131" s="310">
        <f>SUM(H123:H131)</f>
        <v>0</v>
      </c>
      <c r="J131" s="311"/>
      <c r="L131" s="97"/>
      <c r="M131" s="100"/>
    </row>
    <row r="132" spans="2:13" x14ac:dyDescent="0.2">
      <c r="B132" s="318" t="s">
        <v>0</v>
      </c>
      <c r="C132" s="319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0"/>
      <c r="C133" s="321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2"/>
      <c r="C134" s="323"/>
      <c r="D134" s="115"/>
      <c r="E134" s="163"/>
      <c r="F134" s="164"/>
      <c r="G134" s="164"/>
      <c r="H134" s="124">
        <f t="shared" si="0"/>
        <v>0</v>
      </c>
      <c r="I134" s="310">
        <f>SUM(H132:H134)</f>
        <v>0</v>
      </c>
      <c r="J134" s="311"/>
      <c r="L134" s="97"/>
      <c r="M134" s="100"/>
    </row>
    <row r="135" spans="2:13" x14ac:dyDescent="0.2">
      <c r="B135" s="304" t="s">
        <v>4</v>
      </c>
      <c r="C135" s="305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06"/>
      <c r="C136" s="307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08"/>
      <c r="C137" s="309"/>
      <c r="D137" s="122"/>
      <c r="E137" s="144"/>
      <c r="F137" s="173"/>
      <c r="G137" s="173"/>
      <c r="H137" s="124">
        <f>F137*G137</f>
        <v>0</v>
      </c>
      <c r="I137" s="310">
        <f>SUM(H135:H137)</f>
        <v>0</v>
      </c>
      <c r="J137" s="311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10">
        <f>SUM(J37+I59+I65+I73+I101+I109+I117+I122+I131+I134+I137)</f>
        <v>0</v>
      </c>
      <c r="J139" s="311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ZXQ3d372orvdKebt7hKVN/+MUJcPn1O5TO03DU/XGeCr1VXUDa7LD7MRcrGEuSilaJcT4ozOry8kk9Zt4m3h1Q==" saltValue="QQtxgjYZTUY+HU5+Ax30SQ==" spinCount="100000" sheet="1" formatColumns="0" formatRows="0"/>
  <protectedRanges>
    <protectedRange sqref="L6:L139" name="Rango1"/>
  </protectedRanges>
  <mergeCells count="27">
    <mergeCell ref="B2:J2"/>
    <mergeCell ref="D3:J3"/>
    <mergeCell ref="I59:J59"/>
    <mergeCell ref="B3:C3"/>
    <mergeCell ref="B6:B37"/>
    <mergeCell ref="C29:C33"/>
    <mergeCell ref="C34:C37"/>
    <mergeCell ref="B38:C59"/>
    <mergeCell ref="I122:J122"/>
    <mergeCell ref="I117:J117"/>
    <mergeCell ref="B102:C109"/>
    <mergeCell ref="I109:J109"/>
    <mergeCell ref="B110:C117"/>
    <mergeCell ref="B118:C122"/>
    <mergeCell ref="B60:C65"/>
    <mergeCell ref="I65:J65"/>
    <mergeCell ref="B66:C73"/>
    <mergeCell ref="I73:J73"/>
    <mergeCell ref="B74:C101"/>
    <mergeCell ref="I101:J101"/>
    <mergeCell ref="I139:J139"/>
    <mergeCell ref="B123:C131"/>
    <mergeCell ref="I131:J131"/>
    <mergeCell ref="B132:C134"/>
    <mergeCell ref="I134:J134"/>
    <mergeCell ref="B135:C137"/>
    <mergeCell ref="I137:J1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1" t="s">
        <v>54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8" x14ac:dyDescent="0.2">
      <c r="B3" s="332" t="s">
        <v>138</v>
      </c>
      <c r="C3" s="333"/>
      <c r="D3" s="331" t="s">
        <v>58</v>
      </c>
      <c r="E3" s="331"/>
      <c r="F3" s="331"/>
      <c r="G3" s="331"/>
      <c r="H3" s="331"/>
      <c r="I3" s="331"/>
      <c r="J3" s="331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5"/>
      <c r="C34" s="327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25"/>
      <c r="C35" s="328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25"/>
      <c r="C36" s="328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25"/>
      <c r="C37" s="328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26"/>
      <c r="C38" s="330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43"/>
      <c r="E39" s="228"/>
      <c r="F39" s="229"/>
      <c r="G39" s="22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230"/>
      <c r="G60" s="230"/>
      <c r="H60" s="110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41"/>
      <c r="E61" s="231"/>
      <c r="F61" s="234"/>
      <c r="G61" s="231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32"/>
      <c r="F62" s="235"/>
      <c r="G62" s="23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4"/>
      <c r="F63" s="235"/>
      <c r="G63" s="23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4"/>
      <c r="F64" s="235"/>
      <c r="G64" s="23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4"/>
      <c r="F65" s="235"/>
      <c r="G65" s="23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55"/>
      <c r="G66" s="154"/>
      <c r="H66" s="110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229"/>
      <c r="G67" s="22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94"/>
      <c r="G74" s="94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5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5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5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5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5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5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227"/>
      <c r="F102" s="236"/>
      <c r="G102" s="227"/>
      <c r="H102" s="109">
        <f>F102*G102</f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164"/>
      <c r="G110" s="163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2"/>
      <c r="C118" s="323"/>
      <c r="D118" s="122"/>
      <c r="E118" s="227"/>
      <c r="F118" s="236"/>
      <c r="G118" s="227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237"/>
      <c r="G119" s="233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230"/>
      <c r="G123" s="230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44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229"/>
      <c r="G133" s="229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230"/>
      <c r="G135" s="230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44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Bwly61kOZr9sdr76i4SO/nTcEQvB/HoxDbUtOb5q/YLCoP8SUAEoZq5MYRja36FXV7Q03PFdnDdeazU8SxDC6g==" saltValue="M9+HP802NwfBwboVhrI8Kw==" spinCount="100000" sheet="1" formatColumns="0" formatRows="0"/>
  <protectedRanges>
    <protectedRange sqref="L6:L140" name="Rango1"/>
  </protectedRanges>
  <mergeCells count="27"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zoomScale="70" zoomScaleNormal="70" workbookViewId="0">
      <pane ySplit="5" topLeftCell="A6" activePane="bottomLeft" state="frozenSplit"/>
      <selection activeCell="F14" sqref="F14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31" t="s">
        <v>174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8" x14ac:dyDescent="0.2">
      <c r="B3" s="332" t="s">
        <v>122</v>
      </c>
      <c r="C3" s="333"/>
      <c r="D3" s="331" t="s">
        <v>58</v>
      </c>
      <c r="E3" s="331"/>
      <c r="F3" s="331"/>
      <c r="G3" s="331"/>
      <c r="H3" s="331"/>
      <c r="I3" s="331"/>
      <c r="J3" s="331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5"/>
      <c r="C34" s="327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25"/>
      <c r="C35" s="328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25"/>
      <c r="C36" s="328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25"/>
      <c r="C37" s="328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26"/>
      <c r="C38" s="330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2" t="s">
        <v>5</v>
      </c>
      <c r="C39" s="313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4"/>
      <c r="C40" s="315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4"/>
      <c r="C41" s="315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4"/>
      <c r="C42" s="315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4"/>
      <c r="C43" s="315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4"/>
      <c r="C44" s="315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4"/>
      <c r="C59" s="315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6"/>
      <c r="C60" s="317"/>
      <c r="D60" s="115"/>
      <c r="E60" s="163"/>
      <c r="F60" s="94"/>
      <c r="G60" s="94"/>
      <c r="H60" s="109">
        <f t="shared" si="0"/>
        <v>0</v>
      </c>
      <c r="I60" s="310">
        <f>SUM(H39:H60)</f>
        <v>0</v>
      </c>
      <c r="J60" s="311"/>
      <c r="L60" s="97"/>
      <c r="M60" s="100"/>
    </row>
    <row r="61" spans="2:13" x14ac:dyDescent="0.2">
      <c r="B61" s="318" t="s">
        <v>6</v>
      </c>
      <c r="C61" s="319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0"/>
      <c r="C62" s="321"/>
      <c r="D62" s="102"/>
      <c r="E62" s="224"/>
      <c r="F62" s="152"/>
      <c r="G62" s="224"/>
      <c r="H62" s="95">
        <f t="shared" si="0"/>
        <v>0</v>
      </c>
      <c r="I62" s="104"/>
      <c r="J62" s="96"/>
      <c r="L62" s="97"/>
      <c r="M62" s="100"/>
    </row>
    <row r="63" spans="2:13" x14ac:dyDescent="0.2">
      <c r="B63" s="320"/>
      <c r="C63" s="321"/>
      <c r="D63" s="102"/>
      <c r="E63" s="224"/>
      <c r="F63" s="152"/>
      <c r="G63" s="224"/>
      <c r="H63" s="95">
        <f t="shared" si="0"/>
        <v>0</v>
      </c>
      <c r="I63" s="104"/>
      <c r="J63" s="96"/>
      <c r="L63" s="97"/>
      <c r="M63" s="100"/>
    </row>
    <row r="64" spans="2:13" x14ac:dyDescent="0.2">
      <c r="B64" s="320"/>
      <c r="C64" s="321"/>
      <c r="D64" s="102"/>
      <c r="E64" s="224"/>
      <c r="F64" s="152"/>
      <c r="G64" s="22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0"/>
      <c r="C65" s="321"/>
      <c r="D65" s="102"/>
      <c r="E65" s="224"/>
      <c r="F65" s="152"/>
      <c r="G65" s="224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2"/>
      <c r="C66" s="323"/>
      <c r="D66" s="108"/>
      <c r="E66" s="154"/>
      <c r="F66" s="155"/>
      <c r="G66" s="154"/>
      <c r="H66" s="109">
        <f t="shared" si="0"/>
        <v>0</v>
      </c>
      <c r="I66" s="310">
        <f>SUM(H61:H66)</f>
        <v>0</v>
      </c>
      <c r="J66" s="311"/>
      <c r="L66" s="97"/>
      <c r="M66" s="106"/>
    </row>
    <row r="67" spans="2:13" x14ac:dyDescent="0.2">
      <c r="B67" s="312" t="s">
        <v>7</v>
      </c>
      <c r="C67" s="313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4"/>
      <c r="C69" s="315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4"/>
      <c r="C70" s="315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4"/>
      <c r="C71" s="315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4"/>
      <c r="C72" s="315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4"/>
      <c r="C73" s="315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6"/>
      <c r="C74" s="317"/>
      <c r="D74" s="115"/>
      <c r="E74" s="163"/>
      <c r="F74" s="94"/>
      <c r="G74" s="94"/>
      <c r="H74" s="109">
        <f t="shared" si="0"/>
        <v>0</v>
      </c>
      <c r="I74" s="310">
        <f>SUM(H67:H74)</f>
        <v>0</v>
      </c>
      <c r="J74" s="311"/>
      <c r="L74" s="97"/>
      <c r="M74" s="100"/>
    </row>
    <row r="75" spans="2:13" x14ac:dyDescent="0.2">
      <c r="B75" s="312" t="s">
        <v>8</v>
      </c>
      <c r="C75" s="313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119"/>
      <c r="E76" s="177"/>
      <c r="F76" s="226"/>
      <c r="G76" s="225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119"/>
      <c r="E77" s="177"/>
      <c r="F77" s="226"/>
      <c r="G77" s="225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119"/>
      <c r="E78" s="177"/>
      <c r="F78" s="226"/>
      <c r="G78" s="225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119"/>
      <c r="E79" s="177"/>
      <c r="F79" s="226"/>
      <c r="G79" s="225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119"/>
      <c r="E80" s="177"/>
      <c r="F80" s="226"/>
      <c r="G80" s="225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226"/>
      <c r="G81" s="225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226"/>
      <c r="G82" s="225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226"/>
      <c r="G83" s="225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226"/>
      <c r="G84" s="225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4"/>
      <c r="C85" s="315"/>
      <c r="D85" s="119"/>
      <c r="E85" s="177"/>
      <c r="F85" s="226"/>
      <c r="G85" s="225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4"/>
      <c r="C86" s="315"/>
      <c r="D86" s="120"/>
      <c r="E86" s="103"/>
      <c r="F86" s="226"/>
      <c r="G86" s="225"/>
      <c r="H86" s="95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20"/>
      <c r="E87" s="103"/>
      <c r="F87" s="226"/>
      <c r="G87" s="225"/>
      <c r="H87" s="95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20"/>
      <c r="E88" s="103"/>
      <c r="F88" s="226"/>
      <c r="G88" s="225"/>
      <c r="H88" s="95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20"/>
      <c r="E89" s="103"/>
      <c r="F89" s="226"/>
      <c r="G89" s="225"/>
      <c r="H89" s="95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20"/>
      <c r="E90" s="103"/>
      <c r="F90" s="226"/>
      <c r="G90" s="225"/>
      <c r="H90" s="95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20"/>
      <c r="E91" s="103"/>
      <c r="F91" s="226"/>
      <c r="G91" s="225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226"/>
      <c r="G92" s="225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226"/>
      <c r="G93" s="225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1"/>
      <c r="E94" s="225"/>
      <c r="F94" s="226"/>
      <c r="G94" s="225"/>
      <c r="H94" s="95">
        <f t="shared" si="0"/>
        <v>0</v>
      </c>
      <c r="I94" s="104"/>
      <c r="J94" s="96"/>
      <c r="L94" s="97"/>
      <c r="M94" s="100"/>
    </row>
    <row r="95" spans="2:13" x14ac:dyDescent="0.2">
      <c r="B95" s="314"/>
      <c r="C95" s="315"/>
      <c r="D95" s="121"/>
      <c r="E95" s="225"/>
      <c r="F95" s="226"/>
      <c r="G95" s="225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1"/>
      <c r="E96" s="225"/>
      <c r="F96" s="226"/>
      <c r="G96" s="225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1"/>
      <c r="E97" s="225"/>
      <c r="F97" s="226"/>
      <c r="G97" s="225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1"/>
      <c r="E98" s="225"/>
      <c r="F98" s="226"/>
      <c r="G98" s="225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226"/>
      <c r="G99" s="225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5"/>
      <c r="F100" s="226"/>
      <c r="G100" s="225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4"/>
      <c r="C101" s="315"/>
      <c r="D101" s="121"/>
      <c r="E101" s="225"/>
      <c r="F101" s="226"/>
      <c r="G101" s="225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6"/>
      <c r="C102" s="317"/>
      <c r="D102" s="122"/>
      <c r="E102" s="144"/>
      <c r="F102" s="173"/>
      <c r="G102" s="144"/>
      <c r="H102" s="109">
        <f t="shared" si="0"/>
        <v>0</v>
      </c>
      <c r="I102" s="310">
        <f>SUM(H75:H102)</f>
        <v>0</v>
      </c>
      <c r="J102" s="311"/>
      <c r="L102" s="97"/>
      <c r="M102" s="100"/>
    </row>
    <row r="103" spans="2:13" x14ac:dyDescent="0.2">
      <c r="B103" s="318" t="s">
        <v>20</v>
      </c>
      <c r="C103" s="319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0"/>
      <c r="C104" s="321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0"/>
      <c r="C105" s="321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0"/>
      <c r="C106" s="321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0"/>
      <c r="C107" s="321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0"/>
      <c r="C108" s="321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0"/>
      <c r="C109" s="321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2"/>
      <c r="C110" s="323"/>
      <c r="D110" s="115"/>
      <c r="E110" s="163"/>
      <c r="F110" s="94"/>
      <c r="G110" s="94"/>
      <c r="H110" s="124">
        <f t="shared" si="0"/>
        <v>0</v>
      </c>
      <c r="I110" s="310">
        <f>SUM(H103:H110)</f>
        <v>0</v>
      </c>
      <c r="J110" s="311"/>
      <c r="L110" s="97"/>
      <c r="M110" s="100"/>
    </row>
    <row r="111" spans="2:13" x14ac:dyDescent="0.2">
      <c r="B111" s="318" t="s">
        <v>9</v>
      </c>
      <c r="C111" s="319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0"/>
      <c r="C117" s="321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2"/>
      <c r="C118" s="323"/>
      <c r="D118" s="122"/>
      <c r="E118" s="227"/>
      <c r="F118" s="236"/>
      <c r="G118" s="227"/>
      <c r="H118" s="124">
        <f t="shared" si="0"/>
        <v>0</v>
      </c>
      <c r="I118" s="310">
        <f>SUM(H111:H118)</f>
        <v>0</v>
      </c>
      <c r="J118" s="311"/>
      <c r="L118" s="97"/>
      <c r="M118" s="100"/>
    </row>
    <row r="119" spans="2:13" x14ac:dyDescent="0.2">
      <c r="B119" s="318" t="s">
        <v>10</v>
      </c>
      <c r="C119" s="319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15"/>
      <c r="E123" s="163"/>
      <c r="F123" s="94"/>
      <c r="G123" s="94"/>
      <c r="H123" s="124">
        <f t="shared" si="0"/>
        <v>0</v>
      </c>
      <c r="I123" s="310">
        <f>SUM(H119:H123)</f>
        <v>0</v>
      </c>
      <c r="J123" s="311"/>
      <c r="L123" s="97"/>
      <c r="M123" s="100"/>
    </row>
    <row r="124" spans="2:13" x14ac:dyDescent="0.2">
      <c r="B124" s="318" t="s">
        <v>11</v>
      </c>
      <c r="C124" s="319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0"/>
      <c r="C127" s="321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0"/>
      <c r="C128" s="321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0"/>
      <c r="C129" s="321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0"/>
      <c r="C131" s="321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2"/>
      <c r="C132" s="323"/>
      <c r="D132" s="122"/>
      <c r="E132" s="144"/>
      <c r="F132" s="173"/>
      <c r="G132" s="144"/>
      <c r="H132" s="124">
        <f t="shared" si="0"/>
        <v>0</v>
      </c>
      <c r="I132" s="310">
        <f>SUM(H124:H132)</f>
        <v>0</v>
      </c>
      <c r="J132" s="311"/>
      <c r="L132" s="97"/>
      <c r="M132" s="100"/>
    </row>
    <row r="133" spans="2:13" x14ac:dyDescent="0.2">
      <c r="B133" s="318" t="s">
        <v>0</v>
      </c>
      <c r="C133" s="319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0"/>
      <c r="C134" s="321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2"/>
      <c r="C135" s="323"/>
      <c r="D135" s="115"/>
      <c r="E135" s="163"/>
      <c r="F135" s="94"/>
      <c r="G135" s="94"/>
      <c r="H135" s="124">
        <f t="shared" si="0"/>
        <v>0</v>
      </c>
      <c r="I135" s="310">
        <f>SUM(H133:H135)</f>
        <v>0</v>
      </c>
      <c r="J135" s="311"/>
      <c r="L135" s="97"/>
      <c r="M135" s="100"/>
    </row>
    <row r="136" spans="2:13" x14ac:dyDescent="0.2">
      <c r="B136" s="304" t="s">
        <v>4</v>
      </c>
      <c r="C136" s="305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06"/>
      <c r="C137" s="307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08"/>
      <c r="C138" s="309"/>
      <c r="D138" s="122"/>
      <c r="E138" s="144"/>
      <c r="F138" s="173"/>
      <c r="G138" s="144"/>
      <c r="H138" s="124">
        <f>F138*G138</f>
        <v>0</v>
      </c>
      <c r="I138" s="310">
        <f>SUM(H136:H138)</f>
        <v>0</v>
      </c>
      <c r="J138" s="311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10">
        <f>SUM(J38+I60+I66+I74+I102+I110+I118+I123+I132+I135+I138)</f>
        <v>0</v>
      </c>
      <c r="J140" s="311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N/XvXui/UJ8zU5sSz2t0p2ncado+xePwNru5MJXUDFp+Ua3oOBAZWL7pBJ8EWOJIcK6OZf+R6RXngiKxmJZVgA==" saltValue="coWPrHI+ujr61kP8FmDsBg==" spinCount="100000" sheet="1" formatColumns="0" formatRows="0"/>
  <protectedRanges>
    <protectedRange sqref="L6:L140" name="Rango1"/>
  </protectedRanges>
  <mergeCells count="27">
    <mergeCell ref="B2:J2"/>
    <mergeCell ref="D3:J3"/>
    <mergeCell ref="B39:C60"/>
    <mergeCell ref="I60:J60"/>
    <mergeCell ref="B3:C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31" t="s">
        <v>175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8" x14ac:dyDescent="0.2">
      <c r="B3" s="332" t="s">
        <v>123</v>
      </c>
      <c r="C3" s="333"/>
      <c r="D3" s="331" t="s">
        <v>58</v>
      </c>
      <c r="E3" s="331"/>
      <c r="F3" s="331"/>
      <c r="G3" s="331"/>
      <c r="H3" s="331"/>
      <c r="I3" s="331"/>
      <c r="J3" s="331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25"/>
      <c r="C34" s="327" t="s">
        <v>204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25"/>
      <c r="C35" s="328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25"/>
      <c r="C36" s="328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25"/>
      <c r="C37" s="328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25"/>
      <c r="C38" s="329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25"/>
      <c r="C39" s="327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25"/>
      <c r="C40" s="328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25"/>
      <c r="C41" s="328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25"/>
      <c r="C42" s="328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26"/>
      <c r="C43" s="330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2" t="s">
        <v>5</v>
      </c>
      <c r="C44" s="313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4"/>
      <c r="C64" s="315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6"/>
      <c r="C65" s="317"/>
      <c r="D65" s="115"/>
      <c r="E65" s="163"/>
      <c r="F65" s="164"/>
      <c r="G65" s="164"/>
      <c r="H65" s="109">
        <f t="shared" si="0"/>
        <v>0</v>
      </c>
      <c r="I65" s="310">
        <f>SUM(H44:H65)</f>
        <v>0</v>
      </c>
      <c r="J65" s="311"/>
      <c r="L65" s="97"/>
      <c r="M65" s="100"/>
    </row>
    <row r="66" spans="2:13" x14ac:dyDescent="0.2">
      <c r="B66" s="318" t="s">
        <v>6</v>
      </c>
      <c r="C66" s="319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0"/>
      <c r="C67" s="321"/>
      <c r="D67" s="102"/>
      <c r="E67" s="224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0"/>
      <c r="C68" s="321"/>
      <c r="D68" s="102"/>
      <c r="E68" s="224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0"/>
      <c r="C69" s="321"/>
      <c r="D69" s="102"/>
      <c r="E69" s="224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02"/>
      <c r="E70" s="224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2"/>
      <c r="C71" s="323"/>
      <c r="D71" s="108"/>
      <c r="E71" s="154"/>
      <c r="F71" s="155"/>
      <c r="G71" s="155"/>
      <c r="H71" s="109">
        <f t="shared" si="0"/>
        <v>0</v>
      </c>
      <c r="I71" s="310">
        <f>SUM(H66:H71)</f>
        <v>0</v>
      </c>
      <c r="J71" s="311"/>
      <c r="L71" s="97"/>
      <c r="M71" s="106"/>
    </row>
    <row r="72" spans="2:13" x14ac:dyDescent="0.2">
      <c r="B72" s="312" t="s">
        <v>7</v>
      </c>
      <c r="C72" s="313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4"/>
      <c r="C73" s="315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4"/>
      <c r="C74" s="315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6"/>
      <c r="C79" s="317"/>
      <c r="D79" s="115"/>
      <c r="E79" s="163"/>
      <c r="F79" s="164"/>
      <c r="G79" s="164"/>
      <c r="H79" s="109">
        <f t="shared" si="0"/>
        <v>0</v>
      </c>
      <c r="I79" s="310">
        <f>SUM(H72:H79)</f>
        <v>0</v>
      </c>
      <c r="J79" s="311"/>
      <c r="L79" s="97"/>
      <c r="M79" s="100"/>
    </row>
    <row r="80" spans="2:13" x14ac:dyDescent="0.2">
      <c r="B80" s="312" t="s">
        <v>8</v>
      </c>
      <c r="C80" s="313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226"/>
      <c r="G99" s="226"/>
      <c r="H99" s="95">
        <f>F99*G99</f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1"/>
      <c r="E102" s="225"/>
      <c r="F102" s="226"/>
      <c r="G102" s="226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1"/>
      <c r="E103" s="225"/>
      <c r="F103" s="226"/>
      <c r="G103" s="226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5"/>
      <c r="F104" s="226"/>
      <c r="G104" s="226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4"/>
      <c r="C106" s="315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6"/>
      <c r="C107" s="317"/>
      <c r="D107" s="122"/>
      <c r="E107" s="144"/>
      <c r="F107" s="173"/>
      <c r="G107" s="173"/>
      <c r="H107" s="109">
        <f t="shared" si="0"/>
        <v>0</v>
      </c>
      <c r="I107" s="310">
        <f>SUM(H80:H107)</f>
        <v>0</v>
      </c>
      <c r="J107" s="311"/>
      <c r="L107" s="97"/>
      <c r="M107" s="100"/>
    </row>
    <row r="108" spans="2:13" x14ac:dyDescent="0.2">
      <c r="B108" s="318" t="s">
        <v>20</v>
      </c>
      <c r="C108" s="319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0"/>
      <c r="C109" s="321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0"/>
      <c r="C110" s="321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0"/>
      <c r="C114" s="321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2"/>
      <c r="C115" s="323"/>
      <c r="D115" s="115"/>
      <c r="E115" s="163"/>
      <c r="F115" s="164"/>
      <c r="G115" s="164"/>
      <c r="H115" s="124">
        <f t="shared" si="0"/>
        <v>0</v>
      </c>
      <c r="I115" s="310">
        <f>SUM(H108:H115)</f>
        <v>0</v>
      </c>
      <c r="J115" s="311"/>
      <c r="L115" s="97"/>
      <c r="M115" s="100"/>
    </row>
    <row r="116" spans="2:13" x14ac:dyDescent="0.2">
      <c r="B116" s="318" t="s">
        <v>9</v>
      </c>
      <c r="C116" s="319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22"/>
      <c r="E123" s="227"/>
      <c r="F123" s="173"/>
      <c r="G123" s="173"/>
      <c r="H123" s="124">
        <f t="shared" si="0"/>
        <v>0</v>
      </c>
      <c r="I123" s="310">
        <f>SUM(H116:H123)</f>
        <v>0</v>
      </c>
      <c r="J123" s="311"/>
      <c r="L123" s="97"/>
      <c r="M123" s="100"/>
    </row>
    <row r="124" spans="2:13" x14ac:dyDescent="0.2">
      <c r="B124" s="318" t="s">
        <v>10</v>
      </c>
      <c r="C124" s="319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15"/>
      <c r="E128" s="163"/>
      <c r="F128" s="164"/>
      <c r="G128" s="164"/>
      <c r="H128" s="124">
        <f t="shared" si="0"/>
        <v>0</v>
      </c>
      <c r="I128" s="310">
        <f>SUM(H124:H128)</f>
        <v>0</v>
      </c>
      <c r="J128" s="311"/>
      <c r="L128" s="97"/>
      <c r="M128" s="100"/>
    </row>
    <row r="129" spans="2:13" x14ac:dyDescent="0.2">
      <c r="B129" s="318" t="s">
        <v>11</v>
      </c>
      <c r="C129" s="319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0"/>
      <c r="C132" s="321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0"/>
      <c r="C133" s="321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0"/>
      <c r="C134" s="321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2"/>
      <c r="C137" s="323"/>
      <c r="D137" s="122"/>
      <c r="E137" s="144"/>
      <c r="F137" s="173"/>
      <c r="G137" s="173"/>
      <c r="H137" s="124">
        <f t="shared" si="0"/>
        <v>0</v>
      </c>
      <c r="I137" s="310">
        <f>SUM(H129:H137)</f>
        <v>0</v>
      </c>
      <c r="J137" s="311"/>
      <c r="L137" s="97"/>
      <c r="M137" s="100"/>
    </row>
    <row r="138" spans="2:13" x14ac:dyDescent="0.2">
      <c r="B138" s="318" t="s">
        <v>0</v>
      </c>
      <c r="C138" s="319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0"/>
      <c r="C139" s="321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2"/>
      <c r="C140" s="323"/>
      <c r="D140" s="115"/>
      <c r="E140" s="163"/>
      <c r="F140" s="164"/>
      <c r="G140" s="164"/>
      <c r="H140" s="124">
        <f t="shared" si="0"/>
        <v>0</v>
      </c>
      <c r="I140" s="310">
        <f>SUM(H138:H140)</f>
        <v>0</v>
      </c>
      <c r="J140" s="311"/>
      <c r="L140" s="97"/>
      <c r="M140" s="100"/>
    </row>
    <row r="141" spans="2:13" x14ac:dyDescent="0.2">
      <c r="B141" s="304" t="s">
        <v>4</v>
      </c>
      <c r="C141" s="305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06"/>
      <c r="C142" s="307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08"/>
      <c r="C143" s="309"/>
      <c r="D143" s="122"/>
      <c r="E143" s="144"/>
      <c r="F143" s="173"/>
      <c r="G143" s="173"/>
      <c r="H143" s="124">
        <f>F143*G143</f>
        <v>0</v>
      </c>
      <c r="I143" s="310">
        <f>SUM(H141:H143)</f>
        <v>0</v>
      </c>
      <c r="J143" s="311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10">
        <f>SUM(J43+I65+I71+I79+I107+I115+I123+I128+I137+I140+I143)</f>
        <v>0</v>
      </c>
      <c r="J145" s="311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aqkndjawT/uN2tyYpWwymma9DN9DB4/iIY8UMo8qQ6hbECsFu47bz5U139okJuZRjhpu+EE1ytkl6QLHgpTViA==" saltValue="OsbCoaxcpqQmHDTIVQnuIQ==" spinCount="100000" sheet="1" formatColumns="0" formatRows="0"/>
  <protectedRanges>
    <protectedRange sqref="L6:L145" name="Rango1"/>
  </protectedRanges>
  <mergeCells count="28"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  <mergeCell ref="B66:C71"/>
    <mergeCell ref="I71:J71"/>
    <mergeCell ref="B72:C79"/>
    <mergeCell ref="I79:J79"/>
    <mergeCell ref="B80:C107"/>
    <mergeCell ref="I107:J107"/>
    <mergeCell ref="B44:C65"/>
    <mergeCell ref="I65:J65"/>
    <mergeCell ref="B3:C3"/>
    <mergeCell ref="B6:B43"/>
    <mergeCell ref="C29:C33"/>
    <mergeCell ref="C39:C4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31" t="s">
        <v>177</v>
      </c>
      <c r="C2" s="331"/>
      <c r="D2" s="331"/>
      <c r="E2" s="331"/>
      <c r="F2" s="331"/>
      <c r="G2" s="331"/>
      <c r="H2" s="331"/>
      <c r="I2" s="331"/>
      <c r="J2" s="331"/>
      <c r="K2" s="88"/>
      <c r="M2" s="78"/>
    </row>
    <row r="3" spans="2:13" ht="18" x14ac:dyDescent="0.2">
      <c r="B3" s="332" t="s">
        <v>124</v>
      </c>
      <c r="C3" s="333"/>
      <c r="D3" s="334" t="s">
        <v>58</v>
      </c>
      <c r="E3" s="335"/>
      <c r="F3" s="335"/>
      <c r="G3" s="335"/>
      <c r="H3" s="335"/>
      <c r="I3" s="335"/>
      <c r="J3" s="33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25"/>
      <c r="C34" s="327" t="s">
        <v>204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25"/>
      <c r="C35" s="328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25"/>
      <c r="C36" s="328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25"/>
      <c r="C37" s="328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25"/>
      <c r="C38" s="329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25"/>
      <c r="C39" s="327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25"/>
      <c r="C40" s="328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25"/>
      <c r="C41" s="328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25"/>
      <c r="C42" s="328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26"/>
      <c r="C43" s="330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2" t="s">
        <v>5</v>
      </c>
      <c r="C44" s="313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4"/>
      <c r="C45" s="315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4"/>
      <c r="C46" s="315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4"/>
      <c r="C47" s="315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4"/>
      <c r="C48" s="315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4"/>
      <c r="C49" s="315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4"/>
      <c r="C64" s="315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6"/>
      <c r="C65" s="317"/>
      <c r="D65" s="115"/>
      <c r="E65" s="163"/>
      <c r="F65" s="164"/>
      <c r="G65" s="164"/>
      <c r="H65" s="109">
        <f t="shared" si="0"/>
        <v>0</v>
      </c>
      <c r="I65" s="310">
        <f>SUM(H44:H65)</f>
        <v>0</v>
      </c>
      <c r="J65" s="311"/>
      <c r="L65" s="97"/>
      <c r="M65" s="100"/>
    </row>
    <row r="66" spans="2:13" x14ac:dyDescent="0.2">
      <c r="B66" s="318" t="s">
        <v>6</v>
      </c>
      <c r="C66" s="319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0"/>
      <c r="C67" s="321"/>
      <c r="D67" s="102"/>
      <c r="E67" s="224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0"/>
      <c r="C68" s="321"/>
      <c r="D68" s="102"/>
      <c r="E68" s="224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0"/>
      <c r="C69" s="321"/>
      <c r="D69" s="102"/>
      <c r="E69" s="224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0"/>
      <c r="C70" s="321"/>
      <c r="D70" s="102"/>
      <c r="E70" s="224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2"/>
      <c r="C71" s="323"/>
      <c r="D71" s="108"/>
      <c r="E71" s="154"/>
      <c r="F71" s="155"/>
      <c r="G71" s="155"/>
      <c r="H71" s="109">
        <f t="shared" si="0"/>
        <v>0</v>
      </c>
      <c r="I71" s="310">
        <f>SUM(H66:H71)</f>
        <v>0</v>
      </c>
      <c r="J71" s="311"/>
      <c r="L71" s="97"/>
      <c r="M71" s="106"/>
    </row>
    <row r="72" spans="2:13" x14ac:dyDescent="0.2">
      <c r="B72" s="312" t="s">
        <v>7</v>
      </c>
      <c r="C72" s="313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4"/>
      <c r="C73" s="315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4"/>
      <c r="C74" s="315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4"/>
      <c r="C75" s="315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4"/>
      <c r="C76" s="315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4"/>
      <c r="C77" s="315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6"/>
      <c r="C79" s="317"/>
      <c r="D79" s="115"/>
      <c r="E79" s="163"/>
      <c r="F79" s="164"/>
      <c r="G79" s="164"/>
      <c r="H79" s="109">
        <f t="shared" si="0"/>
        <v>0</v>
      </c>
      <c r="I79" s="310">
        <f>SUM(H72:H79)</f>
        <v>0</v>
      </c>
      <c r="J79" s="311"/>
      <c r="L79" s="97"/>
      <c r="M79" s="100"/>
    </row>
    <row r="80" spans="2:13" x14ac:dyDescent="0.2">
      <c r="B80" s="312" t="s">
        <v>8</v>
      </c>
      <c r="C80" s="313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4"/>
      <c r="C83" s="315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4"/>
      <c r="C84" s="315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4"/>
      <c r="C85" s="315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4"/>
      <c r="C91" s="315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1"/>
      <c r="E99" s="225"/>
      <c r="F99" s="226"/>
      <c r="G99" s="226"/>
      <c r="H99" s="95">
        <f>F99*G99</f>
        <v>0</v>
      </c>
      <c r="I99" s="104"/>
      <c r="J99" s="96"/>
      <c r="L99" s="97"/>
      <c r="M99" s="100"/>
    </row>
    <row r="100" spans="2:13" x14ac:dyDescent="0.2">
      <c r="B100" s="314"/>
      <c r="C100" s="315"/>
      <c r="D100" s="121"/>
      <c r="E100" s="225"/>
      <c r="F100" s="226"/>
      <c r="G100" s="226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1"/>
      <c r="E101" s="225"/>
      <c r="F101" s="226"/>
      <c r="G101" s="226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1"/>
      <c r="E102" s="225"/>
      <c r="F102" s="226"/>
      <c r="G102" s="226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1"/>
      <c r="E103" s="225"/>
      <c r="F103" s="226"/>
      <c r="G103" s="226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5"/>
      <c r="F104" s="226"/>
      <c r="G104" s="226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4"/>
      <c r="C106" s="315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6"/>
      <c r="C107" s="317"/>
      <c r="D107" s="122"/>
      <c r="E107" s="144"/>
      <c r="F107" s="173"/>
      <c r="G107" s="173"/>
      <c r="H107" s="109">
        <f t="shared" si="0"/>
        <v>0</v>
      </c>
      <c r="I107" s="310">
        <f>SUM(H80:H107)</f>
        <v>0</v>
      </c>
      <c r="J107" s="311"/>
      <c r="L107" s="97"/>
      <c r="M107" s="100"/>
    </row>
    <row r="108" spans="2:13" x14ac:dyDescent="0.2">
      <c r="B108" s="318" t="s">
        <v>20</v>
      </c>
      <c r="C108" s="319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0"/>
      <c r="C109" s="321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0"/>
      <c r="C110" s="321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0"/>
      <c r="C111" s="321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0"/>
      <c r="C112" s="321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0"/>
      <c r="C113" s="321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0"/>
      <c r="C114" s="321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2"/>
      <c r="C115" s="323"/>
      <c r="D115" s="115"/>
      <c r="E115" s="163"/>
      <c r="F115" s="164"/>
      <c r="G115" s="164"/>
      <c r="H115" s="124">
        <f t="shared" si="0"/>
        <v>0</v>
      </c>
      <c r="I115" s="310">
        <f>SUM(H108:H115)</f>
        <v>0</v>
      </c>
      <c r="J115" s="311"/>
      <c r="L115" s="97"/>
      <c r="M115" s="100"/>
    </row>
    <row r="116" spans="2:13" x14ac:dyDescent="0.2">
      <c r="B116" s="318" t="s">
        <v>9</v>
      </c>
      <c r="C116" s="319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0"/>
      <c r="C119" s="321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0"/>
      <c r="C120" s="321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0"/>
      <c r="C121" s="321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2"/>
      <c r="C123" s="323"/>
      <c r="D123" s="122"/>
      <c r="E123" s="227"/>
      <c r="F123" s="173"/>
      <c r="G123" s="173"/>
      <c r="H123" s="124">
        <f t="shared" si="0"/>
        <v>0</v>
      </c>
      <c r="I123" s="310">
        <f>SUM(H116:H123)</f>
        <v>0</v>
      </c>
      <c r="J123" s="311"/>
      <c r="L123" s="97"/>
      <c r="M123" s="100"/>
    </row>
    <row r="124" spans="2:13" x14ac:dyDescent="0.2">
      <c r="B124" s="318" t="s">
        <v>10</v>
      </c>
      <c r="C124" s="319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15"/>
      <c r="E128" s="163"/>
      <c r="F128" s="164"/>
      <c r="G128" s="164"/>
      <c r="H128" s="124">
        <f t="shared" si="0"/>
        <v>0</v>
      </c>
      <c r="I128" s="310">
        <f>SUM(H124:H128)</f>
        <v>0</v>
      </c>
      <c r="J128" s="311"/>
      <c r="L128" s="97"/>
      <c r="M128" s="100"/>
    </row>
    <row r="129" spans="2:13" x14ac:dyDescent="0.2">
      <c r="B129" s="318" t="s">
        <v>11</v>
      </c>
      <c r="C129" s="319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0"/>
      <c r="C132" s="321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0"/>
      <c r="C133" s="321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0"/>
      <c r="C134" s="321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2"/>
      <c r="C137" s="323"/>
      <c r="D137" s="122"/>
      <c r="E137" s="144"/>
      <c r="F137" s="173"/>
      <c r="G137" s="173"/>
      <c r="H137" s="124">
        <f t="shared" si="0"/>
        <v>0</v>
      </c>
      <c r="I137" s="310">
        <f>SUM(H129:H137)</f>
        <v>0</v>
      </c>
      <c r="J137" s="311"/>
      <c r="L137" s="97"/>
      <c r="M137" s="100"/>
    </row>
    <row r="138" spans="2:13" x14ac:dyDescent="0.2">
      <c r="B138" s="318" t="s">
        <v>0</v>
      </c>
      <c r="C138" s="319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0"/>
      <c r="C139" s="321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2"/>
      <c r="C140" s="323"/>
      <c r="D140" s="115"/>
      <c r="E140" s="163"/>
      <c r="F140" s="164"/>
      <c r="G140" s="164"/>
      <c r="H140" s="124">
        <f t="shared" si="0"/>
        <v>0</v>
      </c>
      <c r="I140" s="310">
        <f>SUM(H138:H140)</f>
        <v>0</v>
      </c>
      <c r="J140" s="311"/>
      <c r="L140" s="97"/>
      <c r="M140" s="100"/>
    </row>
    <row r="141" spans="2:13" x14ac:dyDescent="0.2">
      <c r="B141" s="304" t="s">
        <v>4</v>
      </c>
      <c r="C141" s="305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06"/>
      <c r="C142" s="307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08"/>
      <c r="C143" s="309"/>
      <c r="D143" s="122"/>
      <c r="E143" s="144"/>
      <c r="F143" s="173"/>
      <c r="G143" s="173"/>
      <c r="H143" s="124">
        <f>F143*G143</f>
        <v>0</v>
      </c>
      <c r="I143" s="310">
        <f>SUM(H141:H143)</f>
        <v>0</v>
      </c>
      <c r="J143" s="311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10">
        <f>SUM(J43+I65+I71+I79+I107+I115+I123+I128+I137+I140+I143)</f>
        <v>0</v>
      </c>
      <c r="J145" s="311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Qpub0f6IBt0kRIiI/6tZCIFppya2wcQiAHBXZhcEfX/43sVbGmmGYsbIN2O/367WDPIoHd3ezoNHY0LplD+I9w==" saltValue="Hqld60+YnQ1uafVv+7m6zA==" spinCount="100000" sheet="1" formatColumns="0" formatRows="0"/>
  <protectedRanges>
    <protectedRange sqref="L6:L145" name="Rango1"/>
  </protectedRanges>
  <mergeCells count="28"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  <mergeCell ref="B66:C71"/>
    <mergeCell ref="I71:J71"/>
    <mergeCell ref="B72:C79"/>
    <mergeCell ref="I79:J79"/>
    <mergeCell ref="B80:C107"/>
    <mergeCell ref="I107:J107"/>
    <mergeCell ref="B2:J2"/>
    <mergeCell ref="D3:J3"/>
    <mergeCell ref="B44:C65"/>
    <mergeCell ref="I65:J65"/>
    <mergeCell ref="B3:C3"/>
    <mergeCell ref="B6:B43"/>
    <mergeCell ref="C29:C33"/>
    <mergeCell ref="C39:C43"/>
    <mergeCell ref="C34:C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23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4" t="s">
        <v>176</v>
      </c>
      <c r="C2" s="335"/>
      <c r="D2" s="335"/>
      <c r="E2" s="335"/>
      <c r="F2" s="335"/>
      <c r="G2" s="335"/>
      <c r="H2" s="335"/>
      <c r="I2" s="335"/>
      <c r="J2" s="335"/>
      <c r="K2" s="88"/>
      <c r="M2" s="78"/>
    </row>
    <row r="3" spans="2:13" ht="18" x14ac:dyDescent="0.2">
      <c r="B3" s="332" t="s">
        <v>125</v>
      </c>
      <c r="C3" s="333"/>
      <c r="D3" s="334" t="s">
        <v>58</v>
      </c>
      <c r="E3" s="335"/>
      <c r="F3" s="335"/>
      <c r="G3" s="335"/>
      <c r="H3" s="335"/>
      <c r="I3" s="335"/>
      <c r="J3" s="33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52</v>
      </c>
      <c r="M5" s="137" t="s">
        <v>90</v>
      </c>
    </row>
    <row r="6" spans="2:13" ht="30" customHeight="1" x14ac:dyDescent="0.2">
      <c r="B6" s="324" t="s">
        <v>51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25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25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25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25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25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25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25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25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25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25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25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25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25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25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25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25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25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25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25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25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25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25"/>
      <c r="C28" s="101" t="s">
        <v>65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25"/>
      <c r="C29" s="327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25"/>
      <c r="C30" s="328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25"/>
      <c r="C31" s="328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25"/>
      <c r="C32" s="328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25"/>
      <c r="C33" s="329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25"/>
      <c r="C34" s="327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25"/>
      <c r="C35" s="328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25"/>
      <c r="C36" s="328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25"/>
      <c r="C37" s="328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25"/>
      <c r="C38" s="329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25"/>
      <c r="C39" s="327" t="s">
        <v>204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25"/>
      <c r="C40" s="328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25"/>
      <c r="C41" s="328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25"/>
      <c r="C42" s="328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25"/>
      <c r="C43" s="329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25"/>
      <c r="C44" s="327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25"/>
      <c r="C45" s="328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25"/>
      <c r="C46" s="328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25"/>
      <c r="C47" s="328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26"/>
      <c r="C48" s="330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2" t="s">
        <v>5</v>
      </c>
      <c r="C49" s="313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4"/>
      <c r="C50" s="315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4"/>
      <c r="C51" s="315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4"/>
      <c r="C52" s="315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4"/>
      <c r="C53" s="315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4"/>
      <c r="C54" s="315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4"/>
      <c r="C55" s="315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4"/>
      <c r="C56" s="315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4"/>
      <c r="C57" s="315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4"/>
      <c r="C58" s="315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4"/>
      <c r="C59" s="315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4"/>
      <c r="C60" s="315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4"/>
      <c r="C61" s="315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4"/>
      <c r="C62" s="315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4"/>
      <c r="C63" s="315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4"/>
      <c r="C64" s="315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4"/>
      <c r="C65" s="315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4"/>
      <c r="C66" s="315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4"/>
      <c r="C67" s="315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4"/>
      <c r="C68" s="315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4"/>
      <c r="C69" s="315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16"/>
      <c r="C70" s="317"/>
      <c r="D70" s="115"/>
      <c r="E70" s="163"/>
      <c r="F70" s="164"/>
      <c r="G70" s="164"/>
      <c r="H70" s="109">
        <f t="shared" si="0"/>
        <v>0</v>
      </c>
      <c r="I70" s="310">
        <f>SUM(H49:H70)</f>
        <v>0</v>
      </c>
      <c r="J70" s="311"/>
      <c r="L70" s="97"/>
      <c r="M70" s="100"/>
    </row>
    <row r="71" spans="2:13" x14ac:dyDescent="0.2">
      <c r="B71" s="318" t="s">
        <v>6</v>
      </c>
      <c r="C71" s="319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0"/>
      <c r="C72" s="321"/>
      <c r="D72" s="102"/>
      <c r="E72" s="224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0"/>
      <c r="C73" s="321"/>
      <c r="D73" s="102"/>
      <c r="E73" s="224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0"/>
      <c r="C74" s="321"/>
      <c r="D74" s="102"/>
      <c r="E74" s="224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0"/>
      <c r="C75" s="321"/>
      <c r="D75" s="102"/>
      <c r="E75" s="224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2"/>
      <c r="C76" s="323"/>
      <c r="D76" s="108"/>
      <c r="E76" s="154"/>
      <c r="F76" s="155"/>
      <c r="G76" s="155"/>
      <c r="H76" s="109">
        <f t="shared" si="0"/>
        <v>0</v>
      </c>
      <c r="I76" s="310">
        <f>SUM(H71:H76)</f>
        <v>0</v>
      </c>
      <c r="J76" s="311"/>
      <c r="L76" s="97"/>
      <c r="M76" s="106"/>
    </row>
    <row r="77" spans="2:13" x14ac:dyDescent="0.2">
      <c r="B77" s="312" t="s">
        <v>7</v>
      </c>
      <c r="C77" s="313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4"/>
      <c r="C78" s="315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4"/>
      <c r="C79" s="315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4"/>
      <c r="C80" s="315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4"/>
      <c r="C81" s="315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4"/>
      <c r="C82" s="315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4"/>
      <c r="C83" s="315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16"/>
      <c r="C84" s="317"/>
      <c r="D84" s="115"/>
      <c r="E84" s="163"/>
      <c r="F84" s="164"/>
      <c r="G84" s="164"/>
      <c r="H84" s="109">
        <f t="shared" si="0"/>
        <v>0</v>
      </c>
      <c r="I84" s="310">
        <f>SUM(H77:H84)</f>
        <v>0</v>
      </c>
      <c r="J84" s="311"/>
      <c r="L84" s="97"/>
      <c r="M84" s="100"/>
    </row>
    <row r="85" spans="2:13" x14ac:dyDescent="0.2">
      <c r="B85" s="312" t="s">
        <v>8</v>
      </c>
      <c r="C85" s="313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4"/>
      <c r="C86" s="315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4"/>
      <c r="C87" s="315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4"/>
      <c r="C88" s="315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4"/>
      <c r="C89" s="315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4"/>
      <c r="C90" s="315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4"/>
      <c r="C91" s="315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4"/>
      <c r="C92" s="315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4"/>
      <c r="C93" s="315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4"/>
      <c r="C94" s="315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4"/>
      <c r="C95" s="315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4"/>
      <c r="C96" s="315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4"/>
      <c r="C97" s="315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4"/>
      <c r="C98" s="315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4"/>
      <c r="C99" s="315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4"/>
      <c r="C100" s="315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4"/>
      <c r="C101" s="315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4"/>
      <c r="C102" s="315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4"/>
      <c r="C103" s="315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4"/>
      <c r="C104" s="315"/>
      <c r="D104" s="121"/>
      <c r="E104" s="225"/>
      <c r="F104" s="226"/>
      <c r="G104" s="226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4"/>
      <c r="C105" s="315"/>
      <c r="D105" s="121"/>
      <c r="E105" s="225"/>
      <c r="F105" s="226"/>
      <c r="G105" s="226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4"/>
      <c r="C106" s="315"/>
      <c r="D106" s="121"/>
      <c r="E106" s="225"/>
      <c r="F106" s="226"/>
      <c r="G106" s="226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4"/>
      <c r="C107" s="315"/>
      <c r="D107" s="121"/>
      <c r="E107" s="225"/>
      <c r="F107" s="226"/>
      <c r="G107" s="226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4"/>
      <c r="C108" s="315"/>
      <c r="D108" s="121"/>
      <c r="E108" s="225"/>
      <c r="F108" s="226"/>
      <c r="G108" s="226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4"/>
      <c r="C109" s="315"/>
      <c r="D109" s="121"/>
      <c r="E109" s="225"/>
      <c r="F109" s="226"/>
      <c r="G109" s="226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4"/>
      <c r="C110" s="315"/>
      <c r="D110" s="121"/>
      <c r="E110" s="225"/>
      <c r="F110" s="226"/>
      <c r="G110" s="226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4"/>
      <c r="C111" s="315"/>
      <c r="D111" s="121"/>
      <c r="E111" s="225"/>
      <c r="F111" s="226"/>
      <c r="G111" s="226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16"/>
      <c r="C112" s="317"/>
      <c r="D112" s="122"/>
      <c r="E112" s="144"/>
      <c r="F112" s="173"/>
      <c r="G112" s="173"/>
      <c r="H112" s="109">
        <f t="shared" si="0"/>
        <v>0</v>
      </c>
      <c r="I112" s="310">
        <f>SUM(H85:H112)</f>
        <v>0</v>
      </c>
      <c r="J112" s="311"/>
      <c r="L112" s="97"/>
      <c r="M112" s="100"/>
    </row>
    <row r="113" spans="2:13" x14ac:dyDescent="0.2">
      <c r="B113" s="318" t="s">
        <v>20</v>
      </c>
      <c r="C113" s="319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0"/>
      <c r="C114" s="321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0"/>
      <c r="C115" s="321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0"/>
      <c r="C116" s="321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0"/>
      <c r="C117" s="321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0"/>
      <c r="C118" s="321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0"/>
      <c r="C119" s="321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2"/>
      <c r="C120" s="323"/>
      <c r="D120" s="115"/>
      <c r="E120" s="163"/>
      <c r="F120" s="164"/>
      <c r="G120" s="164"/>
      <c r="H120" s="124">
        <f t="shared" si="0"/>
        <v>0</v>
      </c>
      <c r="I120" s="310">
        <f>SUM(H113:H120)</f>
        <v>0</v>
      </c>
      <c r="J120" s="311"/>
      <c r="L120" s="97"/>
      <c r="M120" s="100"/>
    </row>
    <row r="121" spans="2:13" x14ac:dyDescent="0.2">
      <c r="B121" s="318" t="s">
        <v>9</v>
      </c>
      <c r="C121" s="319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0"/>
      <c r="C122" s="321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0"/>
      <c r="C123" s="321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0"/>
      <c r="C124" s="321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0"/>
      <c r="C125" s="321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0"/>
      <c r="C126" s="321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0"/>
      <c r="C127" s="321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2"/>
      <c r="C128" s="323"/>
      <c r="D128" s="122"/>
      <c r="E128" s="227"/>
      <c r="F128" s="173"/>
      <c r="G128" s="173"/>
      <c r="H128" s="124">
        <f t="shared" si="0"/>
        <v>0</v>
      </c>
      <c r="I128" s="310">
        <f>SUM(H121:H128)</f>
        <v>0</v>
      </c>
      <c r="J128" s="311"/>
      <c r="L128" s="97"/>
      <c r="M128" s="100"/>
    </row>
    <row r="129" spans="2:13" x14ac:dyDescent="0.2">
      <c r="B129" s="318" t="s">
        <v>10</v>
      </c>
      <c r="C129" s="319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0"/>
      <c r="C130" s="321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0"/>
      <c r="C131" s="321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0"/>
      <c r="C132" s="321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2"/>
      <c r="C133" s="323"/>
      <c r="D133" s="115"/>
      <c r="E133" s="163"/>
      <c r="F133" s="164"/>
      <c r="G133" s="164"/>
      <c r="H133" s="124">
        <f t="shared" si="0"/>
        <v>0</v>
      </c>
      <c r="I133" s="310">
        <f>SUM(H129:H133)</f>
        <v>0</v>
      </c>
      <c r="J133" s="311"/>
      <c r="L133" s="97"/>
      <c r="M133" s="100"/>
    </row>
    <row r="134" spans="2:13" x14ac:dyDescent="0.2">
      <c r="B134" s="318" t="s">
        <v>11</v>
      </c>
      <c r="C134" s="319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0"/>
      <c r="C135" s="321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0"/>
      <c r="C136" s="321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0"/>
      <c r="C137" s="321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0"/>
      <c r="C138" s="321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0"/>
      <c r="C139" s="321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0"/>
      <c r="C140" s="321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0"/>
      <c r="C141" s="321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2"/>
      <c r="C142" s="323"/>
      <c r="D142" s="122"/>
      <c r="E142" s="144"/>
      <c r="F142" s="173"/>
      <c r="G142" s="173"/>
      <c r="H142" s="124">
        <f t="shared" si="0"/>
        <v>0</v>
      </c>
      <c r="I142" s="310">
        <f>SUM(H134:H142)</f>
        <v>0</v>
      </c>
      <c r="J142" s="311"/>
      <c r="L142" s="97"/>
      <c r="M142" s="100"/>
    </row>
    <row r="143" spans="2:13" x14ac:dyDescent="0.2">
      <c r="B143" s="318" t="s">
        <v>0</v>
      </c>
      <c r="C143" s="319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0"/>
      <c r="C144" s="321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2"/>
      <c r="C145" s="323"/>
      <c r="D145" s="115"/>
      <c r="E145" s="163"/>
      <c r="F145" s="164"/>
      <c r="G145" s="164"/>
      <c r="H145" s="124">
        <f t="shared" si="0"/>
        <v>0</v>
      </c>
      <c r="I145" s="310">
        <f>SUM(H143:H145)</f>
        <v>0</v>
      </c>
      <c r="J145" s="311"/>
      <c r="L145" s="97"/>
      <c r="M145" s="100"/>
    </row>
    <row r="146" spans="2:13" x14ac:dyDescent="0.2">
      <c r="B146" s="304" t="s">
        <v>4</v>
      </c>
      <c r="C146" s="305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06"/>
      <c r="C147" s="307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08"/>
      <c r="C148" s="309"/>
      <c r="D148" s="122"/>
      <c r="E148" s="144"/>
      <c r="F148" s="173"/>
      <c r="G148" s="173"/>
      <c r="H148" s="124">
        <f>F148*G148</f>
        <v>0</v>
      </c>
      <c r="I148" s="310">
        <f>SUM(H146:H148)</f>
        <v>0</v>
      </c>
      <c r="J148" s="311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10">
        <f>SUM(J48+I70+I76+I84+I112+I120+I128+I133+I142+I145+I148)</f>
        <v>0</v>
      </c>
      <c r="J150" s="311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LWVtYxKiPgT3Jp0Osc1gqqrjVHvX+PrYS1/h9z7FA6soj109AlOr3X7OWUZ0HZniAkAmlQmhVdJSkEywlsKQAQ==" saltValue="AvH+ioHY13Vdeiy3W6iyCg==" spinCount="100000" sheet="1" formatColumns="0" formatRows="0"/>
  <protectedRanges>
    <protectedRange sqref="L6:L150" name="Rango1"/>
  </protectedRanges>
  <mergeCells count="29">
    <mergeCell ref="I150:J150"/>
    <mergeCell ref="B134:C142"/>
    <mergeCell ref="I142:J142"/>
    <mergeCell ref="B143:C145"/>
    <mergeCell ref="I145:J145"/>
    <mergeCell ref="B146:C148"/>
    <mergeCell ref="I148:J148"/>
    <mergeCell ref="B113:C120"/>
    <mergeCell ref="I120:J120"/>
    <mergeCell ref="B121:C128"/>
    <mergeCell ref="I128:J128"/>
    <mergeCell ref="B129:C133"/>
    <mergeCell ref="I133:J133"/>
    <mergeCell ref="B71:C76"/>
    <mergeCell ref="I76:J76"/>
    <mergeCell ref="B77:C84"/>
    <mergeCell ref="I84:J84"/>
    <mergeCell ref="B85:C112"/>
    <mergeCell ref="I112:J112"/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</vt:i4>
      </vt:variant>
    </vt:vector>
  </HeadingPairs>
  <TitlesOfParts>
    <vt:vector size="35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Marcelo Canepa</cp:lastModifiedBy>
  <cp:lastPrinted>2022-12-20T16:04:27Z</cp:lastPrinted>
  <dcterms:created xsi:type="dcterms:W3CDTF">2007-07-31T21:27:49Z</dcterms:created>
  <dcterms:modified xsi:type="dcterms:W3CDTF">2024-04-15T16:27:09Z</dcterms:modified>
</cp:coreProperties>
</file>