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1\Servicio incentivo financiero\Proyectos de Innovación\1. Diseño conceptual\Memoria de calculo\"/>
    </mc:Choice>
  </mc:AlternateContent>
  <xr:revisionPtr revIDLastSave="0" documentId="8_{34FDC0E6-9AAC-49F4-B2D7-8BC79840EFC2}" xr6:coauthVersionLast="45" xr6:coauthVersionMax="45" xr10:uidLastSave="{00000000-0000-0000-0000-000000000000}"/>
  <bookViews>
    <workbookView xWindow="-108" yWindow="-108" windowWidth="16608" windowHeight="8856" tabRatio="725" xr2:uid="{00000000-000D-0000-FFFF-FFFF00000000}"/>
  </bookViews>
  <sheets>
    <sheet name="Instrucciones" sheetId="79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state="hidden" r:id="rId17"/>
    <sheet name="Memoria Aporte de Asociado 12" sheetId="72" state="hidden" r:id="rId18"/>
    <sheet name="Memoria Aporte de Asociado 13" sheetId="73" state="hidden" r:id="rId19"/>
    <sheet name="Memoria Aporte de Asociado 14" sheetId="74" state="hidden" r:id="rId20"/>
    <sheet name="Memoria Aporte de Asociado 15" sheetId="75" state="hidden" r:id="rId21"/>
    <sheet name="Memoria Aporte de Asociado 16" sheetId="76" state="hidden" r:id="rId22"/>
    <sheet name="Memoria Aporte de Asociado 17" sheetId="77" state="hidden" r:id="rId23"/>
    <sheet name="Memoria Aporte de Asociado 18" sheetId="78" state="hidden" r:id="rId24"/>
    <sheet name="Costos Totales Consolidado" sheetId="57" r:id="rId25"/>
    <sheet name="Aportes FIA Consolidado" sheetId="69" r:id="rId26"/>
    <sheet name="Aportes Contraparte Consolidado" sheetId="62" r:id="rId27"/>
    <sheet name="CONDICIONES" sheetId="82" state="hidden" r:id="rId28"/>
  </sheets>
  <definedNames>
    <definedName name="opcion">CONDICIONES!$A$24:$C$30</definedName>
    <definedName name="tipo">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57" l="1"/>
  <c r="F12" i="57"/>
  <c r="F9" i="57"/>
  <c r="F7" i="57" l="1"/>
  <c r="I4" i="68" l="1"/>
  <c r="I4" i="67"/>
  <c r="I4" i="66"/>
  <c r="I4" i="65"/>
  <c r="I4" i="61"/>
  <c r="I4" i="60"/>
  <c r="I4" i="59"/>
  <c r="I4" i="58"/>
  <c r="I4" i="56"/>
  <c r="I4" i="55"/>
  <c r="I4" i="53"/>
  <c r="I4" i="64"/>
  <c r="I4" i="63"/>
  <c r="I5" i="33"/>
  <c r="A16" i="79"/>
  <c r="M8" i="63" l="1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27" i="63"/>
  <c r="M28" i="63"/>
  <c r="M29" i="63"/>
  <c r="M30" i="63"/>
  <c r="M31" i="63"/>
  <c r="M32" i="63"/>
  <c r="M33" i="63"/>
  <c r="M34" i="63"/>
  <c r="M35" i="63"/>
  <c r="M36" i="63"/>
  <c r="M37" i="63"/>
  <c r="M38" i="63"/>
  <c r="M39" i="63"/>
  <c r="M40" i="63"/>
  <c r="M41" i="63"/>
  <c r="M42" i="63"/>
  <c r="M43" i="63"/>
  <c r="M44" i="63"/>
  <c r="M45" i="63"/>
  <c r="M46" i="63"/>
  <c r="M47" i="63"/>
  <c r="M48" i="63"/>
  <c r="M49" i="63"/>
  <c r="M50" i="63"/>
  <c r="M51" i="63"/>
  <c r="M52" i="63"/>
  <c r="M53" i="63"/>
  <c r="M54" i="63"/>
  <c r="M55" i="63"/>
  <c r="M56" i="63"/>
  <c r="M57" i="63"/>
  <c r="M58" i="63"/>
  <c r="M59" i="63"/>
  <c r="M60" i="63"/>
  <c r="M61" i="63"/>
  <c r="M62" i="63"/>
  <c r="M63" i="63"/>
  <c r="M64" i="63"/>
  <c r="M65" i="63"/>
  <c r="M66" i="63"/>
  <c r="M67" i="63"/>
  <c r="M68" i="63"/>
  <c r="M69" i="63"/>
  <c r="M70" i="63"/>
  <c r="M71" i="63"/>
  <c r="M72" i="63"/>
  <c r="M73" i="63"/>
  <c r="M74" i="63"/>
  <c r="M75" i="63"/>
  <c r="M76" i="63"/>
  <c r="M77" i="63"/>
  <c r="M78" i="63"/>
  <c r="M79" i="63"/>
  <c r="M80" i="63"/>
  <c r="M81" i="63"/>
  <c r="M82" i="63"/>
  <c r="M83" i="63"/>
  <c r="M84" i="63"/>
  <c r="M85" i="63"/>
  <c r="M86" i="63"/>
  <c r="M87" i="63"/>
  <c r="M88" i="63"/>
  <c r="M89" i="63"/>
  <c r="M90" i="63"/>
  <c r="M91" i="63"/>
  <c r="M92" i="63"/>
  <c r="M93" i="63"/>
  <c r="M94" i="63"/>
  <c r="M95" i="63"/>
  <c r="M96" i="63"/>
  <c r="M97" i="63"/>
  <c r="M98" i="63"/>
  <c r="M99" i="63"/>
  <c r="M100" i="63"/>
  <c r="M101" i="63"/>
  <c r="M102" i="63"/>
  <c r="M103" i="63"/>
  <c r="M104" i="63"/>
  <c r="M105" i="63"/>
  <c r="M106" i="63"/>
  <c r="M107" i="63"/>
  <c r="M108" i="63"/>
  <c r="M109" i="63"/>
  <c r="M110" i="63"/>
  <c r="M111" i="63"/>
  <c r="M112" i="63"/>
  <c r="M113" i="63"/>
  <c r="M114" i="63"/>
  <c r="M115" i="63"/>
  <c r="M116" i="63"/>
  <c r="M117" i="63"/>
  <c r="M118" i="63"/>
  <c r="M119" i="63"/>
  <c r="M120" i="63"/>
  <c r="M121" i="63"/>
  <c r="M122" i="63"/>
  <c r="M123" i="63"/>
  <c r="M124" i="63"/>
  <c r="M125" i="63"/>
  <c r="M126" i="63"/>
  <c r="M127" i="63"/>
  <c r="M128" i="63"/>
  <c r="M129" i="63"/>
  <c r="M130" i="63"/>
  <c r="M131" i="63"/>
  <c r="M132" i="63"/>
  <c r="M133" i="63"/>
  <c r="M134" i="63"/>
  <c r="M135" i="63"/>
  <c r="M136" i="63"/>
  <c r="M137" i="63"/>
  <c r="M138" i="63"/>
  <c r="M139" i="6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96" i="33"/>
  <c r="M97" i="33"/>
  <c r="M98" i="33"/>
  <c r="M99" i="33"/>
  <c r="M100" i="33"/>
  <c r="M101" i="33"/>
  <c r="M102" i="33"/>
  <c r="M103" i="33"/>
  <c r="M104" i="33"/>
  <c r="M105" i="33"/>
  <c r="M106" i="33"/>
  <c r="M107" i="33"/>
  <c r="M108" i="33"/>
  <c r="M109" i="33"/>
  <c r="M110" i="33"/>
  <c r="M111" i="33"/>
  <c r="M112" i="33"/>
  <c r="M113" i="33"/>
  <c r="M114" i="33"/>
  <c r="M115" i="33"/>
  <c r="M116" i="33"/>
  <c r="M117" i="33"/>
  <c r="M118" i="33"/>
  <c r="M119" i="33"/>
  <c r="M120" i="33"/>
  <c r="M121" i="33"/>
  <c r="M122" i="33"/>
  <c r="M123" i="33"/>
  <c r="M124" i="33"/>
  <c r="M125" i="33"/>
  <c r="M126" i="33"/>
  <c r="M127" i="33"/>
  <c r="M128" i="33"/>
  <c r="M129" i="33"/>
  <c r="M130" i="33"/>
  <c r="M131" i="33"/>
  <c r="M132" i="33"/>
  <c r="M133" i="33"/>
  <c r="M134" i="33"/>
  <c r="M135" i="33"/>
  <c r="M136" i="33"/>
  <c r="M137" i="33"/>
  <c r="M138" i="33"/>
  <c r="M139" i="33"/>
  <c r="M140" i="33"/>
  <c r="D4" i="62" l="1"/>
  <c r="H138" i="63"/>
  <c r="H135" i="63"/>
  <c r="H128" i="63"/>
  <c r="H122" i="63"/>
  <c r="H117" i="63"/>
  <c r="H105" i="63"/>
  <c r="H84" i="63"/>
  <c r="H64" i="63"/>
  <c r="H72" i="63"/>
  <c r="H57" i="63"/>
  <c r="H38" i="63"/>
  <c r="H33" i="63"/>
  <c r="H29" i="63"/>
  <c r="H39" i="63"/>
  <c r="O4" i="62"/>
  <c r="N4" i="62"/>
  <c r="M4" i="62"/>
  <c r="L4" i="62"/>
  <c r="K4" i="62"/>
  <c r="J4" i="62"/>
  <c r="I4" i="62"/>
  <c r="H4" i="62"/>
  <c r="G4" i="62"/>
  <c r="F4" i="69"/>
  <c r="E4" i="69"/>
  <c r="D4" i="69"/>
  <c r="B81" i="57"/>
  <c r="B80" i="57"/>
  <c r="B79" i="57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C4" i="56" l="1"/>
  <c r="H63" i="33"/>
  <c r="L55" i="57"/>
  <c r="M55" i="57"/>
  <c r="N55" i="57"/>
  <c r="K55" i="57"/>
  <c r="L54" i="57"/>
  <c r="M54" i="57"/>
  <c r="N54" i="57"/>
  <c r="K54" i="57"/>
  <c r="L53" i="57"/>
  <c r="M53" i="57"/>
  <c r="N53" i="57"/>
  <c r="K53" i="57"/>
  <c r="L52" i="57"/>
  <c r="M52" i="57"/>
  <c r="N52" i="57"/>
  <c r="K52" i="57"/>
  <c r="L51" i="57"/>
  <c r="M51" i="57"/>
  <c r="N51" i="57"/>
  <c r="K51" i="57"/>
  <c r="L50" i="57"/>
  <c r="M50" i="57"/>
  <c r="N50" i="57"/>
  <c r="K50" i="57"/>
  <c r="L49" i="57"/>
  <c r="M49" i="57"/>
  <c r="N49" i="57"/>
  <c r="K49" i="57"/>
  <c r="L48" i="57"/>
  <c r="M48" i="57"/>
  <c r="N48" i="57"/>
  <c r="K48" i="57"/>
  <c r="L47" i="57"/>
  <c r="M47" i="57"/>
  <c r="N47" i="57"/>
  <c r="K47" i="57"/>
  <c r="L46" i="57"/>
  <c r="M46" i="57"/>
  <c r="N46" i="57"/>
  <c r="K46" i="57"/>
  <c r="L45" i="57"/>
  <c r="M45" i="57"/>
  <c r="N45" i="57"/>
  <c r="K45" i="57"/>
  <c r="L44" i="57"/>
  <c r="M44" i="57"/>
  <c r="N44" i="57"/>
  <c r="K44" i="57"/>
  <c r="C3" i="57"/>
  <c r="C2" i="57"/>
  <c r="M105" i="56"/>
  <c r="C4" i="55"/>
  <c r="B64" i="57" s="1"/>
  <c r="C4" i="53"/>
  <c r="B63" i="57" s="1"/>
  <c r="T55" i="57"/>
  <c r="U55" i="57"/>
  <c r="V55" i="57"/>
  <c r="S55" i="57"/>
  <c r="T54" i="57"/>
  <c r="U54" i="57"/>
  <c r="V54" i="57"/>
  <c r="S54" i="57"/>
  <c r="T53" i="57"/>
  <c r="U53" i="57"/>
  <c r="V53" i="57"/>
  <c r="S53" i="57"/>
  <c r="T52" i="57"/>
  <c r="U52" i="57"/>
  <c r="V52" i="57"/>
  <c r="S52" i="57"/>
  <c r="T51" i="57"/>
  <c r="U51" i="57"/>
  <c r="V51" i="57"/>
  <c r="S51" i="57"/>
  <c r="T50" i="57"/>
  <c r="U50" i="57"/>
  <c r="V50" i="57"/>
  <c r="S50" i="57"/>
  <c r="T49" i="57"/>
  <c r="U49" i="57"/>
  <c r="V49" i="57"/>
  <c r="S49" i="57"/>
  <c r="T48" i="57"/>
  <c r="U48" i="57"/>
  <c r="V48" i="57"/>
  <c r="S48" i="57"/>
  <c r="T47" i="57"/>
  <c r="U47" i="57"/>
  <c r="V47" i="57"/>
  <c r="S47" i="57"/>
  <c r="T46" i="57"/>
  <c r="U46" i="57"/>
  <c r="V46" i="57"/>
  <c r="S46" i="57"/>
  <c r="T45" i="57"/>
  <c r="U45" i="57"/>
  <c r="V45" i="57"/>
  <c r="S45" i="57"/>
  <c r="T44" i="57"/>
  <c r="U44" i="57"/>
  <c r="V44" i="57"/>
  <c r="S44" i="57"/>
  <c r="S38" i="57"/>
  <c r="T38" i="57"/>
  <c r="U38" i="57"/>
  <c r="V38" i="57"/>
  <c r="S39" i="57"/>
  <c r="T39" i="57"/>
  <c r="U39" i="57"/>
  <c r="V39" i="57"/>
  <c r="S40" i="57"/>
  <c r="T40" i="57"/>
  <c r="U40" i="57"/>
  <c r="V40" i="57"/>
  <c r="S41" i="57"/>
  <c r="T41" i="57"/>
  <c r="U41" i="57"/>
  <c r="V41" i="57"/>
  <c r="S42" i="57"/>
  <c r="T42" i="57"/>
  <c r="U42" i="57"/>
  <c r="V42" i="57"/>
  <c r="S43" i="57"/>
  <c r="T43" i="57"/>
  <c r="U43" i="57"/>
  <c r="V43" i="57"/>
  <c r="S22" i="57"/>
  <c r="T22" i="57"/>
  <c r="U22" i="57"/>
  <c r="V22" i="57"/>
  <c r="S23" i="57"/>
  <c r="T23" i="57"/>
  <c r="U23" i="57"/>
  <c r="V23" i="57"/>
  <c r="S24" i="57"/>
  <c r="T24" i="57"/>
  <c r="U24" i="57"/>
  <c r="V24" i="57"/>
  <c r="S25" i="57"/>
  <c r="T25" i="57"/>
  <c r="U25" i="57"/>
  <c r="V25" i="57"/>
  <c r="S26" i="57"/>
  <c r="T26" i="57"/>
  <c r="U26" i="57"/>
  <c r="V26" i="57"/>
  <c r="S27" i="57"/>
  <c r="T27" i="57"/>
  <c r="U27" i="57"/>
  <c r="V27" i="57"/>
  <c r="S28" i="57"/>
  <c r="T28" i="57"/>
  <c r="U28" i="57"/>
  <c r="V28" i="57"/>
  <c r="S29" i="57"/>
  <c r="T29" i="57"/>
  <c r="U29" i="57"/>
  <c r="V29" i="57"/>
  <c r="S30" i="57"/>
  <c r="T30" i="57"/>
  <c r="U30" i="57"/>
  <c r="V30" i="57"/>
  <c r="S31" i="57"/>
  <c r="T31" i="57"/>
  <c r="U31" i="57"/>
  <c r="V31" i="57"/>
  <c r="S32" i="57"/>
  <c r="T32" i="57"/>
  <c r="U32" i="57"/>
  <c r="V32" i="57"/>
  <c r="S33" i="57"/>
  <c r="T33" i="57"/>
  <c r="U33" i="57"/>
  <c r="V33" i="57"/>
  <c r="S34" i="57"/>
  <c r="T34" i="57"/>
  <c r="U34" i="57"/>
  <c r="V34" i="57"/>
  <c r="S35" i="57"/>
  <c r="T35" i="57"/>
  <c r="U35" i="57"/>
  <c r="V35" i="57"/>
  <c r="S36" i="57"/>
  <c r="T36" i="57"/>
  <c r="U36" i="57"/>
  <c r="V36" i="57"/>
  <c r="S37" i="57"/>
  <c r="T37" i="57"/>
  <c r="U37" i="57"/>
  <c r="V37" i="57"/>
  <c r="T21" i="57"/>
  <c r="U21" i="57"/>
  <c r="V21" i="57"/>
  <c r="S21" i="57"/>
  <c r="P55" i="57"/>
  <c r="Q55" i="57"/>
  <c r="R55" i="57"/>
  <c r="O55" i="57"/>
  <c r="P54" i="57"/>
  <c r="Q54" i="57"/>
  <c r="R54" i="57"/>
  <c r="O54" i="57"/>
  <c r="P53" i="57"/>
  <c r="Q53" i="57"/>
  <c r="R53" i="57"/>
  <c r="O53" i="57"/>
  <c r="P52" i="57"/>
  <c r="Q52" i="57"/>
  <c r="R52" i="57"/>
  <c r="O52" i="57"/>
  <c r="P51" i="57"/>
  <c r="Q51" i="57"/>
  <c r="R51" i="57"/>
  <c r="O51" i="57"/>
  <c r="P50" i="57"/>
  <c r="Q50" i="57"/>
  <c r="R50" i="57"/>
  <c r="O50" i="57"/>
  <c r="P49" i="57"/>
  <c r="Q49" i="57"/>
  <c r="R49" i="57"/>
  <c r="O49" i="57"/>
  <c r="P48" i="57"/>
  <c r="Q48" i="57"/>
  <c r="R48" i="57"/>
  <c r="O48" i="57"/>
  <c r="P47" i="57"/>
  <c r="Q47" i="57"/>
  <c r="R47" i="57"/>
  <c r="O47" i="57"/>
  <c r="P46" i="57"/>
  <c r="Q46" i="57"/>
  <c r="R46" i="57"/>
  <c r="O46" i="57"/>
  <c r="P45" i="57"/>
  <c r="Q45" i="57"/>
  <c r="R45" i="57"/>
  <c r="O45" i="57"/>
  <c r="P44" i="57"/>
  <c r="Q44" i="57"/>
  <c r="R44" i="57"/>
  <c r="O44" i="57"/>
  <c r="O22" i="57"/>
  <c r="P22" i="57"/>
  <c r="Q22" i="57"/>
  <c r="R22" i="57"/>
  <c r="O23" i="57"/>
  <c r="P23" i="57"/>
  <c r="Q23" i="57"/>
  <c r="R23" i="57"/>
  <c r="O24" i="57"/>
  <c r="P24" i="57"/>
  <c r="Q24" i="57"/>
  <c r="R24" i="57"/>
  <c r="O25" i="57"/>
  <c r="P25" i="57"/>
  <c r="Q25" i="57"/>
  <c r="R25" i="57"/>
  <c r="O26" i="57"/>
  <c r="P26" i="57"/>
  <c r="Q26" i="57"/>
  <c r="R26" i="57"/>
  <c r="O27" i="57"/>
  <c r="P27" i="57"/>
  <c r="Q27" i="57"/>
  <c r="R27" i="57"/>
  <c r="O28" i="57"/>
  <c r="P28" i="57"/>
  <c r="Q28" i="57"/>
  <c r="R28" i="57"/>
  <c r="O29" i="57"/>
  <c r="P29" i="57"/>
  <c r="Q29" i="57"/>
  <c r="R29" i="57"/>
  <c r="O30" i="57"/>
  <c r="P30" i="57"/>
  <c r="Q30" i="57"/>
  <c r="R30" i="57"/>
  <c r="O31" i="57"/>
  <c r="P31" i="57"/>
  <c r="Q31" i="57"/>
  <c r="R31" i="57"/>
  <c r="O32" i="57"/>
  <c r="P32" i="57"/>
  <c r="Q32" i="57"/>
  <c r="R32" i="57"/>
  <c r="O33" i="57"/>
  <c r="P33" i="57"/>
  <c r="Q33" i="57"/>
  <c r="R33" i="57"/>
  <c r="O34" i="57"/>
  <c r="P34" i="57"/>
  <c r="Q34" i="57"/>
  <c r="R34" i="57"/>
  <c r="O35" i="57"/>
  <c r="P35" i="57"/>
  <c r="Q35" i="57"/>
  <c r="R35" i="57"/>
  <c r="O36" i="57"/>
  <c r="P36" i="57"/>
  <c r="Q36" i="57"/>
  <c r="R36" i="57"/>
  <c r="O37" i="57"/>
  <c r="P37" i="57"/>
  <c r="Q37" i="57"/>
  <c r="R37" i="57"/>
  <c r="O38" i="57"/>
  <c r="P38" i="57"/>
  <c r="Q38" i="57"/>
  <c r="R38" i="57"/>
  <c r="O39" i="57"/>
  <c r="P39" i="57"/>
  <c r="Q39" i="57"/>
  <c r="R39" i="57"/>
  <c r="O40" i="57"/>
  <c r="P40" i="57"/>
  <c r="Q40" i="57"/>
  <c r="R40" i="57"/>
  <c r="O41" i="57"/>
  <c r="P41" i="57"/>
  <c r="Q41" i="57"/>
  <c r="R41" i="57"/>
  <c r="O42" i="57"/>
  <c r="P42" i="57"/>
  <c r="Q42" i="57"/>
  <c r="R42" i="57"/>
  <c r="O43" i="57"/>
  <c r="P43" i="57"/>
  <c r="Q43" i="57"/>
  <c r="R43" i="57"/>
  <c r="P21" i="57"/>
  <c r="Q21" i="57"/>
  <c r="R21" i="57"/>
  <c r="O21" i="57"/>
  <c r="F4" i="62" l="1"/>
  <c r="B65" i="57"/>
  <c r="V56" i="57"/>
  <c r="M10" i="57" s="1"/>
  <c r="U56" i="57"/>
  <c r="M9" i="57" s="1"/>
  <c r="T56" i="57"/>
  <c r="M8" i="57" s="1"/>
  <c r="S56" i="57"/>
  <c r="M7" i="57" s="1"/>
  <c r="E4" i="62"/>
  <c r="O56" i="57"/>
  <c r="L7" i="57" s="1"/>
  <c r="Q56" i="57"/>
  <c r="L9" i="57" s="1"/>
  <c r="R56" i="57"/>
  <c r="L10" i="57" s="1"/>
  <c r="P56" i="57"/>
  <c r="L8" i="57" s="1"/>
  <c r="M11" i="57" l="1"/>
  <c r="L11" i="57"/>
  <c r="M248" i="68"/>
  <c r="M247" i="68"/>
  <c r="M246" i="68"/>
  <c r="M245" i="68"/>
  <c r="M244" i="68"/>
  <c r="M243" i="68"/>
  <c r="M242" i="68"/>
  <c r="M241" i="68"/>
  <c r="M240" i="68"/>
  <c r="M239" i="68"/>
  <c r="M238" i="68"/>
  <c r="M237" i="68"/>
  <c r="M236" i="68"/>
  <c r="M235" i="68"/>
  <c r="M234" i="68"/>
  <c r="M233" i="68"/>
  <c r="M232" i="68"/>
  <c r="M231" i="68"/>
  <c r="M230" i="68"/>
  <c r="M229" i="68"/>
  <c r="M228" i="68"/>
  <c r="M227" i="68"/>
  <c r="M226" i="68"/>
  <c r="M225" i="68"/>
  <c r="M224" i="68"/>
  <c r="M223" i="68"/>
  <c r="M222" i="68"/>
  <c r="M221" i="68"/>
  <c r="M220" i="68"/>
  <c r="M219" i="68"/>
  <c r="M218" i="68"/>
  <c r="M217" i="68"/>
  <c r="M216" i="68"/>
  <c r="M215" i="68"/>
  <c r="M214" i="68"/>
  <c r="M213" i="68"/>
  <c r="M212" i="68"/>
  <c r="M211" i="68"/>
  <c r="M210" i="68"/>
  <c r="M209" i="68"/>
  <c r="M208" i="68"/>
  <c r="M207" i="68"/>
  <c r="M206" i="68"/>
  <c r="M205" i="68"/>
  <c r="M204" i="68"/>
  <c r="M203" i="68"/>
  <c r="M202" i="68"/>
  <c r="M201" i="68"/>
  <c r="M200" i="68"/>
  <c r="M199" i="68"/>
  <c r="M198" i="68"/>
  <c r="M197" i="68"/>
  <c r="M196" i="68"/>
  <c r="M195" i="68"/>
  <c r="M194" i="68"/>
  <c r="M193" i="68"/>
  <c r="M192" i="68"/>
  <c r="M191" i="68"/>
  <c r="M190" i="68"/>
  <c r="M189" i="68"/>
  <c r="M188" i="68"/>
  <c r="M187" i="68"/>
  <c r="M186" i="68"/>
  <c r="M185" i="68"/>
  <c r="M184" i="68"/>
  <c r="M183" i="68"/>
  <c r="M182" i="68"/>
  <c r="M181" i="68"/>
  <c r="M180" i="68"/>
  <c r="M179" i="68"/>
  <c r="M178" i="68"/>
  <c r="M177" i="68"/>
  <c r="M176" i="68"/>
  <c r="M175" i="68"/>
  <c r="M174" i="68"/>
  <c r="M173" i="68"/>
  <c r="M172" i="68"/>
  <c r="M171" i="68"/>
  <c r="M170" i="68"/>
  <c r="M169" i="68"/>
  <c r="M168" i="68"/>
  <c r="M167" i="68"/>
  <c r="M166" i="68"/>
  <c r="M165" i="68"/>
  <c r="M164" i="68"/>
  <c r="M163" i="68"/>
  <c r="M162" i="68"/>
  <c r="M161" i="68"/>
  <c r="M160" i="68"/>
  <c r="M159" i="68"/>
  <c r="M158" i="68"/>
  <c r="M157" i="68"/>
  <c r="M156" i="68"/>
  <c r="M155" i="68"/>
  <c r="M154" i="68"/>
  <c r="M153" i="68"/>
  <c r="M152" i="68"/>
  <c r="M151" i="68"/>
  <c r="M150" i="68"/>
  <c r="M149" i="68"/>
  <c r="M148" i="68"/>
  <c r="M147" i="68"/>
  <c r="M146" i="68"/>
  <c r="M145" i="68"/>
  <c r="M144" i="68"/>
  <c r="M143" i="68"/>
  <c r="M142" i="68"/>
  <c r="M141" i="68"/>
  <c r="M140" i="68"/>
  <c r="M139" i="68"/>
  <c r="M138" i="68"/>
  <c r="M137" i="68"/>
  <c r="M136" i="68"/>
  <c r="M135" i="68"/>
  <c r="M134" i="68"/>
  <c r="M125" i="68"/>
  <c r="M124" i="68"/>
  <c r="M123" i="68"/>
  <c r="M122" i="68"/>
  <c r="M121" i="68"/>
  <c r="M120" i="68"/>
  <c r="M119" i="68"/>
  <c r="M118" i="68"/>
  <c r="M117" i="68"/>
  <c r="M116" i="68"/>
  <c r="M115" i="68"/>
  <c r="M114" i="68"/>
  <c r="M113" i="68"/>
  <c r="M112" i="68"/>
  <c r="M111" i="68"/>
  <c r="M110" i="68"/>
  <c r="M109" i="68"/>
  <c r="M108" i="68"/>
  <c r="M107" i="68"/>
  <c r="M106" i="68"/>
  <c r="M105" i="68"/>
  <c r="M104" i="68"/>
  <c r="M103" i="68"/>
  <c r="M102" i="68"/>
  <c r="M101" i="68"/>
  <c r="M100" i="68"/>
  <c r="M99" i="68"/>
  <c r="M98" i="68"/>
  <c r="M97" i="68"/>
  <c r="M96" i="68"/>
  <c r="M95" i="68"/>
  <c r="M94" i="68"/>
  <c r="M93" i="68"/>
  <c r="M92" i="68"/>
  <c r="M91" i="68"/>
  <c r="M90" i="68"/>
  <c r="M89" i="68"/>
  <c r="M88" i="68"/>
  <c r="M87" i="68"/>
  <c r="M86" i="68"/>
  <c r="M85" i="68"/>
  <c r="M84" i="68"/>
  <c r="M83" i="68"/>
  <c r="M82" i="68"/>
  <c r="M81" i="68"/>
  <c r="M80" i="68"/>
  <c r="M79" i="68"/>
  <c r="M78" i="68"/>
  <c r="M77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M56" i="68"/>
  <c r="M55" i="68"/>
  <c r="M54" i="68"/>
  <c r="M53" i="68"/>
  <c r="M52" i="68"/>
  <c r="M51" i="68"/>
  <c r="M50" i="68"/>
  <c r="M49" i="68"/>
  <c r="M48" i="68"/>
  <c r="M47" i="68"/>
  <c r="M46" i="68"/>
  <c r="M45" i="68"/>
  <c r="M44" i="68"/>
  <c r="M43" i="68"/>
  <c r="M42" i="68"/>
  <c r="M41" i="68"/>
  <c r="M40" i="68"/>
  <c r="M39" i="68"/>
  <c r="M38" i="68"/>
  <c r="M37" i="68"/>
  <c r="M36" i="68"/>
  <c r="M35" i="68"/>
  <c r="M34" i="68"/>
  <c r="M33" i="68"/>
  <c r="M32" i="68"/>
  <c r="M31" i="68"/>
  <c r="M30" i="68"/>
  <c r="M29" i="68"/>
  <c r="M28" i="68"/>
  <c r="M27" i="68"/>
  <c r="M26" i="68"/>
  <c r="M25" i="68"/>
  <c r="M24" i="68"/>
  <c r="M23" i="68"/>
  <c r="M22" i="68"/>
  <c r="M21" i="68"/>
  <c r="M20" i="68"/>
  <c r="M19" i="68"/>
  <c r="M18" i="68"/>
  <c r="M17" i="68"/>
  <c r="M16" i="68"/>
  <c r="M15" i="68"/>
  <c r="M14" i="68"/>
  <c r="M13" i="68"/>
  <c r="M12" i="68"/>
  <c r="M11" i="68"/>
  <c r="M248" i="67"/>
  <c r="M247" i="67"/>
  <c r="M246" i="67"/>
  <c r="M245" i="67"/>
  <c r="M244" i="67"/>
  <c r="M243" i="67"/>
  <c r="M242" i="67"/>
  <c r="M241" i="67"/>
  <c r="M240" i="67"/>
  <c r="M239" i="67"/>
  <c r="M238" i="67"/>
  <c r="M237" i="67"/>
  <c r="M236" i="67"/>
  <c r="M235" i="67"/>
  <c r="M234" i="67"/>
  <c r="M233" i="67"/>
  <c r="M232" i="67"/>
  <c r="M231" i="67"/>
  <c r="M230" i="67"/>
  <c r="M229" i="67"/>
  <c r="M228" i="67"/>
  <c r="M227" i="67"/>
  <c r="M226" i="67"/>
  <c r="M225" i="67"/>
  <c r="M224" i="67"/>
  <c r="M223" i="67"/>
  <c r="M222" i="67"/>
  <c r="M221" i="67"/>
  <c r="M220" i="67"/>
  <c r="M219" i="67"/>
  <c r="M218" i="67"/>
  <c r="M217" i="67"/>
  <c r="M216" i="67"/>
  <c r="M215" i="67"/>
  <c r="M214" i="67"/>
  <c r="M213" i="67"/>
  <c r="M212" i="67"/>
  <c r="M211" i="67"/>
  <c r="M210" i="67"/>
  <c r="M209" i="67"/>
  <c r="M208" i="67"/>
  <c r="M207" i="67"/>
  <c r="M206" i="67"/>
  <c r="M205" i="67"/>
  <c r="M204" i="67"/>
  <c r="M203" i="67"/>
  <c r="M202" i="67"/>
  <c r="M201" i="67"/>
  <c r="M200" i="67"/>
  <c r="M199" i="67"/>
  <c r="M198" i="67"/>
  <c r="M197" i="67"/>
  <c r="M196" i="67"/>
  <c r="M195" i="67"/>
  <c r="M194" i="67"/>
  <c r="M193" i="67"/>
  <c r="M192" i="67"/>
  <c r="M191" i="67"/>
  <c r="M190" i="67"/>
  <c r="M189" i="67"/>
  <c r="M188" i="67"/>
  <c r="M187" i="67"/>
  <c r="M186" i="67"/>
  <c r="M185" i="67"/>
  <c r="M184" i="67"/>
  <c r="M183" i="67"/>
  <c r="M182" i="67"/>
  <c r="M181" i="67"/>
  <c r="M180" i="67"/>
  <c r="M179" i="67"/>
  <c r="M178" i="67"/>
  <c r="M177" i="67"/>
  <c r="M176" i="67"/>
  <c r="M175" i="67"/>
  <c r="M174" i="67"/>
  <c r="M173" i="67"/>
  <c r="M172" i="67"/>
  <c r="M171" i="67"/>
  <c r="M170" i="67"/>
  <c r="M169" i="67"/>
  <c r="M168" i="67"/>
  <c r="M167" i="67"/>
  <c r="M166" i="67"/>
  <c r="M165" i="67"/>
  <c r="M164" i="67"/>
  <c r="M163" i="67"/>
  <c r="M162" i="67"/>
  <c r="M161" i="67"/>
  <c r="M160" i="67"/>
  <c r="M159" i="67"/>
  <c r="M158" i="67"/>
  <c r="M157" i="67"/>
  <c r="M156" i="67"/>
  <c r="M155" i="67"/>
  <c r="M154" i="67"/>
  <c r="M153" i="67"/>
  <c r="M152" i="67"/>
  <c r="M151" i="67"/>
  <c r="M150" i="67"/>
  <c r="M149" i="67"/>
  <c r="M148" i="67"/>
  <c r="M147" i="67"/>
  <c r="M146" i="67"/>
  <c r="M145" i="67"/>
  <c r="M144" i="67"/>
  <c r="M143" i="67"/>
  <c r="M142" i="67"/>
  <c r="M141" i="67"/>
  <c r="M140" i="67"/>
  <c r="M139" i="67"/>
  <c r="M138" i="67"/>
  <c r="M137" i="67"/>
  <c r="M136" i="67"/>
  <c r="M135" i="67"/>
  <c r="M134" i="67"/>
  <c r="M125" i="67"/>
  <c r="M124" i="67"/>
  <c r="M123" i="67"/>
  <c r="M122" i="67"/>
  <c r="M121" i="67"/>
  <c r="M120" i="67"/>
  <c r="M119" i="67"/>
  <c r="M118" i="67"/>
  <c r="M117" i="67"/>
  <c r="M116" i="67"/>
  <c r="M115" i="67"/>
  <c r="M114" i="67"/>
  <c r="M113" i="67"/>
  <c r="M112" i="67"/>
  <c r="M111" i="67"/>
  <c r="M110" i="67"/>
  <c r="M109" i="67"/>
  <c r="M108" i="67"/>
  <c r="M107" i="67"/>
  <c r="M106" i="67"/>
  <c r="M105" i="67"/>
  <c r="M104" i="67"/>
  <c r="M103" i="67"/>
  <c r="M102" i="67"/>
  <c r="M101" i="67"/>
  <c r="M100" i="67"/>
  <c r="M99" i="67"/>
  <c r="M98" i="67"/>
  <c r="M97" i="67"/>
  <c r="M96" i="67"/>
  <c r="M95" i="67"/>
  <c r="M94" i="67"/>
  <c r="M93" i="67"/>
  <c r="M92" i="67"/>
  <c r="M91" i="67"/>
  <c r="M90" i="67"/>
  <c r="M89" i="67"/>
  <c r="M88" i="67"/>
  <c r="M87" i="67"/>
  <c r="M86" i="67"/>
  <c r="M85" i="67"/>
  <c r="M84" i="67"/>
  <c r="M83" i="67"/>
  <c r="M82" i="67"/>
  <c r="M81" i="67"/>
  <c r="M80" i="67"/>
  <c r="M79" i="67"/>
  <c r="M78" i="67"/>
  <c r="M77" i="67"/>
  <c r="M76" i="67"/>
  <c r="M75" i="67"/>
  <c r="M74" i="67"/>
  <c r="M73" i="67"/>
  <c r="M72" i="67"/>
  <c r="M71" i="67"/>
  <c r="M70" i="67"/>
  <c r="M69" i="67"/>
  <c r="M68" i="67"/>
  <c r="M67" i="67"/>
  <c r="M66" i="67"/>
  <c r="M65" i="67"/>
  <c r="M64" i="67"/>
  <c r="M63" i="67"/>
  <c r="M62" i="67"/>
  <c r="M61" i="67"/>
  <c r="M60" i="67"/>
  <c r="M59" i="67"/>
  <c r="M58" i="67"/>
  <c r="M57" i="67"/>
  <c r="M56" i="67"/>
  <c r="M55" i="67"/>
  <c r="M54" i="67"/>
  <c r="M53" i="67"/>
  <c r="M52" i="67"/>
  <c r="M51" i="67"/>
  <c r="M50" i="67"/>
  <c r="M49" i="67"/>
  <c r="M48" i="67"/>
  <c r="M47" i="67"/>
  <c r="M46" i="67"/>
  <c r="M45" i="67"/>
  <c r="M44" i="67"/>
  <c r="M43" i="67"/>
  <c r="M42" i="67"/>
  <c r="M41" i="67"/>
  <c r="M40" i="67"/>
  <c r="M39" i="67"/>
  <c r="M38" i="67"/>
  <c r="M37" i="67"/>
  <c r="M36" i="67"/>
  <c r="M35" i="67"/>
  <c r="M34" i="67"/>
  <c r="M33" i="67"/>
  <c r="M32" i="67"/>
  <c r="M31" i="67"/>
  <c r="M30" i="67"/>
  <c r="M29" i="67"/>
  <c r="M28" i="67"/>
  <c r="M27" i="67"/>
  <c r="M26" i="67"/>
  <c r="M25" i="67"/>
  <c r="M24" i="67"/>
  <c r="M23" i="67"/>
  <c r="M22" i="67"/>
  <c r="M21" i="67"/>
  <c r="M20" i="67"/>
  <c r="M19" i="67"/>
  <c r="M18" i="67"/>
  <c r="M17" i="67"/>
  <c r="M16" i="67"/>
  <c r="M15" i="67"/>
  <c r="M14" i="67"/>
  <c r="M13" i="67"/>
  <c r="M12" i="67"/>
  <c r="M11" i="67"/>
  <c r="M248" i="66"/>
  <c r="M247" i="66"/>
  <c r="M246" i="66"/>
  <c r="M245" i="66"/>
  <c r="M244" i="66"/>
  <c r="M243" i="66"/>
  <c r="M242" i="66"/>
  <c r="M241" i="66"/>
  <c r="M240" i="66"/>
  <c r="M239" i="66"/>
  <c r="M238" i="66"/>
  <c r="M237" i="66"/>
  <c r="M236" i="66"/>
  <c r="M235" i="66"/>
  <c r="M234" i="66"/>
  <c r="M233" i="66"/>
  <c r="M232" i="66"/>
  <c r="M231" i="66"/>
  <c r="M230" i="66"/>
  <c r="M229" i="66"/>
  <c r="M228" i="66"/>
  <c r="M227" i="66"/>
  <c r="M226" i="66"/>
  <c r="M225" i="66"/>
  <c r="M224" i="66"/>
  <c r="M223" i="66"/>
  <c r="M222" i="66"/>
  <c r="M221" i="66"/>
  <c r="M220" i="66"/>
  <c r="M219" i="66"/>
  <c r="M218" i="66"/>
  <c r="M217" i="66"/>
  <c r="M216" i="66"/>
  <c r="M215" i="66"/>
  <c r="M214" i="66"/>
  <c r="M213" i="66"/>
  <c r="M212" i="66"/>
  <c r="M211" i="66"/>
  <c r="M210" i="66"/>
  <c r="M209" i="66"/>
  <c r="M208" i="66"/>
  <c r="M207" i="66"/>
  <c r="M206" i="66"/>
  <c r="M205" i="66"/>
  <c r="M204" i="66"/>
  <c r="M203" i="66"/>
  <c r="M202" i="66"/>
  <c r="M201" i="66"/>
  <c r="M200" i="66"/>
  <c r="M199" i="66"/>
  <c r="M198" i="66"/>
  <c r="M197" i="66"/>
  <c r="M196" i="66"/>
  <c r="M195" i="66"/>
  <c r="M194" i="66"/>
  <c r="M193" i="66"/>
  <c r="M192" i="66"/>
  <c r="M191" i="66"/>
  <c r="M190" i="66"/>
  <c r="M189" i="66"/>
  <c r="M188" i="66"/>
  <c r="M187" i="66"/>
  <c r="M186" i="66"/>
  <c r="M185" i="66"/>
  <c r="M184" i="66"/>
  <c r="M183" i="66"/>
  <c r="M182" i="66"/>
  <c r="M181" i="66"/>
  <c r="M180" i="66"/>
  <c r="M179" i="66"/>
  <c r="M178" i="66"/>
  <c r="M177" i="66"/>
  <c r="M176" i="66"/>
  <c r="M175" i="66"/>
  <c r="M174" i="66"/>
  <c r="M173" i="66"/>
  <c r="M172" i="66"/>
  <c r="M171" i="66"/>
  <c r="M170" i="66"/>
  <c r="M169" i="66"/>
  <c r="M168" i="66"/>
  <c r="M167" i="66"/>
  <c r="M166" i="66"/>
  <c r="M165" i="66"/>
  <c r="M164" i="66"/>
  <c r="M163" i="66"/>
  <c r="M162" i="66"/>
  <c r="M161" i="66"/>
  <c r="M160" i="66"/>
  <c r="M159" i="66"/>
  <c r="M158" i="66"/>
  <c r="M157" i="66"/>
  <c r="M156" i="66"/>
  <c r="M155" i="66"/>
  <c r="M154" i="66"/>
  <c r="M153" i="66"/>
  <c r="M152" i="66"/>
  <c r="M151" i="66"/>
  <c r="M150" i="66"/>
  <c r="M149" i="66"/>
  <c r="M148" i="66"/>
  <c r="M147" i="66"/>
  <c r="M146" i="66"/>
  <c r="M145" i="66"/>
  <c r="M144" i="66"/>
  <c r="M143" i="66"/>
  <c r="M142" i="66"/>
  <c r="M141" i="66"/>
  <c r="M140" i="66"/>
  <c r="M139" i="66"/>
  <c r="M138" i="66"/>
  <c r="M137" i="66"/>
  <c r="M136" i="66"/>
  <c r="M135" i="66"/>
  <c r="M134" i="66"/>
  <c r="M125" i="66"/>
  <c r="M124" i="66"/>
  <c r="M123" i="66"/>
  <c r="M122" i="66"/>
  <c r="M121" i="66"/>
  <c r="M120" i="66"/>
  <c r="M119" i="66"/>
  <c r="M118" i="66"/>
  <c r="M117" i="66"/>
  <c r="M116" i="66"/>
  <c r="M115" i="66"/>
  <c r="M114" i="66"/>
  <c r="M113" i="66"/>
  <c r="M112" i="66"/>
  <c r="M111" i="66"/>
  <c r="M110" i="66"/>
  <c r="M109" i="66"/>
  <c r="M108" i="66"/>
  <c r="M107" i="66"/>
  <c r="M106" i="66"/>
  <c r="M105" i="66"/>
  <c r="M104" i="66"/>
  <c r="M103" i="66"/>
  <c r="M102" i="66"/>
  <c r="M101" i="66"/>
  <c r="M100" i="66"/>
  <c r="M99" i="66"/>
  <c r="M98" i="66"/>
  <c r="M97" i="66"/>
  <c r="M96" i="66"/>
  <c r="M95" i="66"/>
  <c r="M94" i="66"/>
  <c r="M93" i="66"/>
  <c r="M92" i="66"/>
  <c r="M91" i="66"/>
  <c r="M90" i="66"/>
  <c r="M89" i="66"/>
  <c r="M88" i="66"/>
  <c r="M87" i="66"/>
  <c r="M86" i="66"/>
  <c r="M85" i="66"/>
  <c r="M84" i="66"/>
  <c r="M83" i="66"/>
  <c r="M82" i="66"/>
  <c r="M81" i="66"/>
  <c r="M80" i="66"/>
  <c r="M79" i="66"/>
  <c r="M78" i="66"/>
  <c r="M77" i="66"/>
  <c r="M76" i="66"/>
  <c r="M75" i="66"/>
  <c r="M74" i="66"/>
  <c r="M73" i="66"/>
  <c r="M72" i="66"/>
  <c r="M71" i="66"/>
  <c r="M70" i="66"/>
  <c r="M69" i="66"/>
  <c r="M68" i="66"/>
  <c r="M67" i="66"/>
  <c r="M66" i="66"/>
  <c r="M65" i="66"/>
  <c r="M64" i="66"/>
  <c r="M63" i="66"/>
  <c r="M62" i="66"/>
  <c r="M61" i="66"/>
  <c r="M60" i="66"/>
  <c r="M59" i="66"/>
  <c r="M58" i="66"/>
  <c r="M57" i="66"/>
  <c r="M56" i="66"/>
  <c r="M55" i="66"/>
  <c r="M54" i="66"/>
  <c r="M53" i="66"/>
  <c r="M52" i="66"/>
  <c r="M51" i="66"/>
  <c r="M50" i="66"/>
  <c r="M49" i="66"/>
  <c r="M48" i="66"/>
  <c r="M47" i="66"/>
  <c r="M46" i="66"/>
  <c r="M45" i="66"/>
  <c r="M44" i="66"/>
  <c r="M43" i="66"/>
  <c r="M42" i="66"/>
  <c r="M41" i="66"/>
  <c r="M40" i="66"/>
  <c r="M39" i="66"/>
  <c r="M38" i="66"/>
  <c r="M37" i="66"/>
  <c r="M36" i="66"/>
  <c r="M35" i="66"/>
  <c r="M34" i="66"/>
  <c r="M33" i="66"/>
  <c r="M32" i="66"/>
  <c r="M31" i="66"/>
  <c r="M30" i="66"/>
  <c r="M29" i="66"/>
  <c r="M28" i="66"/>
  <c r="M27" i="66"/>
  <c r="M26" i="66"/>
  <c r="M25" i="66"/>
  <c r="M24" i="66"/>
  <c r="M23" i="66"/>
  <c r="M22" i="66"/>
  <c r="M21" i="66"/>
  <c r="M20" i="66"/>
  <c r="M19" i="66"/>
  <c r="M18" i="66"/>
  <c r="M17" i="66"/>
  <c r="M16" i="66"/>
  <c r="M15" i="66"/>
  <c r="M14" i="66"/>
  <c r="M13" i="66"/>
  <c r="M12" i="66"/>
  <c r="M11" i="66"/>
  <c r="M248" i="65"/>
  <c r="M247" i="65"/>
  <c r="M246" i="65"/>
  <c r="M245" i="65"/>
  <c r="M244" i="65"/>
  <c r="M243" i="65"/>
  <c r="M242" i="65"/>
  <c r="M241" i="65"/>
  <c r="M240" i="65"/>
  <c r="M239" i="65"/>
  <c r="M238" i="65"/>
  <c r="M237" i="65"/>
  <c r="M236" i="65"/>
  <c r="M235" i="65"/>
  <c r="M234" i="65"/>
  <c r="M233" i="65"/>
  <c r="M232" i="65"/>
  <c r="M231" i="65"/>
  <c r="M230" i="65"/>
  <c r="M229" i="65"/>
  <c r="M228" i="65"/>
  <c r="M227" i="65"/>
  <c r="M226" i="65"/>
  <c r="M225" i="65"/>
  <c r="M224" i="65"/>
  <c r="M223" i="65"/>
  <c r="M222" i="65"/>
  <c r="M221" i="65"/>
  <c r="M220" i="65"/>
  <c r="M219" i="65"/>
  <c r="M218" i="65"/>
  <c r="M217" i="65"/>
  <c r="M216" i="65"/>
  <c r="M215" i="65"/>
  <c r="M214" i="65"/>
  <c r="M213" i="65"/>
  <c r="M212" i="65"/>
  <c r="M211" i="65"/>
  <c r="M210" i="65"/>
  <c r="M209" i="65"/>
  <c r="M208" i="65"/>
  <c r="M207" i="65"/>
  <c r="M206" i="65"/>
  <c r="M205" i="65"/>
  <c r="M204" i="65"/>
  <c r="M203" i="65"/>
  <c r="M202" i="65"/>
  <c r="M201" i="65"/>
  <c r="M200" i="65"/>
  <c r="M199" i="65"/>
  <c r="M198" i="65"/>
  <c r="M197" i="65"/>
  <c r="M196" i="65"/>
  <c r="M195" i="65"/>
  <c r="M194" i="65"/>
  <c r="M193" i="65"/>
  <c r="M192" i="65"/>
  <c r="M191" i="65"/>
  <c r="M190" i="65"/>
  <c r="M189" i="65"/>
  <c r="M188" i="65"/>
  <c r="M187" i="65"/>
  <c r="M186" i="65"/>
  <c r="M185" i="65"/>
  <c r="M184" i="65"/>
  <c r="M183" i="65"/>
  <c r="M182" i="65"/>
  <c r="M181" i="65"/>
  <c r="M180" i="65"/>
  <c r="M179" i="65"/>
  <c r="M178" i="65"/>
  <c r="M177" i="65"/>
  <c r="M176" i="65"/>
  <c r="M175" i="65"/>
  <c r="M174" i="65"/>
  <c r="M173" i="65"/>
  <c r="M172" i="65"/>
  <c r="M171" i="65"/>
  <c r="M170" i="65"/>
  <c r="M169" i="65"/>
  <c r="M168" i="65"/>
  <c r="M167" i="65"/>
  <c r="M166" i="65"/>
  <c r="M165" i="65"/>
  <c r="M164" i="65"/>
  <c r="M163" i="65"/>
  <c r="M162" i="65"/>
  <c r="M161" i="65"/>
  <c r="M160" i="65"/>
  <c r="M159" i="65"/>
  <c r="M158" i="65"/>
  <c r="M157" i="65"/>
  <c r="M156" i="65"/>
  <c r="M155" i="65"/>
  <c r="M154" i="65"/>
  <c r="M153" i="65"/>
  <c r="M152" i="65"/>
  <c r="M151" i="65"/>
  <c r="M150" i="65"/>
  <c r="M149" i="65"/>
  <c r="M148" i="65"/>
  <c r="M147" i="65"/>
  <c r="M146" i="65"/>
  <c r="M145" i="65"/>
  <c r="M144" i="65"/>
  <c r="M143" i="65"/>
  <c r="M142" i="65"/>
  <c r="M141" i="65"/>
  <c r="M140" i="65"/>
  <c r="M139" i="65"/>
  <c r="M138" i="65"/>
  <c r="M137" i="65"/>
  <c r="M136" i="65"/>
  <c r="M135" i="65"/>
  <c r="M134" i="65"/>
  <c r="M125" i="65"/>
  <c r="M124" i="65"/>
  <c r="M123" i="65"/>
  <c r="M122" i="65"/>
  <c r="M121" i="65"/>
  <c r="M120" i="65"/>
  <c r="M119" i="65"/>
  <c r="M118" i="65"/>
  <c r="M117" i="65"/>
  <c r="M116" i="65"/>
  <c r="M115" i="65"/>
  <c r="M114" i="65"/>
  <c r="M113" i="65"/>
  <c r="M112" i="65"/>
  <c r="M111" i="65"/>
  <c r="M110" i="65"/>
  <c r="M109" i="65"/>
  <c r="M108" i="65"/>
  <c r="M107" i="65"/>
  <c r="M106" i="65"/>
  <c r="M105" i="65"/>
  <c r="M104" i="65"/>
  <c r="M103" i="65"/>
  <c r="M102" i="65"/>
  <c r="M101" i="65"/>
  <c r="M100" i="65"/>
  <c r="M99" i="65"/>
  <c r="M98" i="65"/>
  <c r="M97" i="65"/>
  <c r="M96" i="65"/>
  <c r="M95" i="65"/>
  <c r="M94" i="65"/>
  <c r="M93" i="65"/>
  <c r="M92" i="65"/>
  <c r="M91" i="65"/>
  <c r="M90" i="65"/>
  <c r="M89" i="65"/>
  <c r="M88" i="65"/>
  <c r="M87" i="65"/>
  <c r="M86" i="65"/>
  <c r="M85" i="65"/>
  <c r="M84" i="65"/>
  <c r="M83" i="65"/>
  <c r="M82" i="65"/>
  <c r="M81" i="65"/>
  <c r="M80" i="65"/>
  <c r="M79" i="65"/>
  <c r="M78" i="65"/>
  <c r="M77" i="65"/>
  <c r="M76" i="65"/>
  <c r="M75" i="65"/>
  <c r="M74" i="65"/>
  <c r="M73" i="65"/>
  <c r="M72" i="65"/>
  <c r="M71" i="65"/>
  <c r="M70" i="65"/>
  <c r="M69" i="65"/>
  <c r="M68" i="65"/>
  <c r="M67" i="65"/>
  <c r="M66" i="65"/>
  <c r="M65" i="65"/>
  <c r="M64" i="65"/>
  <c r="M63" i="65"/>
  <c r="M62" i="65"/>
  <c r="M61" i="65"/>
  <c r="M60" i="65"/>
  <c r="M59" i="65"/>
  <c r="M58" i="65"/>
  <c r="M57" i="65"/>
  <c r="M56" i="65"/>
  <c r="M55" i="65"/>
  <c r="M54" i="65"/>
  <c r="M53" i="65"/>
  <c r="M52" i="65"/>
  <c r="M51" i="65"/>
  <c r="M50" i="65"/>
  <c r="M49" i="65"/>
  <c r="M48" i="65"/>
  <c r="M47" i="65"/>
  <c r="M46" i="65"/>
  <c r="M45" i="65"/>
  <c r="M44" i="65"/>
  <c r="M43" i="65"/>
  <c r="M42" i="65"/>
  <c r="M41" i="65"/>
  <c r="M40" i="65"/>
  <c r="M39" i="65"/>
  <c r="M38" i="65"/>
  <c r="M37" i="65"/>
  <c r="M36" i="65"/>
  <c r="M35" i="65"/>
  <c r="M34" i="65"/>
  <c r="M33" i="65"/>
  <c r="M32" i="65"/>
  <c r="M31" i="65"/>
  <c r="M30" i="65"/>
  <c r="M29" i="65"/>
  <c r="M28" i="65"/>
  <c r="M27" i="65"/>
  <c r="M26" i="65"/>
  <c r="M25" i="65"/>
  <c r="M24" i="65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248" i="61"/>
  <c r="M247" i="61"/>
  <c r="M246" i="61"/>
  <c r="M245" i="61"/>
  <c r="M244" i="61"/>
  <c r="M243" i="61"/>
  <c r="M242" i="61"/>
  <c r="M241" i="61"/>
  <c r="M240" i="61"/>
  <c r="M239" i="61"/>
  <c r="M238" i="61"/>
  <c r="M237" i="61"/>
  <c r="M236" i="61"/>
  <c r="M235" i="61"/>
  <c r="M234" i="61"/>
  <c r="M233" i="61"/>
  <c r="M232" i="61"/>
  <c r="M231" i="61"/>
  <c r="M230" i="61"/>
  <c r="M229" i="61"/>
  <c r="M228" i="61"/>
  <c r="M227" i="61"/>
  <c r="M226" i="61"/>
  <c r="M225" i="61"/>
  <c r="M224" i="61"/>
  <c r="M223" i="61"/>
  <c r="M222" i="61"/>
  <c r="M221" i="61"/>
  <c r="M220" i="61"/>
  <c r="M219" i="61"/>
  <c r="M218" i="61"/>
  <c r="M217" i="61"/>
  <c r="M216" i="61"/>
  <c r="M215" i="61"/>
  <c r="M214" i="61"/>
  <c r="M213" i="61"/>
  <c r="M212" i="61"/>
  <c r="M211" i="61"/>
  <c r="M210" i="61"/>
  <c r="M209" i="61"/>
  <c r="M208" i="61"/>
  <c r="M207" i="61"/>
  <c r="M206" i="61"/>
  <c r="M205" i="61"/>
  <c r="M204" i="61"/>
  <c r="M203" i="61"/>
  <c r="M202" i="61"/>
  <c r="M201" i="61"/>
  <c r="M200" i="61"/>
  <c r="M199" i="61"/>
  <c r="M198" i="61"/>
  <c r="M197" i="61"/>
  <c r="M196" i="61"/>
  <c r="M195" i="61"/>
  <c r="M194" i="61"/>
  <c r="M193" i="61"/>
  <c r="M192" i="61"/>
  <c r="M191" i="61"/>
  <c r="M190" i="61"/>
  <c r="M189" i="61"/>
  <c r="M188" i="61"/>
  <c r="M187" i="61"/>
  <c r="M186" i="61"/>
  <c r="M185" i="61"/>
  <c r="M184" i="61"/>
  <c r="M183" i="61"/>
  <c r="M182" i="61"/>
  <c r="M181" i="61"/>
  <c r="M180" i="61"/>
  <c r="M179" i="61"/>
  <c r="M178" i="61"/>
  <c r="M177" i="61"/>
  <c r="M176" i="61"/>
  <c r="M175" i="61"/>
  <c r="M174" i="61"/>
  <c r="M173" i="61"/>
  <c r="M172" i="61"/>
  <c r="M171" i="61"/>
  <c r="M170" i="61"/>
  <c r="M169" i="61"/>
  <c r="M168" i="61"/>
  <c r="M167" i="61"/>
  <c r="M166" i="61"/>
  <c r="M165" i="61"/>
  <c r="M164" i="61"/>
  <c r="M163" i="61"/>
  <c r="M162" i="61"/>
  <c r="M161" i="61"/>
  <c r="M160" i="61"/>
  <c r="M159" i="61"/>
  <c r="M158" i="61"/>
  <c r="M157" i="61"/>
  <c r="M156" i="61"/>
  <c r="M155" i="61"/>
  <c r="M154" i="61"/>
  <c r="M153" i="61"/>
  <c r="M152" i="61"/>
  <c r="M151" i="61"/>
  <c r="M150" i="61"/>
  <c r="M149" i="61"/>
  <c r="M148" i="61"/>
  <c r="M147" i="61"/>
  <c r="M146" i="61"/>
  <c r="M145" i="61"/>
  <c r="M144" i="61"/>
  <c r="M143" i="61"/>
  <c r="M142" i="61"/>
  <c r="M141" i="61"/>
  <c r="M140" i="61"/>
  <c r="M139" i="61"/>
  <c r="M138" i="61"/>
  <c r="M137" i="61"/>
  <c r="M136" i="61"/>
  <c r="M135" i="61"/>
  <c r="M134" i="61"/>
  <c r="M125" i="61"/>
  <c r="M124" i="61"/>
  <c r="M123" i="61"/>
  <c r="M122" i="61"/>
  <c r="M121" i="61"/>
  <c r="M120" i="61"/>
  <c r="M119" i="61"/>
  <c r="M118" i="61"/>
  <c r="M117" i="61"/>
  <c r="M116" i="61"/>
  <c r="M115" i="61"/>
  <c r="M114" i="61"/>
  <c r="M113" i="61"/>
  <c r="M112" i="61"/>
  <c r="M111" i="61"/>
  <c r="M110" i="61"/>
  <c r="M109" i="61"/>
  <c r="M108" i="61"/>
  <c r="M107" i="61"/>
  <c r="M106" i="61"/>
  <c r="M105" i="61"/>
  <c r="M104" i="61"/>
  <c r="M103" i="61"/>
  <c r="M102" i="61"/>
  <c r="M101" i="61"/>
  <c r="M100" i="61"/>
  <c r="M99" i="61"/>
  <c r="M98" i="61"/>
  <c r="M97" i="61"/>
  <c r="M96" i="61"/>
  <c r="M95" i="61"/>
  <c r="M94" i="61"/>
  <c r="M93" i="61"/>
  <c r="M92" i="61"/>
  <c r="M91" i="61"/>
  <c r="M90" i="61"/>
  <c r="M89" i="61"/>
  <c r="M88" i="61"/>
  <c r="M87" i="61"/>
  <c r="M86" i="61"/>
  <c r="M85" i="61"/>
  <c r="M84" i="61"/>
  <c r="M83" i="61"/>
  <c r="M82" i="61"/>
  <c r="M81" i="61"/>
  <c r="M80" i="61"/>
  <c r="M79" i="61"/>
  <c r="M78" i="61"/>
  <c r="M77" i="61"/>
  <c r="M76" i="61"/>
  <c r="M75" i="61"/>
  <c r="M74" i="61"/>
  <c r="M73" i="61"/>
  <c r="M72" i="61"/>
  <c r="M71" i="61"/>
  <c r="M70" i="61"/>
  <c r="M69" i="61"/>
  <c r="M68" i="61"/>
  <c r="M67" i="61"/>
  <c r="M66" i="61"/>
  <c r="M65" i="61"/>
  <c r="M64" i="61"/>
  <c r="M63" i="61"/>
  <c r="M62" i="61"/>
  <c r="M61" i="61"/>
  <c r="M60" i="61"/>
  <c r="M59" i="61"/>
  <c r="M58" i="61"/>
  <c r="M57" i="61"/>
  <c r="M56" i="61"/>
  <c r="M55" i="61"/>
  <c r="M54" i="61"/>
  <c r="M53" i="61"/>
  <c r="M52" i="61"/>
  <c r="M51" i="61"/>
  <c r="M50" i="61"/>
  <c r="M49" i="61"/>
  <c r="M48" i="61"/>
  <c r="M47" i="61"/>
  <c r="M46" i="61"/>
  <c r="M45" i="61"/>
  <c r="M44" i="61"/>
  <c r="M43" i="61"/>
  <c r="M42" i="61"/>
  <c r="M41" i="61"/>
  <c r="M40" i="61"/>
  <c r="M39" i="61"/>
  <c r="M38" i="61"/>
  <c r="M37" i="61"/>
  <c r="M36" i="61"/>
  <c r="M35" i="61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248" i="60"/>
  <c r="M247" i="60"/>
  <c r="M246" i="60"/>
  <c r="M245" i="60"/>
  <c r="M244" i="60"/>
  <c r="M243" i="60"/>
  <c r="M242" i="60"/>
  <c r="M241" i="60"/>
  <c r="M240" i="60"/>
  <c r="M239" i="60"/>
  <c r="M238" i="60"/>
  <c r="M237" i="60"/>
  <c r="M236" i="60"/>
  <c r="M235" i="60"/>
  <c r="M234" i="60"/>
  <c r="M233" i="60"/>
  <c r="M232" i="60"/>
  <c r="M231" i="60"/>
  <c r="M230" i="60"/>
  <c r="M229" i="60"/>
  <c r="M228" i="60"/>
  <c r="M227" i="60"/>
  <c r="M226" i="60"/>
  <c r="M225" i="60"/>
  <c r="M224" i="60"/>
  <c r="M223" i="60"/>
  <c r="M222" i="60"/>
  <c r="M221" i="60"/>
  <c r="M220" i="60"/>
  <c r="M219" i="60"/>
  <c r="M218" i="60"/>
  <c r="M217" i="60"/>
  <c r="M216" i="60"/>
  <c r="M215" i="60"/>
  <c r="M214" i="60"/>
  <c r="M213" i="60"/>
  <c r="M212" i="60"/>
  <c r="M211" i="60"/>
  <c r="M210" i="60"/>
  <c r="M209" i="60"/>
  <c r="M208" i="60"/>
  <c r="M207" i="60"/>
  <c r="M206" i="60"/>
  <c r="M205" i="60"/>
  <c r="M204" i="60"/>
  <c r="M203" i="60"/>
  <c r="M202" i="60"/>
  <c r="M201" i="60"/>
  <c r="M200" i="60"/>
  <c r="M199" i="60"/>
  <c r="M198" i="60"/>
  <c r="M197" i="60"/>
  <c r="M196" i="60"/>
  <c r="M195" i="60"/>
  <c r="M194" i="60"/>
  <c r="M193" i="60"/>
  <c r="M192" i="60"/>
  <c r="M191" i="60"/>
  <c r="M190" i="60"/>
  <c r="M189" i="60"/>
  <c r="M188" i="60"/>
  <c r="M187" i="60"/>
  <c r="M186" i="60"/>
  <c r="M185" i="60"/>
  <c r="M184" i="60"/>
  <c r="M183" i="60"/>
  <c r="M182" i="60"/>
  <c r="M181" i="60"/>
  <c r="M180" i="60"/>
  <c r="M179" i="60"/>
  <c r="M178" i="60"/>
  <c r="M177" i="60"/>
  <c r="M176" i="60"/>
  <c r="M175" i="60"/>
  <c r="M174" i="60"/>
  <c r="M173" i="60"/>
  <c r="M172" i="60"/>
  <c r="M171" i="60"/>
  <c r="M170" i="60"/>
  <c r="M169" i="60"/>
  <c r="M168" i="60"/>
  <c r="M167" i="60"/>
  <c r="M166" i="60"/>
  <c r="M165" i="60"/>
  <c r="M164" i="60"/>
  <c r="M163" i="60"/>
  <c r="M162" i="60"/>
  <c r="M161" i="60"/>
  <c r="M160" i="60"/>
  <c r="M159" i="60"/>
  <c r="M158" i="60"/>
  <c r="M157" i="60"/>
  <c r="M156" i="60"/>
  <c r="M155" i="60"/>
  <c r="M154" i="60"/>
  <c r="M153" i="60"/>
  <c r="M152" i="60"/>
  <c r="M151" i="60"/>
  <c r="M150" i="60"/>
  <c r="M149" i="60"/>
  <c r="M148" i="60"/>
  <c r="M147" i="60"/>
  <c r="M146" i="60"/>
  <c r="M145" i="60"/>
  <c r="M144" i="60"/>
  <c r="M143" i="60"/>
  <c r="M142" i="60"/>
  <c r="M141" i="60"/>
  <c r="M140" i="60"/>
  <c r="M139" i="60"/>
  <c r="M138" i="60"/>
  <c r="M137" i="60"/>
  <c r="M136" i="60"/>
  <c r="M135" i="60"/>
  <c r="M134" i="60"/>
  <c r="M125" i="60"/>
  <c r="M124" i="60"/>
  <c r="M123" i="60"/>
  <c r="M122" i="60"/>
  <c r="M121" i="60"/>
  <c r="M120" i="60"/>
  <c r="M119" i="60"/>
  <c r="M118" i="60"/>
  <c r="M117" i="60"/>
  <c r="M116" i="60"/>
  <c r="M115" i="60"/>
  <c r="M114" i="60"/>
  <c r="M113" i="60"/>
  <c r="M112" i="60"/>
  <c r="M111" i="60"/>
  <c r="M110" i="60"/>
  <c r="M109" i="60"/>
  <c r="M108" i="60"/>
  <c r="M107" i="60"/>
  <c r="M106" i="60"/>
  <c r="M105" i="60"/>
  <c r="M104" i="60"/>
  <c r="M103" i="60"/>
  <c r="M102" i="60"/>
  <c r="M101" i="60"/>
  <c r="M100" i="60"/>
  <c r="M99" i="60"/>
  <c r="M98" i="60"/>
  <c r="M97" i="60"/>
  <c r="M96" i="60"/>
  <c r="M95" i="60"/>
  <c r="M94" i="60"/>
  <c r="M93" i="60"/>
  <c r="M92" i="60"/>
  <c r="M91" i="60"/>
  <c r="M90" i="60"/>
  <c r="M89" i="60"/>
  <c r="M88" i="60"/>
  <c r="M87" i="60"/>
  <c r="M86" i="60"/>
  <c r="M85" i="60"/>
  <c r="M84" i="60"/>
  <c r="M83" i="60"/>
  <c r="M82" i="60"/>
  <c r="M81" i="60"/>
  <c r="M80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M59" i="60"/>
  <c r="M58" i="60"/>
  <c r="M57" i="60"/>
  <c r="M56" i="60"/>
  <c r="M55" i="60"/>
  <c r="M54" i="60"/>
  <c r="M53" i="60"/>
  <c r="M52" i="60"/>
  <c r="M51" i="60"/>
  <c r="M50" i="60"/>
  <c r="M49" i="60"/>
  <c r="M48" i="60"/>
  <c r="M47" i="60"/>
  <c r="M46" i="60"/>
  <c r="M45" i="60"/>
  <c r="M44" i="60"/>
  <c r="M43" i="60"/>
  <c r="M42" i="60"/>
  <c r="M41" i="60"/>
  <c r="M40" i="60"/>
  <c r="M39" i="60"/>
  <c r="M38" i="60"/>
  <c r="M37" i="60"/>
  <c r="M36" i="60"/>
  <c r="M35" i="60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248" i="59"/>
  <c r="M247" i="59"/>
  <c r="M246" i="59"/>
  <c r="M245" i="59"/>
  <c r="M244" i="59"/>
  <c r="M243" i="59"/>
  <c r="M242" i="59"/>
  <c r="M241" i="59"/>
  <c r="M240" i="59"/>
  <c r="M239" i="59"/>
  <c r="M238" i="59"/>
  <c r="M237" i="59"/>
  <c r="M236" i="59"/>
  <c r="M235" i="59"/>
  <c r="M234" i="59"/>
  <c r="M233" i="59"/>
  <c r="M232" i="59"/>
  <c r="M231" i="59"/>
  <c r="M230" i="59"/>
  <c r="M229" i="59"/>
  <c r="M228" i="59"/>
  <c r="M227" i="59"/>
  <c r="M226" i="59"/>
  <c r="M225" i="59"/>
  <c r="M224" i="59"/>
  <c r="M223" i="59"/>
  <c r="M222" i="59"/>
  <c r="M221" i="59"/>
  <c r="M220" i="59"/>
  <c r="M219" i="59"/>
  <c r="M218" i="59"/>
  <c r="M217" i="59"/>
  <c r="M216" i="59"/>
  <c r="M215" i="59"/>
  <c r="M214" i="59"/>
  <c r="M213" i="59"/>
  <c r="M212" i="59"/>
  <c r="M211" i="59"/>
  <c r="M210" i="59"/>
  <c r="M209" i="59"/>
  <c r="M208" i="59"/>
  <c r="M207" i="59"/>
  <c r="M206" i="59"/>
  <c r="M205" i="59"/>
  <c r="M204" i="59"/>
  <c r="M203" i="59"/>
  <c r="M202" i="59"/>
  <c r="M201" i="59"/>
  <c r="M200" i="59"/>
  <c r="M199" i="59"/>
  <c r="M198" i="59"/>
  <c r="M197" i="59"/>
  <c r="M196" i="59"/>
  <c r="M195" i="59"/>
  <c r="M194" i="59"/>
  <c r="M193" i="59"/>
  <c r="M192" i="59"/>
  <c r="M191" i="59"/>
  <c r="M190" i="59"/>
  <c r="M189" i="59"/>
  <c r="M188" i="59"/>
  <c r="M187" i="59"/>
  <c r="M186" i="59"/>
  <c r="M185" i="59"/>
  <c r="M184" i="59"/>
  <c r="M183" i="59"/>
  <c r="M182" i="59"/>
  <c r="M181" i="59"/>
  <c r="M180" i="59"/>
  <c r="M179" i="59"/>
  <c r="M178" i="59"/>
  <c r="M177" i="59"/>
  <c r="M176" i="59"/>
  <c r="M175" i="59"/>
  <c r="M174" i="59"/>
  <c r="M173" i="59"/>
  <c r="M172" i="59"/>
  <c r="M171" i="59"/>
  <c r="M170" i="59"/>
  <c r="M169" i="59"/>
  <c r="M168" i="59"/>
  <c r="M167" i="59"/>
  <c r="M166" i="59"/>
  <c r="M165" i="59"/>
  <c r="M164" i="59"/>
  <c r="M163" i="59"/>
  <c r="M162" i="59"/>
  <c r="M161" i="59"/>
  <c r="M160" i="59"/>
  <c r="M159" i="59"/>
  <c r="M158" i="59"/>
  <c r="M157" i="59"/>
  <c r="M156" i="59"/>
  <c r="M155" i="59"/>
  <c r="M154" i="59"/>
  <c r="M153" i="59"/>
  <c r="M152" i="59"/>
  <c r="M151" i="59"/>
  <c r="M150" i="59"/>
  <c r="M149" i="59"/>
  <c r="M148" i="59"/>
  <c r="M147" i="59"/>
  <c r="M146" i="59"/>
  <c r="M145" i="59"/>
  <c r="M144" i="59"/>
  <c r="M143" i="59"/>
  <c r="M142" i="59"/>
  <c r="M141" i="59"/>
  <c r="M140" i="59"/>
  <c r="M139" i="59"/>
  <c r="M138" i="59"/>
  <c r="M137" i="59"/>
  <c r="M136" i="59"/>
  <c r="M135" i="59"/>
  <c r="M134" i="59"/>
  <c r="M125" i="59"/>
  <c r="M124" i="59"/>
  <c r="M123" i="59"/>
  <c r="M122" i="59"/>
  <c r="M121" i="59"/>
  <c r="M120" i="59"/>
  <c r="M119" i="59"/>
  <c r="M118" i="59"/>
  <c r="M117" i="59"/>
  <c r="M116" i="59"/>
  <c r="M115" i="59"/>
  <c r="M114" i="59"/>
  <c r="M113" i="59"/>
  <c r="M112" i="59"/>
  <c r="M111" i="59"/>
  <c r="M110" i="59"/>
  <c r="M109" i="59"/>
  <c r="M108" i="59"/>
  <c r="M107" i="59"/>
  <c r="M106" i="59"/>
  <c r="M105" i="59"/>
  <c r="M104" i="59"/>
  <c r="M103" i="59"/>
  <c r="M102" i="59"/>
  <c r="M101" i="59"/>
  <c r="M100" i="59"/>
  <c r="M99" i="59"/>
  <c r="M98" i="59"/>
  <c r="M97" i="59"/>
  <c r="M96" i="59"/>
  <c r="M95" i="59"/>
  <c r="M94" i="59"/>
  <c r="M93" i="59"/>
  <c r="M92" i="59"/>
  <c r="M91" i="59"/>
  <c r="M90" i="59"/>
  <c r="M89" i="59"/>
  <c r="M88" i="59"/>
  <c r="M87" i="59"/>
  <c r="M86" i="59"/>
  <c r="M85" i="59"/>
  <c r="M84" i="59"/>
  <c r="M83" i="59"/>
  <c r="M82" i="59"/>
  <c r="M81" i="59"/>
  <c r="M80" i="59"/>
  <c r="M79" i="59"/>
  <c r="M78" i="59"/>
  <c r="M77" i="59"/>
  <c r="M76" i="59"/>
  <c r="M75" i="59"/>
  <c r="M74" i="59"/>
  <c r="M73" i="59"/>
  <c r="M72" i="59"/>
  <c r="M71" i="59"/>
  <c r="M70" i="59"/>
  <c r="M69" i="59"/>
  <c r="M68" i="59"/>
  <c r="M67" i="59"/>
  <c r="M66" i="59"/>
  <c r="M65" i="59"/>
  <c r="M64" i="59"/>
  <c r="M63" i="59"/>
  <c r="M62" i="59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248" i="58"/>
  <c r="M247" i="58"/>
  <c r="M246" i="58"/>
  <c r="M245" i="58"/>
  <c r="M244" i="58"/>
  <c r="M243" i="58"/>
  <c r="M242" i="58"/>
  <c r="M241" i="58"/>
  <c r="M240" i="58"/>
  <c r="M239" i="58"/>
  <c r="M238" i="58"/>
  <c r="M237" i="58"/>
  <c r="M236" i="58"/>
  <c r="M235" i="58"/>
  <c r="M234" i="58"/>
  <c r="M233" i="58"/>
  <c r="M232" i="58"/>
  <c r="M231" i="58"/>
  <c r="M230" i="58"/>
  <c r="M229" i="58"/>
  <c r="M228" i="58"/>
  <c r="M227" i="58"/>
  <c r="M226" i="58"/>
  <c r="M225" i="58"/>
  <c r="M224" i="58"/>
  <c r="M223" i="58"/>
  <c r="M222" i="58"/>
  <c r="M221" i="58"/>
  <c r="M220" i="58"/>
  <c r="M219" i="58"/>
  <c r="M218" i="58"/>
  <c r="M217" i="58"/>
  <c r="M216" i="58"/>
  <c r="M215" i="58"/>
  <c r="M214" i="58"/>
  <c r="M213" i="58"/>
  <c r="M212" i="58"/>
  <c r="M211" i="58"/>
  <c r="M210" i="58"/>
  <c r="M209" i="58"/>
  <c r="M208" i="58"/>
  <c r="M207" i="58"/>
  <c r="M206" i="58"/>
  <c r="M205" i="58"/>
  <c r="M204" i="58"/>
  <c r="M203" i="58"/>
  <c r="M202" i="58"/>
  <c r="M201" i="58"/>
  <c r="M200" i="58"/>
  <c r="M199" i="58"/>
  <c r="M198" i="58"/>
  <c r="M197" i="58"/>
  <c r="M196" i="58"/>
  <c r="M195" i="58"/>
  <c r="M194" i="58"/>
  <c r="M193" i="58"/>
  <c r="M192" i="58"/>
  <c r="M191" i="58"/>
  <c r="M190" i="58"/>
  <c r="M189" i="58"/>
  <c r="M188" i="58"/>
  <c r="M187" i="58"/>
  <c r="M186" i="58"/>
  <c r="M185" i="58"/>
  <c r="M184" i="58"/>
  <c r="M183" i="58"/>
  <c r="M182" i="58"/>
  <c r="M181" i="58"/>
  <c r="M180" i="58"/>
  <c r="M179" i="58"/>
  <c r="M178" i="58"/>
  <c r="M177" i="58"/>
  <c r="M176" i="58"/>
  <c r="M175" i="58"/>
  <c r="M174" i="58"/>
  <c r="M173" i="58"/>
  <c r="M172" i="58"/>
  <c r="M171" i="58"/>
  <c r="M170" i="58"/>
  <c r="M169" i="58"/>
  <c r="M168" i="58"/>
  <c r="M167" i="58"/>
  <c r="M166" i="58"/>
  <c r="M165" i="58"/>
  <c r="M164" i="58"/>
  <c r="M163" i="58"/>
  <c r="M162" i="58"/>
  <c r="M161" i="58"/>
  <c r="M160" i="58"/>
  <c r="M159" i="58"/>
  <c r="M158" i="58"/>
  <c r="M157" i="58"/>
  <c r="M156" i="58"/>
  <c r="M155" i="58"/>
  <c r="M154" i="58"/>
  <c r="M153" i="58"/>
  <c r="M152" i="58"/>
  <c r="M151" i="58"/>
  <c r="M150" i="58"/>
  <c r="M149" i="58"/>
  <c r="M148" i="58"/>
  <c r="M147" i="58"/>
  <c r="M146" i="58"/>
  <c r="M145" i="58"/>
  <c r="M144" i="58"/>
  <c r="M143" i="58"/>
  <c r="M142" i="58"/>
  <c r="M141" i="58"/>
  <c r="M140" i="58"/>
  <c r="M139" i="58"/>
  <c r="M138" i="58"/>
  <c r="M137" i="58"/>
  <c r="M136" i="58"/>
  <c r="M135" i="58"/>
  <c r="M134" i="58"/>
  <c r="M125" i="58"/>
  <c r="M124" i="58"/>
  <c r="M123" i="58"/>
  <c r="M122" i="58"/>
  <c r="M121" i="58"/>
  <c r="M120" i="58"/>
  <c r="M119" i="58"/>
  <c r="M118" i="58"/>
  <c r="M117" i="58"/>
  <c r="M116" i="58"/>
  <c r="M115" i="58"/>
  <c r="M114" i="58"/>
  <c r="M113" i="58"/>
  <c r="M112" i="58"/>
  <c r="M111" i="58"/>
  <c r="M110" i="58"/>
  <c r="M109" i="58"/>
  <c r="M108" i="58"/>
  <c r="M107" i="58"/>
  <c r="M106" i="58"/>
  <c r="M105" i="58"/>
  <c r="M104" i="58"/>
  <c r="M103" i="58"/>
  <c r="M102" i="58"/>
  <c r="M101" i="58"/>
  <c r="M100" i="58"/>
  <c r="M99" i="58"/>
  <c r="M98" i="58"/>
  <c r="M97" i="58"/>
  <c r="M96" i="58"/>
  <c r="M95" i="58"/>
  <c r="M94" i="58"/>
  <c r="M93" i="58"/>
  <c r="M92" i="58"/>
  <c r="M91" i="58"/>
  <c r="M90" i="58"/>
  <c r="M89" i="58"/>
  <c r="M88" i="58"/>
  <c r="M87" i="58"/>
  <c r="M86" i="58"/>
  <c r="M85" i="58"/>
  <c r="M84" i="58"/>
  <c r="M83" i="58"/>
  <c r="M82" i="58"/>
  <c r="M81" i="58"/>
  <c r="M80" i="58"/>
  <c r="M79" i="58"/>
  <c r="M78" i="58"/>
  <c r="M77" i="58"/>
  <c r="M76" i="58"/>
  <c r="M75" i="58"/>
  <c r="M74" i="58"/>
  <c r="M73" i="58"/>
  <c r="M72" i="58"/>
  <c r="M71" i="58"/>
  <c r="M70" i="58"/>
  <c r="M69" i="58"/>
  <c r="M68" i="58"/>
  <c r="M67" i="58"/>
  <c r="M66" i="58"/>
  <c r="M65" i="58"/>
  <c r="M64" i="58"/>
  <c r="M63" i="58"/>
  <c r="M62" i="58"/>
  <c r="M61" i="58"/>
  <c r="M60" i="58"/>
  <c r="M59" i="58"/>
  <c r="M58" i="58"/>
  <c r="M57" i="58"/>
  <c r="M56" i="58"/>
  <c r="M55" i="58"/>
  <c r="M54" i="58"/>
  <c r="M53" i="58"/>
  <c r="M52" i="58"/>
  <c r="M51" i="58"/>
  <c r="M50" i="58"/>
  <c r="M49" i="58"/>
  <c r="M48" i="58"/>
  <c r="M47" i="58"/>
  <c r="M46" i="58"/>
  <c r="M45" i="58"/>
  <c r="M44" i="58"/>
  <c r="M43" i="58"/>
  <c r="M42" i="58"/>
  <c r="M41" i="58"/>
  <c r="M40" i="58"/>
  <c r="M39" i="58"/>
  <c r="M38" i="58"/>
  <c r="M37" i="58"/>
  <c r="M36" i="58"/>
  <c r="M35" i="58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248" i="56"/>
  <c r="M247" i="56"/>
  <c r="M246" i="56"/>
  <c r="M245" i="56"/>
  <c r="M244" i="56"/>
  <c r="M243" i="56"/>
  <c r="M242" i="56"/>
  <c r="M241" i="56"/>
  <c r="M240" i="56"/>
  <c r="M239" i="56"/>
  <c r="M238" i="56"/>
  <c r="M237" i="56"/>
  <c r="M236" i="56"/>
  <c r="M235" i="56"/>
  <c r="M234" i="56"/>
  <c r="M233" i="56"/>
  <c r="M232" i="56"/>
  <c r="M231" i="56"/>
  <c r="M230" i="56"/>
  <c r="M229" i="56"/>
  <c r="M228" i="56"/>
  <c r="M227" i="56"/>
  <c r="M226" i="56"/>
  <c r="M225" i="56"/>
  <c r="M224" i="56"/>
  <c r="M223" i="56"/>
  <c r="M222" i="56"/>
  <c r="M221" i="56"/>
  <c r="M220" i="56"/>
  <c r="M219" i="56"/>
  <c r="M218" i="56"/>
  <c r="M217" i="56"/>
  <c r="M216" i="56"/>
  <c r="M215" i="56"/>
  <c r="M214" i="56"/>
  <c r="M213" i="56"/>
  <c r="M212" i="56"/>
  <c r="M211" i="56"/>
  <c r="M210" i="56"/>
  <c r="M209" i="56"/>
  <c r="M208" i="56"/>
  <c r="M207" i="56"/>
  <c r="M206" i="56"/>
  <c r="M205" i="56"/>
  <c r="M204" i="56"/>
  <c r="M203" i="56"/>
  <c r="M202" i="56"/>
  <c r="M201" i="56"/>
  <c r="M200" i="56"/>
  <c r="M199" i="56"/>
  <c r="M198" i="56"/>
  <c r="M197" i="56"/>
  <c r="M196" i="56"/>
  <c r="M195" i="56"/>
  <c r="M194" i="56"/>
  <c r="M193" i="56"/>
  <c r="M192" i="56"/>
  <c r="M191" i="56"/>
  <c r="M190" i="56"/>
  <c r="M189" i="56"/>
  <c r="M188" i="56"/>
  <c r="M187" i="56"/>
  <c r="M186" i="56"/>
  <c r="M185" i="56"/>
  <c r="M184" i="56"/>
  <c r="M183" i="56"/>
  <c r="M182" i="56"/>
  <c r="M181" i="56"/>
  <c r="M180" i="56"/>
  <c r="M179" i="56"/>
  <c r="M178" i="56"/>
  <c r="M177" i="56"/>
  <c r="M176" i="56"/>
  <c r="M175" i="56"/>
  <c r="M174" i="56"/>
  <c r="M173" i="56"/>
  <c r="M172" i="56"/>
  <c r="M171" i="56"/>
  <c r="M170" i="56"/>
  <c r="M169" i="56"/>
  <c r="M168" i="56"/>
  <c r="M167" i="56"/>
  <c r="M166" i="56"/>
  <c r="M165" i="56"/>
  <c r="M164" i="56"/>
  <c r="M163" i="56"/>
  <c r="M162" i="56"/>
  <c r="M161" i="56"/>
  <c r="M160" i="56"/>
  <c r="M159" i="56"/>
  <c r="M158" i="56"/>
  <c r="M157" i="56"/>
  <c r="M156" i="56"/>
  <c r="M155" i="56"/>
  <c r="M154" i="56"/>
  <c r="M153" i="56"/>
  <c r="M152" i="56"/>
  <c r="M151" i="56"/>
  <c r="M150" i="56"/>
  <c r="M149" i="56"/>
  <c r="M148" i="56"/>
  <c r="M147" i="56"/>
  <c r="M146" i="56"/>
  <c r="M145" i="56"/>
  <c r="M144" i="56"/>
  <c r="M143" i="56"/>
  <c r="M142" i="56"/>
  <c r="M141" i="56"/>
  <c r="M140" i="56"/>
  <c r="M139" i="56"/>
  <c r="M138" i="56"/>
  <c r="M137" i="56"/>
  <c r="M136" i="56"/>
  <c r="M135" i="56"/>
  <c r="M134" i="56"/>
  <c r="M125" i="56"/>
  <c r="M124" i="56"/>
  <c r="M123" i="56"/>
  <c r="M122" i="56"/>
  <c r="M121" i="56"/>
  <c r="M120" i="56"/>
  <c r="M119" i="56"/>
  <c r="M118" i="56"/>
  <c r="M117" i="56"/>
  <c r="M116" i="56"/>
  <c r="M115" i="56"/>
  <c r="M114" i="56"/>
  <c r="M113" i="56"/>
  <c r="M112" i="56"/>
  <c r="M111" i="56"/>
  <c r="M110" i="56"/>
  <c r="M109" i="56"/>
  <c r="M108" i="56"/>
  <c r="M107" i="56"/>
  <c r="M106" i="56"/>
  <c r="M104" i="56"/>
  <c r="M103" i="56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M88" i="56"/>
  <c r="M87" i="56"/>
  <c r="M86" i="56"/>
  <c r="M85" i="56"/>
  <c r="M84" i="56"/>
  <c r="M83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M62" i="56"/>
  <c r="M61" i="56"/>
  <c r="M60" i="56"/>
  <c r="M59" i="56"/>
  <c r="M58" i="56"/>
  <c r="M57" i="56"/>
  <c r="M56" i="56"/>
  <c r="M55" i="56"/>
  <c r="M54" i="56"/>
  <c r="M53" i="56"/>
  <c r="M52" i="56"/>
  <c r="M51" i="56"/>
  <c r="M50" i="56"/>
  <c r="M49" i="56"/>
  <c r="M48" i="56"/>
  <c r="M47" i="56"/>
  <c r="M46" i="56"/>
  <c r="M45" i="56"/>
  <c r="M44" i="56"/>
  <c r="M43" i="56"/>
  <c r="M42" i="56"/>
  <c r="M41" i="56"/>
  <c r="M40" i="56"/>
  <c r="M39" i="56"/>
  <c r="M38" i="56"/>
  <c r="M37" i="56"/>
  <c r="M36" i="56"/>
  <c r="M35" i="56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248" i="55"/>
  <c r="M247" i="55"/>
  <c r="M246" i="55"/>
  <c r="M245" i="55"/>
  <c r="M244" i="55"/>
  <c r="M243" i="55"/>
  <c r="M242" i="55"/>
  <c r="M241" i="55"/>
  <c r="M240" i="55"/>
  <c r="M239" i="55"/>
  <c r="M238" i="55"/>
  <c r="M237" i="55"/>
  <c r="M236" i="55"/>
  <c r="M235" i="55"/>
  <c r="M234" i="55"/>
  <c r="M233" i="55"/>
  <c r="M232" i="55"/>
  <c r="M231" i="55"/>
  <c r="M230" i="55"/>
  <c r="M229" i="55"/>
  <c r="M228" i="55"/>
  <c r="M227" i="55"/>
  <c r="M226" i="55"/>
  <c r="M225" i="55"/>
  <c r="M224" i="55"/>
  <c r="M223" i="55"/>
  <c r="M222" i="55"/>
  <c r="M221" i="55"/>
  <c r="M220" i="55"/>
  <c r="M219" i="55"/>
  <c r="M218" i="55"/>
  <c r="M217" i="55"/>
  <c r="M216" i="55"/>
  <c r="M215" i="55"/>
  <c r="M214" i="55"/>
  <c r="M213" i="55"/>
  <c r="M212" i="55"/>
  <c r="M211" i="55"/>
  <c r="M210" i="55"/>
  <c r="M209" i="55"/>
  <c r="M208" i="55"/>
  <c r="M207" i="55"/>
  <c r="M206" i="55"/>
  <c r="M205" i="55"/>
  <c r="M204" i="55"/>
  <c r="M203" i="55"/>
  <c r="M202" i="55"/>
  <c r="M201" i="55"/>
  <c r="M200" i="55"/>
  <c r="M199" i="55"/>
  <c r="M198" i="55"/>
  <c r="M197" i="55"/>
  <c r="M196" i="55"/>
  <c r="M195" i="55"/>
  <c r="M194" i="55"/>
  <c r="M193" i="55"/>
  <c r="M192" i="55"/>
  <c r="M191" i="55"/>
  <c r="M190" i="55"/>
  <c r="M189" i="55"/>
  <c r="M188" i="55"/>
  <c r="M187" i="55"/>
  <c r="M186" i="55"/>
  <c r="M185" i="55"/>
  <c r="M184" i="55"/>
  <c r="M183" i="55"/>
  <c r="M182" i="55"/>
  <c r="M181" i="55"/>
  <c r="M180" i="55"/>
  <c r="M179" i="55"/>
  <c r="M178" i="55"/>
  <c r="M177" i="55"/>
  <c r="M176" i="55"/>
  <c r="M175" i="55"/>
  <c r="M174" i="55"/>
  <c r="M173" i="55"/>
  <c r="M172" i="55"/>
  <c r="M171" i="55"/>
  <c r="M170" i="55"/>
  <c r="M169" i="55"/>
  <c r="M168" i="55"/>
  <c r="M167" i="55"/>
  <c r="M166" i="55"/>
  <c r="M165" i="55"/>
  <c r="M164" i="55"/>
  <c r="M163" i="55"/>
  <c r="M162" i="55"/>
  <c r="M161" i="55"/>
  <c r="M160" i="55"/>
  <c r="M159" i="55"/>
  <c r="M158" i="55"/>
  <c r="M157" i="55"/>
  <c r="M156" i="55"/>
  <c r="M155" i="55"/>
  <c r="M154" i="55"/>
  <c r="M153" i="55"/>
  <c r="M152" i="55"/>
  <c r="M151" i="55"/>
  <c r="M150" i="55"/>
  <c r="M149" i="55"/>
  <c r="M148" i="55"/>
  <c r="M147" i="55"/>
  <c r="M146" i="55"/>
  <c r="M145" i="55"/>
  <c r="M144" i="55"/>
  <c r="M143" i="55"/>
  <c r="M142" i="55"/>
  <c r="M141" i="55"/>
  <c r="M140" i="55"/>
  <c r="M139" i="55"/>
  <c r="M138" i="55"/>
  <c r="M137" i="55"/>
  <c r="M136" i="55"/>
  <c r="M135" i="55"/>
  <c r="M134" i="55"/>
  <c r="M125" i="55"/>
  <c r="M124" i="55"/>
  <c r="M123" i="55"/>
  <c r="M122" i="55"/>
  <c r="M121" i="55"/>
  <c r="M120" i="55"/>
  <c r="M119" i="55"/>
  <c r="M118" i="55"/>
  <c r="M117" i="55"/>
  <c r="M116" i="55"/>
  <c r="M115" i="55"/>
  <c r="M114" i="55"/>
  <c r="M113" i="55"/>
  <c r="M112" i="55"/>
  <c r="M111" i="55"/>
  <c r="M110" i="55"/>
  <c r="M109" i="55"/>
  <c r="M108" i="55"/>
  <c r="M107" i="55"/>
  <c r="M106" i="55"/>
  <c r="M105" i="55"/>
  <c r="M104" i="55"/>
  <c r="M103" i="55"/>
  <c r="M102" i="55"/>
  <c r="M101" i="55"/>
  <c r="M100" i="55"/>
  <c r="M99" i="55"/>
  <c r="M98" i="55"/>
  <c r="M97" i="55"/>
  <c r="M96" i="55"/>
  <c r="M95" i="55"/>
  <c r="M94" i="55"/>
  <c r="M93" i="55"/>
  <c r="M92" i="55"/>
  <c r="M91" i="55"/>
  <c r="M90" i="55"/>
  <c r="M89" i="55"/>
  <c r="M88" i="55"/>
  <c r="M87" i="55"/>
  <c r="M86" i="55"/>
  <c r="M85" i="55"/>
  <c r="M84" i="55"/>
  <c r="M83" i="55"/>
  <c r="M82" i="55"/>
  <c r="M81" i="55"/>
  <c r="M80" i="55"/>
  <c r="M79" i="55"/>
  <c r="M78" i="55"/>
  <c r="M77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M56" i="55"/>
  <c r="M55" i="55"/>
  <c r="M54" i="55"/>
  <c r="M53" i="55"/>
  <c r="M52" i="55"/>
  <c r="M51" i="55"/>
  <c r="M50" i="55"/>
  <c r="M49" i="55"/>
  <c r="M48" i="55"/>
  <c r="M47" i="55"/>
  <c r="M46" i="55"/>
  <c r="M45" i="55"/>
  <c r="M44" i="55"/>
  <c r="M43" i="55"/>
  <c r="M42" i="55"/>
  <c r="M41" i="55"/>
  <c r="M40" i="55"/>
  <c r="M39" i="55"/>
  <c r="M38" i="55"/>
  <c r="M37" i="55"/>
  <c r="M36" i="55"/>
  <c r="M35" i="55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27" i="53"/>
  <c r="M28" i="53"/>
  <c r="M29" i="53"/>
  <c r="M30" i="53"/>
  <c r="M31" i="53"/>
  <c r="M32" i="53"/>
  <c r="M33" i="53"/>
  <c r="M34" i="53"/>
  <c r="M35" i="53"/>
  <c r="M36" i="53"/>
  <c r="M37" i="53"/>
  <c r="M38" i="53"/>
  <c r="M39" i="53"/>
  <c r="M40" i="53"/>
  <c r="M41" i="53"/>
  <c r="M42" i="53"/>
  <c r="M43" i="53"/>
  <c r="M44" i="53"/>
  <c r="M45" i="53"/>
  <c r="M46" i="53"/>
  <c r="M47" i="53"/>
  <c r="M48" i="53"/>
  <c r="M49" i="53"/>
  <c r="M50" i="53"/>
  <c r="M51" i="53"/>
  <c r="M52" i="53"/>
  <c r="M53" i="53"/>
  <c r="M54" i="53"/>
  <c r="M55" i="53"/>
  <c r="M56" i="53"/>
  <c r="M57" i="53"/>
  <c r="M58" i="53"/>
  <c r="M59" i="53"/>
  <c r="M60" i="53"/>
  <c r="M61" i="53"/>
  <c r="M62" i="53"/>
  <c r="M63" i="53"/>
  <c r="M64" i="53"/>
  <c r="M65" i="53"/>
  <c r="M66" i="53"/>
  <c r="M67" i="53"/>
  <c r="M68" i="53"/>
  <c r="M69" i="53"/>
  <c r="M70" i="53"/>
  <c r="M71" i="53"/>
  <c r="M72" i="53"/>
  <c r="M73" i="53"/>
  <c r="M74" i="53"/>
  <c r="M75" i="53"/>
  <c r="M76" i="53"/>
  <c r="M77" i="53"/>
  <c r="M78" i="53"/>
  <c r="M79" i="53"/>
  <c r="M80" i="53"/>
  <c r="M81" i="53"/>
  <c r="M82" i="53"/>
  <c r="M83" i="53"/>
  <c r="M84" i="53"/>
  <c r="M85" i="53"/>
  <c r="M86" i="53"/>
  <c r="M87" i="53"/>
  <c r="M88" i="53"/>
  <c r="M89" i="53"/>
  <c r="M90" i="53"/>
  <c r="M91" i="53"/>
  <c r="M92" i="53"/>
  <c r="M93" i="53"/>
  <c r="M94" i="53"/>
  <c r="M95" i="53"/>
  <c r="M96" i="53"/>
  <c r="M97" i="53"/>
  <c r="M98" i="53"/>
  <c r="M99" i="53"/>
  <c r="M100" i="53"/>
  <c r="M101" i="53"/>
  <c r="M102" i="53"/>
  <c r="M103" i="53"/>
  <c r="M104" i="53"/>
  <c r="M105" i="53"/>
  <c r="M106" i="53"/>
  <c r="M107" i="53"/>
  <c r="M108" i="53"/>
  <c r="M109" i="53"/>
  <c r="M110" i="53"/>
  <c r="M111" i="53"/>
  <c r="M112" i="53"/>
  <c r="M113" i="53"/>
  <c r="M114" i="53"/>
  <c r="M115" i="53"/>
  <c r="M116" i="53"/>
  <c r="M117" i="53"/>
  <c r="M118" i="53"/>
  <c r="M119" i="53"/>
  <c r="M120" i="53"/>
  <c r="M121" i="53"/>
  <c r="M122" i="53"/>
  <c r="M123" i="53"/>
  <c r="M124" i="53"/>
  <c r="M125" i="53"/>
  <c r="M134" i="53"/>
  <c r="M135" i="53"/>
  <c r="M136" i="53"/>
  <c r="M137" i="53"/>
  <c r="M138" i="53"/>
  <c r="M139" i="53"/>
  <c r="M140" i="53"/>
  <c r="M141" i="53"/>
  <c r="M142" i="53"/>
  <c r="M143" i="53"/>
  <c r="M144" i="53"/>
  <c r="M145" i="53"/>
  <c r="M146" i="53"/>
  <c r="M147" i="53"/>
  <c r="M148" i="53"/>
  <c r="M149" i="53"/>
  <c r="M150" i="53"/>
  <c r="M151" i="53"/>
  <c r="M152" i="53"/>
  <c r="M153" i="53"/>
  <c r="M154" i="53"/>
  <c r="M155" i="53"/>
  <c r="M156" i="53"/>
  <c r="M157" i="53"/>
  <c r="M158" i="53"/>
  <c r="M159" i="53"/>
  <c r="M160" i="53"/>
  <c r="M161" i="53"/>
  <c r="M162" i="53"/>
  <c r="M163" i="53"/>
  <c r="M164" i="53"/>
  <c r="M165" i="53"/>
  <c r="M166" i="53"/>
  <c r="M167" i="53"/>
  <c r="M168" i="53"/>
  <c r="M169" i="53"/>
  <c r="M170" i="53"/>
  <c r="M171" i="53"/>
  <c r="M172" i="53"/>
  <c r="M173" i="53"/>
  <c r="M174" i="53"/>
  <c r="M175" i="53"/>
  <c r="M176" i="53"/>
  <c r="M177" i="53"/>
  <c r="M178" i="53"/>
  <c r="M179" i="53"/>
  <c r="M180" i="53"/>
  <c r="M181" i="53"/>
  <c r="M182" i="53"/>
  <c r="M183" i="53"/>
  <c r="M184" i="53"/>
  <c r="M185" i="53"/>
  <c r="M186" i="53"/>
  <c r="M187" i="53"/>
  <c r="M188" i="53"/>
  <c r="M189" i="53"/>
  <c r="M190" i="53"/>
  <c r="M191" i="53"/>
  <c r="M192" i="53"/>
  <c r="M193" i="53"/>
  <c r="M194" i="53"/>
  <c r="M195" i="53"/>
  <c r="M196" i="53"/>
  <c r="M197" i="53"/>
  <c r="M198" i="53"/>
  <c r="M199" i="53"/>
  <c r="M200" i="53"/>
  <c r="M201" i="53"/>
  <c r="M202" i="53"/>
  <c r="M203" i="53"/>
  <c r="M204" i="53"/>
  <c r="M205" i="53"/>
  <c r="M206" i="53"/>
  <c r="M207" i="53"/>
  <c r="M208" i="53"/>
  <c r="M209" i="53"/>
  <c r="M210" i="53"/>
  <c r="M211" i="53"/>
  <c r="M212" i="53"/>
  <c r="M213" i="53"/>
  <c r="M214" i="53"/>
  <c r="M215" i="53"/>
  <c r="M216" i="53"/>
  <c r="M217" i="53"/>
  <c r="M218" i="53"/>
  <c r="M219" i="53"/>
  <c r="M220" i="53"/>
  <c r="M221" i="53"/>
  <c r="M222" i="53"/>
  <c r="M223" i="53"/>
  <c r="M224" i="53"/>
  <c r="M225" i="53"/>
  <c r="M226" i="53"/>
  <c r="M227" i="53"/>
  <c r="M228" i="53"/>
  <c r="M229" i="53"/>
  <c r="M230" i="53"/>
  <c r="M231" i="53"/>
  <c r="M232" i="53"/>
  <c r="M233" i="53"/>
  <c r="M234" i="53"/>
  <c r="M235" i="53"/>
  <c r="M236" i="53"/>
  <c r="M237" i="53"/>
  <c r="M238" i="53"/>
  <c r="M239" i="53"/>
  <c r="M240" i="53"/>
  <c r="M241" i="53"/>
  <c r="M242" i="53"/>
  <c r="M243" i="53"/>
  <c r="M244" i="53"/>
  <c r="M245" i="53"/>
  <c r="M246" i="53"/>
  <c r="M247" i="53"/>
  <c r="M248" i="53"/>
  <c r="M11" i="53"/>
  <c r="M139" i="64"/>
  <c r="M138" i="64"/>
  <c r="M137" i="64"/>
  <c r="M136" i="64"/>
  <c r="M135" i="64"/>
  <c r="M134" i="64"/>
  <c r="M133" i="64"/>
  <c r="M132" i="64"/>
  <c r="M131" i="64"/>
  <c r="M130" i="64"/>
  <c r="M129" i="64"/>
  <c r="M128" i="64"/>
  <c r="M127" i="64"/>
  <c r="M126" i="64"/>
  <c r="M125" i="64"/>
  <c r="M124" i="64"/>
  <c r="M123" i="64"/>
  <c r="M122" i="64"/>
  <c r="M121" i="64"/>
  <c r="M120" i="64"/>
  <c r="M119" i="64"/>
  <c r="M118" i="64"/>
  <c r="M117" i="64"/>
  <c r="M116" i="64"/>
  <c r="M115" i="64"/>
  <c r="M114" i="64"/>
  <c r="M113" i="64"/>
  <c r="M112" i="64"/>
  <c r="M111" i="64"/>
  <c r="M110" i="64"/>
  <c r="M109" i="64"/>
  <c r="M108" i="64"/>
  <c r="M107" i="64"/>
  <c r="M106" i="64"/>
  <c r="M105" i="64"/>
  <c r="M104" i="64"/>
  <c r="M103" i="64"/>
  <c r="M102" i="64"/>
  <c r="M101" i="64"/>
  <c r="M100" i="64"/>
  <c r="M99" i="64"/>
  <c r="M98" i="64"/>
  <c r="M97" i="64"/>
  <c r="M96" i="64"/>
  <c r="M95" i="64"/>
  <c r="M94" i="64"/>
  <c r="M93" i="64"/>
  <c r="M92" i="64"/>
  <c r="M91" i="64"/>
  <c r="M90" i="64"/>
  <c r="M89" i="64"/>
  <c r="M88" i="64"/>
  <c r="M87" i="64"/>
  <c r="M86" i="64"/>
  <c r="M85" i="64"/>
  <c r="M84" i="64"/>
  <c r="M83" i="64"/>
  <c r="M82" i="64"/>
  <c r="M81" i="64"/>
  <c r="M80" i="64"/>
  <c r="M79" i="64"/>
  <c r="M78" i="64"/>
  <c r="M77" i="64"/>
  <c r="M76" i="64"/>
  <c r="M75" i="64"/>
  <c r="M74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M53" i="64"/>
  <c r="M52" i="64"/>
  <c r="M51" i="64"/>
  <c r="M50" i="64"/>
  <c r="M49" i="64"/>
  <c r="M48" i="64"/>
  <c r="M47" i="64"/>
  <c r="M46" i="64"/>
  <c r="M45" i="64"/>
  <c r="M44" i="64"/>
  <c r="M43" i="64"/>
  <c r="M42" i="64"/>
  <c r="M41" i="64"/>
  <c r="M40" i="64"/>
  <c r="M39" i="64"/>
  <c r="M38" i="64"/>
  <c r="M37" i="64"/>
  <c r="M36" i="64"/>
  <c r="M35" i="64"/>
  <c r="M34" i="64"/>
  <c r="M33" i="64"/>
  <c r="M32" i="64"/>
  <c r="M31" i="64"/>
  <c r="M30" i="64"/>
  <c r="M29" i="64"/>
  <c r="M28" i="64"/>
  <c r="M27" i="64"/>
  <c r="M26" i="64"/>
  <c r="M25" i="64"/>
  <c r="M24" i="64"/>
  <c r="M23" i="64"/>
  <c r="M22" i="64"/>
  <c r="M21" i="64"/>
  <c r="M20" i="64"/>
  <c r="M19" i="64"/>
  <c r="M18" i="64"/>
  <c r="M17" i="64"/>
  <c r="M16" i="64"/>
  <c r="M15" i="64"/>
  <c r="M14" i="64"/>
  <c r="M13" i="64"/>
  <c r="M12" i="64"/>
  <c r="M11" i="64"/>
  <c r="M10" i="64"/>
  <c r="M9" i="64"/>
  <c r="M8" i="64"/>
  <c r="M7" i="64"/>
  <c r="M7" i="63"/>
  <c r="M8" i="33" l="1"/>
  <c r="K22" i="57" l="1"/>
  <c r="L22" i="57"/>
  <c r="M22" i="57"/>
  <c r="N22" i="57"/>
  <c r="K23" i="57"/>
  <c r="L23" i="57"/>
  <c r="M23" i="57"/>
  <c r="N23" i="57"/>
  <c r="K24" i="57"/>
  <c r="L24" i="57"/>
  <c r="M24" i="57"/>
  <c r="N24" i="57"/>
  <c r="K25" i="57"/>
  <c r="L25" i="57"/>
  <c r="M25" i="57"/>
  <c r="N25" i="57"/>
  <c r="K26" i="57"/>
  <c r="L26" i="57"/>
  <c r="M26" i="57"/>
  <c r="N26" i="57"/>
  <c r="K27" i="57"/>
  <c r="L27" i="57"/>
  <c r="M27" i="57"/>
  <c r="N27" i="57"/>
  <c r="K28" i="57"/>
  <c r="L28" i="57"/>
  <c r="M28" i="57"/>
  <c r="N28" i="57"/>
  <c r="K29" i="57"/>
  <c r="L29" i="57"/>
  <c r="M29" i="57"/>
  <c r="N29" i="57"/>
  <c r="K30" i="57"/>
  <c r="L30" i="57"/>
  <c r="M30" i="57"/>
  <c r="N30" i="57"/>
  <c r="K31" i="57"/>
  <c r="L31" i="57"/>
  <c r="M31" i="57"/>
  <c r="N31" i="57"/>
  <c r="K32" i="57"/>
  <c r="L32" i="57"/>
  <c r="M32" i="57"/>
  <c r="N32" i="57"/>
  <c r="K33" i="57"/>
  <c r="L33" i="57"/>
  <c r="M33" i="57"/>
  <c r="N33" i="57"/>
  <c r="K34" i="57"/>
  <c r="L34" i="57"/>
  <c r="M34" i="57"/>
  <c r="N34" i="57"/>
  <c r="K35" i="57"/>
  <c r="L35" i="57"/>
  <c r="M35" i="57"/>
  <c r="N35" i="57"/>
  <c r="K36" i="57"/>
  <c r="L36" i="57"/>
  <c r="M36" i="57"/>
  <c r="N36" i="57"/>
  <c r="K37" i="57"/>
  <c r="L37" i="57"/>
  <c r="M37" i="57"/>
  <c r="N37" i="57"/>
  <c r="K38" i="57"/>
  <c r="L38" i="57"/>
  <c r="M38" i="57"/>
  <c r="N38" i="57"/>
  <c r="K39" i="57"/>
  <c r="L39" i="57"/>
  <c r="M39" i="57"/>
  <c r="N39" i="57"/>
  <c r="K40" i="57"/>
  <c r="L40" i="57"/>
  <c r="M40" i="57"/>
  <c r="N40" i="57"/>
  <c r="K41" i="57"/>
  <c r="L41" i="57"/>
  <c r="M41" i="57"/>
  <c r="N41" i="57"/>
  <c r="K42" i="57"/>
  <c r="L42" i="57"/>
  <c r="M42" i="57"/>
  <c r="N42" i="57"/>
  <c r="K43" i="57"/>
  <c r="L43" i="57"/>
  <c r="M43" i="57"/>
  <c r="N43" i="57"/>
  <c r="L21" i="57"/>
  <c r="M21" i="57"/>
  <c r="N21" i="57"/>
  <c r="K21" i="57"/>
  <c r="L142" i="33"/>
  <c r="K142" i="33"/>
  <c r="J142" i="33"/>
  <c r="I142" i="33"/>
  <c r="I250" i="68"/>
  <c r="J250" i="68"/>
  <c r="K250" i="68"/>
  <c r="L250" i="68"/>
  <c r="I127" i="68"/>
  <c r="J127" i="68"/>
  <c r="K127" i="68"/>
  <c r="L127" i="68"/>
  <c r="I127" i="67"/>
  <c r="J127" i="67"/>
  <c r="K127" i="67"/>
  <c r="L127" i="67"/>
  <c r="I250" i="67"/>
  <c r="J250" i="67"/>
  <c r="K250" i="67"/>
  <c r="L250" i="67"/>
  <c r="I127" i="66"/>
  <c r="J127" i="66"/>
  <c r="K127" i="66"/>
  <c r="L127" i="66"/>
  <c r="I250" i="66"/>
  <c r="J250" i="66"/>
  <c r="K250" i="66"/>
  <c r="L250" i="66"/>
  <c r="I250" i="65"/>
  <c r="J250" i="65"/>
  <c r="K250" i="65"/>
  <c r="L250" i="65"/>
  <c r="I127" i="65"/>
  <c r="J127" i="65"/>
  <c r="K127" i="65"/>
  <c r="L127" i="65"/>
  <c r="I127" i="61"/>
  <c r="J127" i="61"/>
  <c r="K127" i="61"/>
  <c r="L127" i="61"/>
  <c r="I250" i="61"/>
  <c r="J250" i="61"/>
  <c r="K250" i="61"/>
  <c r="L250" i="61"/>
  <c r="I250" i="60"/>
  <c r="J250" i="60"/>
  <c r="K250" i="60"/>
  <c r="L250" i="60"/>
  <c r="I127" i="60"/>
  <c r="J127" i="60"/>
  <c r="K127" i="60"/>
  <c r="L127" i="60"/>
  <c r="I250" i="59"/>
  <c r="J250" i="59"/>
  <c r="K250" i="59"/>
  <c r="L250" i="59"/>
  <c r="I127" i="59"/>
  <c r="J127" i="59"/>
  <c r="K127" i="59"/>
  <c r="L127" i="59"/>
  <c r="I250" i="58"/>
  <c r="J250" i="58"/>
  <c r="K250" i="58"/>
  <c r="L250" i="58"/>
  <c r="I127" i="58"/>
  <c r="J127" i="58"/>
  <c r="K127" i="58"/>
  <c r="L127" i="58"/>
  <c r="I250" i="56"/>
  <c r="J250" i="56"/>
  <c r="K250" i="56"/>
  <c r="L250" i="56"/>
  <c r="I127" i="56"/>
  <c r="J127" i="56"/>
  <c r="K127" i="56"/>
  <c r="L127" i="56"/>
  <c r="I127" i="55"/>
  <c r="J127" i="55"/>
  <c r="K127" i="55"/>
  <c r="L127" i="55"/>
  <c r="I250" i="55"/>
  <c r="J250" i="55"/>
  <c r="K250" i="55"/>
  <c r="L250" i="55"/>
  <c r="I250" i="53"/>
  <c r="J250" i="53"/>
  <c r="K250" i="53"/>
  <c r="L250" i="53"/>
  <c r="I127" i="53"/>
  <c r="J127" i="53"/>
  <c r="K127" i="53"/>
  <c r="L127" i="53"/>
  <c r="L141" i="64"/>
  <c r="K141" i="64"/>
  <c r="J141" i="64"/>
  <c r="I141" i="64"/>
  <c r="L141" i="63"/>
  <c r="K141" i="63"/>
  <c r="J141" i="63"/>
  <c r="I141" i="63"/>
  <c r="M56" i="57" l="1"/>
  <c r="K9" i="57" s="1"/>
  <c r="M141" i="64"/>
  <c r="M141" i="63"/>
  <c r="K56" i="57"/>
  <c r="K7" i="57" s="1"/>
  <c r="M127" i="68"/>
  <c r="M250" i="68"/>
  <c r="M250" i="67"/>
  <c r="M127" i="67"/>
  <c r="M250" i="66"/>
  <c r="M127" i="66"/>
  <c r="M127" i="65"/>
  <c r="M250" i="65"/>
  <c r="M127" i="61"/>
  <c r="M250" i="61"/>
  <c r="M127" i="60"/>
  <c r="M250" i="60"/>
  <c r="M250" i="59"/>
  <c r="M127" i="59"/>
  <c r="M250" i="58"/>
  <c r="M127" i="58"/>
  <c r="M127" i="56"/>
  <c r="M250" i="56"/>
  <c r="M250" i="55"/>
  <c r="M127" i="55"/>
  <c r="M127" i="53"/>
  <c r="M250" i="53"/>
  <c r="M142" i="33"/>
  <c r="L56" i="57"/>
  <c r="K8" i="57" s="1"/>
  <c r="N56" i="57"/>
  <c r="K10" i="57" s="1"/>
  <c r="K11" i="57" l="1"/>
  <c r="V19" i="62"/>
  <c r="U23" i="62"/>
  <c r="U11" i="62"/>
  <c r="U7" i="62"/>
  <c r="T22" i="62"/>
  <c r="T6" i="62"/>
  <c r="S15" i="62"/>
  <c r="S6" i="62"/>
  <c r="S5" i="62"/>
  <c r="V4" i="62"/>
  <c r="U4" i="62"/>
  <c r="T4" i="62"/>
  <c r="S4" i="62"/>
  <c r="R4" i="62"/>
  <c r="Q4" i="62"/>
  <c r="P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I32" i="78" s="1"/>
  <c r="V27" i="62" s="1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V23" i="62" s="1"/>
  <c r="C28" i="78"/>
  <c r="H27" i="78"/>
  <c r="I27" i="78" s="1"/>
  <c r="V22" i="62" s="1"/>
  <c r="C27" i="78"/>
  <c r="H26" i="78"/>
  <c r="I26" i="78" s="1"/>
  <c r="V21" i="62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H21" i="78"/>
  <c r="I21" i="78" s="1"/>
  <c r="C21" i="78"/>
  <c r="H20" i="78"/>
  <c r="I20" i="78" s="1"/>
  <c r="V15" i="62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V12" i="62" s="1"/>
  <c r="C17" i="78"/>
  <c r="H16" i="78"/>
  <c r="I16" i="78" s="1"/>
  <c r="V11" i="62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V8" i="62" s="1"/>
  <c r="C13" i="78"/>
  <c r="H12" i="78"/>
  <c r="I12" i="78" s="1"/>
  <c r="V7" i="62" s="1"/>
  <c r="C12" i="78"/>
  <c r="H11" i="78"/>
  <c r="I11" i="78" s="1"/>
  <c r="V6" i="62" s="1"/>
  <c r="C11" i="78"/>
  <c r="H10" i="78"/>
  <c r="I10" i="78" s="1"/>
  <c r="V5" i="62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I243" i="77" s="1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U27" i="62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U19" i="62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U15" i="62" s="1"/>
  <c r="C20" i="77"/>
  <c r="H19" i="77"/>
  <c r="I19" i="77" s="1"/>
  <c r="U14" i="62" s="1"/>
  <c r="C19" i="77"/>
  <c r="H18" i="77"/>
  <c r="I18" i="77" s="1"/>
  <c r="U13" i="62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I13" i="77"/>
  <c r="U8" i="62" s="1"/>
  <c r="H13" i="77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T17" i="62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T26" i="62" s="1"/>
  <c r="C31" i="76"/>
  <c r="H30" i="76"/>
  <c r="I30" i="76" s="1"/>
  <c r="T25" i="62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T11" i="62" s="1"/>
  <c r="C16" i="76"/>
  <c r="H15" i="76"/>
  <c r="I15" i="76" s="1"/>
  <c r="T10" i="62" s="1"/>
  <c r="C15" i="76"/>
  <c r="H14" i="76"/>
  <c r="I14" i="76" s="1"/>
  <c r="T9" i="62" s="1"/>
  <c r="C14" i="76"/>
  <c r="H13" i="76"/>
  <c r="I13" i="76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I118" i="75" s="1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S26" i="62" s="1"/>
  <c r="C31" i="75"/>
  <c r="H30" i="75"/>
  <c r="I30" i="75" s="1"/>
  <c r="C30" i="75"/>
  <c r="H29" i="75"/>
  <c r="I29" i="75" s="1"/>
  <c r="C29" i="75"/>
  <c r="H28" i="75"/>
  <c r="I28" i="75" s="1"/>
  <c r="S23" i="62" s="1"/>
  <c r="C28" i="75"/>
  <c r="H27" i="75"/>
  <c r="I27" i="75" s="1"/>
  <c r="S22" i="62" s="1"/>
  <c r="C27" i="75"/>
  <c r="H26" i="75"/>
  <c r="I26" i="75" s="1"/>
  <c r="S21" i="62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S18" i="62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C20" i="75"/>
  <c r="H19" i="75"/>
  <c r="I19" i="75" s="1"/>
  <c r="S14" i="62" s="1"/>
  <c r="C19" i="75"/>
  <c r="H18" i="75"/>
  <c r="I18" i="75" s="1"/>
  <c r="S13" i="62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S9" i="62" s="1"/>
  <c r="C14" i="75"/>
  <c r="I13" i="75"/>
  <c r="S8" i="62" s="1"/>
  <c r="H13" i="75"/>
  <c r="C13" i="75"/>
  <c r="H12" i="75"/>
  <c r="I12" i="75" s="1"/>
  <c r="S7" i="62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H29" i="74"/>
  <c r="I29" i="74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R21" i="62" s="1"/>
  <c r="C26" i="74"/>
  <c r="H25" i="74"/>
  <c r="I25" i="74" s="1"/>
  <c r="R20" i="62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R17" i="62" s="1"/>
  <c r="C22" i="74"/>
  <c r="H21" i="74"/>
  <c r="I21" i="74" s="1"/>
  <c r="R16" i="62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R13" i="62" s="1"/>
  <c r="C18" i="74"/>
  <c r="H17" i="74"/>
  <c r="I17" i="74" s="1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R9" i="62" s="1"/>
  <c r="C14" i="74"/>
  <c r="H13" i="74"/>
  <c r="I13" i="74" s="1"/>
  <c r="C13" i="74"/>
  <c r="H12" i="74"/>
  <c r="I12" i="74" s="1"/>
  <c r="C12" i="74"/>
  <c r="H11" i="74"/>
  <c r="I11" i="74" s="1"/>
  <c r="R6" i="62" s="1"/>
  <c r="C11" i="74"/>
  <c r="H10" i="74"/>
  <c r="I10" i="74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Q24" i="62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Q17" i="62" s="1"/>
  <c r="C147" i="73"/>
  <c r="H146" i="73"/>
  <c r="I146" i="73" s="1"/>
  <c r="C146" i="73"/>
  <c r="H145" i="73"/>
  <c r="I145" i="73" s="1"/>
  <c r="C145" i="73"/>
  <c r="I144" i="73"/>
  <c r="H144" i="73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H10" i="73"/>
  <c r="I10" i="73" s="1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P17" i="6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P27" i="6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 s="1"/>
  <c r="P20" i="6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P16" i="6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P12" i="62" s="1"/>
  <c r="C17" i="72"/>
  <c r="H16" i="72"/>
  <c r="I16" i="72" s="1"/>
  <c r="C16" i="72"/>
  <c r="I15" i="72"/>
  <c r="H15" i="72"/>
  <c r="C15" i="72"/>
  <c r="H14" i="72"/>
  <c r="I14" i="72" s="1"/>
  <c r="P9" i="62" s="1"/>
  <c r="C14" i="72"/>
  <c r="H13" i="72"/>
  <c r="I13" i="72" s="1"/>
  <c r="C13" i="72"/>
  <c r="H12" i="72"/>
  <c r="I12" i="72" s="1"/>
  <c r="P7" i="62" s="1"/>
  <c r="C12" i="72"/>
  <c r="H11" i="72"/>
  <c r="I11" i="72" s="1"/>
  <c r="C11" i="72"/>
  <c r="H10" i="72"/>
  <c r="I10" i="7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O25" i="62" s="1"/>
  <c r="C155" i="71"/>
  <c r="H154" i="71"/>
  <c r="I154" i="71" s="1"/>
  <c r="C154" i="71"/>
  <c r="H153" i="71"/>
  <c r="I153" i="71" s="1"/>
  <c r="O23" i="62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O19" i="62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O9" i="62" s="1"/>
  <c r="C139" i="71"/>
  <c r="H138" i="71"/>
  <c r="I138" i="71" s="1"/>
  <c r="C138" i="71"/>
  <c r="H137" i="71"/>
  <c r="I137" i="71" s="1"/>
  <c r="O7" i="62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R24" i="62" l="1"/>
  <c r="S24" i="62"/>
  <c r="T12" i="62"/>
  <c r="U24" i="62"/>
  <c r="V16" i="62"/>
  <c r="O11" i="62"/>
  <c r="P5" i="62"/>
  <c r="R8" i="62"/>
  <c r="T15" i="62"/>
  <c r="T19" i="62"/>
  <c r="T21" i="62"/>
  <c r="T23" i="62"/>
  <c r="I124" i="78"/>
  <c r="P11" i="62"/>
  <c r="P13" i="62"/>
  <c r="T8" i="62"/>
  <c r="I213" i="76"/>
  <c r="P8" i="62"/>
  <c r="Q15" i="62"/>
  <c r="Q19" i="62"/>
  <c r="Q21" i="62"/>
  <c r="Q23" i="62"/>
  <c r="Q25" i="62"/>
  <c r="R5" i="62"/>
  <c r="R7" i="62"/>
  <c r="S25" i="62"/>
  <c r="T14" i="62"/>
  <c r="T18" i="62"/>
  <c r="I42" i="76"/>
  <c r="I243" i="78"/>
  <c r="I37" i="78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V29" i="62" s="1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I167" i="77"/>
  <c r="I203" i="77"/>
  <c r="I213" i="77"/>
  <c r="I124" i="77"/>
  <c r="I249" i="77"/>
  <c r="I37" i="77"/>
  <c r="U28" i="62" s="1"/>
  <c r="I64" i="77"/>
  <c r="I70" i="77"/>
  <c r="I96" i="77"/>
  <c r="U34" i="62" s="1"/>
  <c r="I104" i="77"/>
  <c r="U35" i="62" s="1"/>
  <c r="I109" i="77"/>
  <c r="I121" i="77"/>
  <c r="I162" i="77"/>
  <c r="J167" i="77" s="1"/>
  <c r="I189" i="77"/>
  <c r="I195" i="77"/>
  <c r="I221" i="77"/>
  <c r="I229" i="77"/>
  <c r="I234" i="77"/>
  <c r="I246" i="77"/>
  <c r="I167" i="76"/>
  <c r="T29" i="62" s="1"/>
  <c r="I78" i="76"/>
  <c r="I88" i="76"/>
  <c r="T33" i="62" s="1"/>
  <c r="T16" i="62"/>
  <c r="T20" i="62"/>
  <c r="T24" i="62"/>
  <c r="T32" i="62"/>
  <c r="T27" i="62"/>
  <c r="I203" i="76"/>
  <c r="I124" i="76"/>
  <c r="I249" i="76"/>
  <c r="I37" i="76"/>
  <c r="I64" i="76"/>
  <c r="I70" i="76"/>
  <c r="T31" i="62" s="1"/>
  <c r="I96" i="76"/>
  <c r="I104" i="76"/>
  <c r="I109" i="76"/>
  <c r="I121" i="76"/>
  <c r="T38" i="62" s="1"/>
  <c r="I162" i="76"/>
  <c r="J167" i="76" s="1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S32" i="62" s="1"/>
  <c r="I88" i="75"/>
  <c r="I167" i="75"/>
  <c r="I203" i="75"/>
  <c r="I213" i="75"/>
  <c r="I124" i="75"/>
  <c r="S39" i="62" s="1"/>
  <c r="I249" i="75"/>
  <c r="I37" i="75"/>
  <c r="I64" i="75"/>
  <c r="S30" i="62" s="1"/>
  <c r="I70" i="75"/>
  <c r="I96" i="75"/>
  <c r="I104" i="75"/>
  <c r="I109" i="75"/>
  <c r="S36" i="62" s="1"/>
  <c r="I121" i="75"/>
  <c r="S38" i="62" s="1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R39" i="62" s="1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Q38" i="62" s="1"/>
  <c r="I189" i="73"/>
  <c r="I203" i="73"/>
  <c r="I246" i="73"/>
  <c r="I229" i="72"/>
  <c r="I234" i="72"/>
  <c r="I162" i="72"/>
  <c r="I167" i="72"/>
  <c r="J167" i="72" s="1"/>
  <c r="I195" i="72"/>
  <c r="I243" i="72"/>
  <c r="I249" i="72"/>
  <c r="I246" i="72"/>
  <c r="P38" i="62" s="1"/>
  <c r="P10" i="62"/>
  <c r="P14" i="62"/>
  <c r="P18" i="62"/>
  <c r="I64" i="72"/>
  <c r="P30" i="62" s="1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P36" i="62" s="1"/>
  <c r="I37" i="72"/>
  <c r="P28" i="62" s="1"/>
  <c r="I42" i="72"/>
  <c r="I70" i="72"/>
  <c r="I118" i="72"/>
  <c r="P37" i="62" s="1"/>
  <c r="I124" i="72"/>
  <c r="P39" i="62" s="1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O39" i="62" s="1"/>
  <c r="H126" i="78"/>
  <c r="H251" i="78"/>
  <c r="H126" i="77"/>
  <c r="H251" i="77"/>
  <c r="J42" i="76"/>
  <c r="H126" i="76"/>
  <c r="H251" i="76"/>
  <c r="J167" i="75"/>
  <c r="H126" i="75"/>
  <c r="H251" i="75"/>
  <c r="J167" i="74"/>
  <c r="H126" i="74"/>
  <c r="H251" i="74"/>
  <c r="J167" i="73"/>
  <c r="H126" i="73"/>
  <c r="H251" i="73"/>
  <c r="H126" i="72"/>
  <c r="H251" i="72"/>
  <c r="I162" i="71"/>
  <c r="O28" i="62" s="1"/>
  <c r="I88" i="71"/>
  <c r="O33" i="62" s="1"/>
  <c r="H126" i="71"/>
  <c r="H251" i="71"/>
  <c r="F144" i="70"/>
  <c r="F146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 s="1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 s="1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 s="1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 s="1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8" i="33"/>
  <c r="H9" i="33"/>
  <c r="N9" i="33" s="1"/>
  <c r="D6" i="69" s="1"/>
  <c r="E22" i="57" s="1"/>
  <c r="H10" i="33"/>
  <c r="N10" i="33" s="1"/>
  <c r="D7" i="69" s="1"/>
  <c r="E23" i="57" s="1"/>
  <c r="H11" i="33"/>
  <c r="N11" i="33" s="1"/>
  <c r="D8" i="69" s="1"/>
  <c r="E24" i="57" s="1"/>
  <c r="H12" i="33"/>
  <c r="N12" i="33" s="1"/>
  <c r="D9" i="69" s="1"/>
  <c r="E25" i="57" s="1"/>
  <c r="H13" i="33"/>
  <c r="N13" i="33" s="1"/>
  <c r="D10" i="69" s="1"/>
  <c r="E26" i="57" s="1"/>
  <c r="H14" i="33"/>
  <c r="N14" i="33" s="1"/>
  <c r="D11" i="69" s="1"/>
  <c r="E27" i="57" s="1"/>
  <c r="H15" i="33"/>
  <c r="N15" i="33" s="1"/>
  <c r="D12" i="69" s="1"/>
  <c r="E28" i="57" s="1"/>
  <c r="H16" i="33"/>
  <c r="N16" i="33" s="1"/>
  <c r="D13" i="69" s="1"/>
  <c r="E29" i="57" s="1"/>
  <c r="H17" i="33"/>
  <c r="N17" i="33" s="1"/>
  <c r="D14" i="69" s="1"/>
  <c r="E30" i="57" s="1"/>
  <c r="H18" i="33"/>
  <c r="N18" i="33" s="1"/>
  <c r="D15" i="69" s="1"/>
  <c r="E31" i="57" s="1"/>
  <c r="H19" i="33"/>
  <c r="N19" i="33" s="1"/>
  <c r="D16" i="69" s="1"/>
  <c r="E32" i="57" s="1"/>
  <c r="H20" i="33"/>
  <c r="N20" i="33" s="1"/>
  <c r="D17" i="69" s="1"/>
  <c r="E33" i="57" s="1"/>
  <c r="H21" i="33"/>
  <c r="N21" i="33" s="1"/>
  <c r="D18" i="69" s="1"/>
  <c r="E34" i="57" s="1"/>
  <c r="H22" i="33"/>
  <c r="N22" i="33" s="1"/>
  <c r="D19" i="69" s="1"/>
  <c r="E35" i="57" s="1"/>
  <c r="H23" i="33"/>
  <c r="N23" i="33" s="1"/>
  <c r="D20" i="69" s="1"/>
  <c r="E36" i="57" s="1"/>
  <c r="H24" i="33"/>
  <c r="N24" i="33" s="1"/>
  <c r="D21" i="69" s="1"/>
  <c r="H25" i="33"/>
  <c r="N25" i="33" s="1"/>
  <c r="D22" i="69" s="1"/>
  <c r="E38" i="57" s="1"/>
  <c r="H26" i="33"/>
  <c r="N26" i="33" s="1"/>
  <c r="D23" i="69" s="1"/>
  <c r="E39" i="57" s="1"/>
  <c r="H27" i="33"/>
  <c r="N27" i="33" s="1"/>
  <c r="D24" i="69" s="1"/>
  <c r="E40" i="57" s="1"/>
  <c r="H28" i="33"/>
  <c r="N28" i="33" s="1"/>
  <c r="D25" i="69" s="1"/>
  <c r="H29" i="33"/>
  <c r="N29" i="33" s="1"/>
  <c r="D26" i="69" s="1"/>
  <c r="E42" i="57" s="1"/>
  <c r="H30" i="33"/>
  <c r="N30" i="33" s="1"/>
  <c r="D27" i="69" s="1"/>
  <c r="E43" i="57" s="1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7" i="63"/>
  <c r="N7" i="63" s="1"/>
  <c r="E5" i="69" s="1"/>
  <c r="H7" i="64"/>
  <c r="H8" i="63"/>
  <c r="N8" i="63" s="1"/>
  <c r="E6" i="69" s="1"/>
  <c r="H8" i="64"/>
  <c r="N8" i="64" s="1"/>
  <c r="F6" i="69" s="1"/>
  <c r="H9" i="63"/>
  <c r="N9" i="63" s="1"/>
  <c r="E7" i="69" s="1"/>
  <c r="H9" i="64"/>
  <c r="H10" i="63"/>
  <c r="N10" i="63" s="1"/>
  <c r="E8" i="69" s="1"/>
  <c r="H10" i="64"/>
  <c r="N10" i="64" s="1"/>
  <c r="F8" i="69" s="1"/>
  <c r="H11" i="63"/>
  <c r="N11" i="63" s="1"/>
  <c r="E9" i="69" s="1"/>
  <c r="H11" i="64"/>
  <c r="H12" i="63"/>
  <c r="N12" i="63" s="1"/>
  <c r="E10" i="69" s="1"/>
  <c r="H12" i="64"/>
  <c r="H13" i="63"/>
  <c r="N13" i="63" s="1"/>
  <c r="E11" i="69" s="1"/>
  <c r="H13" i="64"/>
  <c r="H14" i="63"/>
  <c r="N14" i="63" s="1"/>
  <c r="E12" i="69" s="1"/>
  <c r="H14" i="64"/>
  <c r="H15" i="63"/>
  <c r="N15" i="63" s="1"/>
  <c r="E13" i="69" s="1"/>
  <c r="H15" i="64"/>
  <c r="H16" i="63"/>
  <c r="N16" i="63" s="1"/>
  <c r="E14" i="69" s="1"/>
  <c r="H16" i="64"/>
  <c r="H17" i="63"/>
  <c r="N17" i="63" s="1"/>
  <c r="E15" i="69" s="1"/>
  <c r="H17" i="64"/>
  <c r="N17" i="64" s="1"/>
  <c r="H18" i="63"/>
  <c r="N18" i="63" s="1"/>
  <c r="E16" i="69" s="1"/>
  <c r="H18" i="64"/>
  <c r="N18" i="64" s="1"/>
  <c r="F16" i="69" s="1"/>
  <c r="H19" i="63"/>
  <c r="N19" i="63" s="1"/>
  <c r="E17" i="69" s="1"/>
  <c r="H19" i="64"/>
  <c r="N19" i="64" s="1"/>
  <c r="F17" i="69"/>
  <c r="H20" i="63"/>
  <c r="N20" i="63" s="1"/>
  <c r="E18" i="69" s="1"/>
  <c r="H20" i="64"/>
  <c r="N20" i="64" s="1"/>
  <c r="F18" i="69" s="1"/>
  <c r="H21" i="63"/>
  <c r="N21" i="63" s="1"/>
  <c r="E19" i="69" s="1"/>
  <c r="H21" i="64"/>
  <c r="H22" i="63"/>
  <c r="N22" i="63" s="1"/>
  <c r="E20" i="69" s="1"/>
  <c r="H22" i="64"/>
  <c r="N22" i="64" s="1"/>
  <c r="F20" i="69"/>
  <c r="H23" i="63"/>
  <c r="N23" i="63" s="1"/>
  <c r="E21" i="69" s="1"/>
  <c r="H23" i="64"/>
  <c r="N23" i="64" s="1"/>
  <c r="F21" i="69" s="1"/>
  <c r="H24" i="63"/>
  <c r="N24" i="63" s="1"/>
  <c r="E22" i="69" s="1"/>
  <c r="H24" i="64"/>
  <c r="N24" i="64" s="1"/>
  <c r="F22" i="69" s="1"/>
  <c r="H25" i="63"/>
  <c r="N25" i="63" s="1"/>
  <c r="E23" i="69" s="1"/>
  <c r="H25" i="64"/>
  <c r="H26" i="63"/>
  <c r="N26" i="63" s="1"/>
  <c r="E24" i="69" s="1"/>
  <c r="H26" i="64"/>
  <c r="H27" i="63"/>
  <c r="N27" i="63" s="1"/>
  <c r="E25" i="69" s="1"/>
  <c r="H27" i="64"/>
  <c r="H28" i="63"/>
  <c r="N28" i="63" s="1"/>
  <c r="E26" i="69" s="1"/>
  <c r="H28" i="64"/>
  <c r="N29" i="63"/>
  <c r="E27" i="69" s="1"/>
  <c r="H29" i="64"/>
  <c r="H30" i="63"/>
  <c r="H31" i="63"/>
  <c r="H32" i="63"/>
  <c r="H34" i="63"/>
  <c r="H35" i="63"/>
  <c r="H36" i="63"/>
  <c r="H37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H63" i="63"/>
  <c r="H65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5" i="63"/>
  <c r="H116" i="63"/>
  <c r="H118" i="63"/>
  <c r="H119" i="63"/>
  <c r="H120" i="63"/>
  <c r="H121" i="63"/>
  <c r="H123" i="63"/>
  <c r="H124" i="63"/>
  <c r="H125" i="63"/>
  <c r="H126" i="63"/>
  <c r="H127" i="63"/>
  <c r="H129" i="63"/>
  <c r="H130" i="63"/>
  <c r="H131" i="63"/>
  <c r="H132" i="63"/>
  <c r="H133" i="63"/>
  <c r="H134" i="63"/>
  <c r="H136" i="63"/>
  <c r="H137" i="63"/>
  <c r="H139" i="63"/>
  <c r="Y79" i="70"/>
  <c r="Y78" i="70"/>
  <c r="Y77" i="70"/>
  <c r="Y76" i="70"/>
  <c r="Y75" i="70"/>
  <c r="Y74" i="70"/>
  <c r="Y73" i="70"/>
  <c r="Y72" i="70"/>
  <c r="Y71" i="70"/>
  <c r="Y70" i="70"/>
  <c r="H30" i="64"/>
  <c r="C41" i="57"/>
  <c r="C40" i="57"/>
  <c r="C39" i="57"/>
  <c r="C38" i="57"/>
  <c r="C37" i="57"/>
  <c r="C36" i="57"/>
  <c r="C35" i="57"/>
  <c r="C34" i="57"/>
  <c r="C33" i="57"/>
  <c r="C32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4" i="68"/>
  <c r="N134" i="68" s="1"/>
  <c r="H135" i="68"/>
  <c r="N135" i="68" s="1"/>
  <c r="H136" i="68"/>
  <c r="N136" i="68" s="1"/>
  <c r="H137" i="68"/>
  <c r="N137" i="68" s="1"/>
  <c r="H138" i="68"/>
  <c r="N138" i="68" s="1"/>
  <c r="H139" i="68"/>
  <c r="N139" i="68" s="1"/>
  <c r="H140" i="68"/>
  <c r="N140" i="68" s="1"/>
  <c r="H141" i="68"/>
  <c r="N141" i="68" s="1"/>
  <c r="H142" i="68"/>
  <c r="N142" i="68" s="1"/>
  <c r="H143" i="68"/>
  <c r="N143" i="68" s="1"/>
  <c r="H144" i="68"/>
  <c r="N144" i="68" s="1"/>
  <c r="H145" i="68"/>
  <c r="N145" i="68" s="1"/>
  <c r="H146" i="68"/>
  <c r="N146" i="68" s="1"/>
  <c r="H147" i="68"/>
  <c r="N147" i="68" s="1"/>
  <c r="H148" i="68"/>
  <c r="N148" i="68" s="1"/>
  <c r="H149" i="68"/>
  <c r="N149" i="68" s="1"/>
  <c r="H150" i="68"/>
  <c r="N150" i="68" s="1"/>
  <c r="H151" i="68"/>
  <c r="N151" i="68" s="1"/>
  <c r="H152" i="68"/>
  <c r="N152" i="68" s="1"/>
  <c r="H153" i="68"/>
  <c r="N153" i="68" s="1"/>
  <c r="H154" i="68"/>
  <c r="N154" i="68" s="1"/>
  <c r="H155" i="68"/>
  <c r="N155" i="68" s="1"/>
  <c r="H156" i="68"/>
  <c r="N156" i="68" s="1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C134" i="68"/>
  <c r="H11" i="68"/>
  <c r="N11" i="68" s="1"/>
  <c r="H12" i="68"/>
  <c r="N12" i="68" s="1"/>
  <c r="H13" i="68"/>
  <c r="N13" i="68" s="1"/>
  <c r="H14" i="68"/>
  <c r="N14" i="68" s="1"/>
  <c r="H15" i="68"/>
  <c r="N15" i="68" s="1"/>
  <c r="H16" i="68"/>
  <c r="N16" i="68" s="1"/>
  <c r="H17" i="68"/>
  <c r="N17" i="68" s="1"/>
  <c r="H18" i="68"/>
  <c r="N18" i="68" s="1"/>
  <c r="H19" i="68"/>
  <c r="N19" i="68" s="1"/>
  <c r="H20" i="68"/>
  <c r="N20" i="68" s="1"/>
  <c r="H21" i="68"/>
  <c r="N21" i="68" s="1"/>
  <c r="H22" i="68"/>
  <c r="N22" i="68" s="1"/>
  <c r="N16" i="62" s="1"/>
  <c r="H23" i="68"/>
  <c r="N23" i="68" s="1"/>
  <c r="H24" i="68"/>
  <c r="N24" i="68" s="1"/>
  <c r="H25" i="68"/>
  <c r="H26" i="68"/>
  <c r="N26" i="68" s="1"/>
  <c r="H27" i="68"/>
  <c r="N27" i="68" s="1"/>
  <c r="H28" i="68"/>
  <c r="N28" i="68" s="1"/>
  <c r="H29" i="68"/>
  <c r="N29" i="68" s="1"/>
  <c r="H30" i="68"/>
  <c r="N30" i="68" s="1"/>
  <c r="H31" i="68"/>
  <c r="N31" i="68" s="1"/>
  <c r="H32" i="68"/>
  <c r="N32" i="68" s="1"/>
  <c r="H33" i="68"/>
  <c r="N33" i="68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H125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34" i="67"/>
  <c r="N134" i="67" s="1"/>
  <c r="H135" i="67"/>
  <c r="N135" i="67" s="1"/>
  <c r="H136" i="67"/>
  <c r="N136" i="67" s="1"/>
  <c r="H137" i="67"/>
  <c r="N137" i="67" s="1"/>
  <c r="H138" i="67"/>
  <c r="N138" i="67" s="1"/>
  <c r="H139" i="67"/>
  <c r="N139" i="67" s="1"/>
  <c r="H140" i="67"/>
  <c r="N140" i="67" s="1"/>
  <c r="H141" i="67"/>
  <c r="N141" i="67" s="1"/>
  <c r="H142" i="67"/>
  <c r="N142" i="67" s="1"/>
  <c r="H143" i="67"/>
  <c r="N143" i="67" s="1"/>
  <c r="H144" i="67"/>
  <c r="N144" i="67" s="1"/>
  <c r="H145" i="67"/>
  <c r="N145" i="67" s="1"/>
  <c r="H146" i="67"/>
  <c r="N146" i="67" s="1"/>
  <c r="H147" i="67"/>
  <c r="N147" i="67" s="1"/>
  <c r="H148" i="67"/>
  <c r="N148" i="67" s="1"/>
  <c r="H149" i="67"/>
  <c r="N149" i="67" s="1"/>
  <c r="H150" i="67"/>
  <c r="N150" i="67" s="1"/>
  <c r="H151" i="67"/>
  <c r="N151" i="67" s="1"/>
  <c r="H152" i="67"/>
  <c r="N152" i="67" s="1"/>
  <c r="H153" i="67"/>
  <c r="N153" i="67" s="1"/>
  <c r="H154" i="67"/>
  <c r="N154" i="67" s="1"/>
  <c r="H155" i="67"/>
  <c r="N155" i="67" s="1"/>
  <c r="H156" i="67"/>
  <c r="N156" i="67" s="1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C134" i="67"/>
  <c r="H11" i="67"/>
  <c r="N11" i="67" s="1"/>
  <c r="H12" i="67"/>
  <c r="N12" i="67" s="1"/>
  <c r="H13" i="67"/>
  <c r="N13" i="67" s="1"/>
  <c r="H14" i="67"/>
  <c r="N14" i="67" s="1"/>
  <c r="H15" i="67"/>
  <c r="N15" i="67" s="1"/>
  <c r="H16" i="67"/>
  <c r="N16" i="67" s="1"/>
  <c r="H17" i="67"/>
  <c r="N17" i="67" s="1"/>
  <c r="H18" i="67"/>
  <c r="N18" i="67" s="1"/>
  <c r="H19" i="67"/>
  <c r="N19" i="67" s="1"/>
  <c r="H20" i="67"/>
  <c r="N20" i="67" s="1"/>
  <c r="H21" i="67"/>
  <c r="N21" i="67" s="1"/>
  <c r="H22" i="67"/>
  <c r="N22" i="67" s="1"/>
  <c r="H23" i="67"/>
  <c r="N23" i="67" s="1"/>
  <c r="H24" i="67"/>
  <c r="N24" i="67" s="1"/>
  <c r="H25" i="67"/>
  <c r="N25" i="67" s="1"/>
  <c r="H26" i="67"/>
  <c r="N26" i="67" s="1"/>
  <c r="H27" i="67"/>
  <c r="N27" i="67" s="1"/>
  <c r="H28" i="67"/>
  <c r="N28" i="67" s="1"/>
  <c r="H29" i="67"/>
  <c r="N29" i="67" s="1"/>
  <c r="H30" i="67"/>
  <c r="N30" i="67" s="1"/>
  <c r="H31" i="67"/>
  <c r="N31" i="67" s="1"/>
  <c r="H32" i="67"/>
  <c r="N32" i="67" s="1"/>
  <c r="H33" i="67"/>
  <c r="N33" i="67" s="1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34" i="66"/>
  <c r="N134" i="66" s="1"/>
  <c r="H135" i="66"/>
  <c r="H136" i="66"/>
  <c r="N136" i="66" s="1"/>
  <c r="H137" i="66"/>
  <c r="N137" i="66" s="1"/>
  <c r="H138" i="66"/>
  <c r="N138" i="66" s="1"/>
  <c r="L9" i="62" s="1"/>
  <c r="H139" i="66"/>
  <c r="N139" i="66" s="1"/>
  <c r="H140" i="66"/>
  <c r="N140" i="66" s="1"/>
  <c r="H141" i="66"/>
  <c r="N141" i="66" s="1"/>
  <c r="H142" i="66"/>
  <c r="N142" i="66" s="1"/>
  <c r="H143" i="66"/>
  <c r="N143" i="66" s="1"/>
  <c r="H144" i="66"/>
  <c r="N144" i="66" s="1"/>
  <c r="H145" i="66"/>
  <c r="N145" i="66" s="1"/>
  <c r="H146" i="66"/>
  <c r="N146" i="66" s="1"/>
  <c r="H147" i="66"/>
  <c r="N147" i="66" s="1"/>
  <c r="H148" i="66"/>
  <c r="N148" i="66" s="1"/>
  <c r="H149" i="66"/>
  <c r="N149" i="66" s="1"/>
  <c r="H150" i="66"/>
  <c r="N150" i="66" s="1"/>
  <c r="H151" i="66"/>
  <c r="N151" i="66" s="1"/>
  <c r="H152" i="66"/>
  <c r="N152" i="66" s="1"/>
  <c r="H153" i="66"/>
  <c r="N153" i="66" s="1"/>
  <c r="H154" i="66"/>
  <c r="N154" i="66" s="1"/>
  <c r="H155" i="66"/>
  <c r="N155" i="66" s="1"/>
  <c r="H156" i="66"/>
  <c r="N156" i="66" s="1"/>
  <c r="H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C134" i="66"/>
  <c r="H11" i="66"/>
  <c r="N11" i="66" s="1"/>
  <c r="H12" i="66"/>
  <c r="N12" i="66" s="1"/>
  <c r="H13" i="66"/>
  <c r="N13" i="66" s="1"/>
  <c r="H14" i="66"/>
  <c r="N14" i="66" s="1"/>
  <c r="H15" i="66"/>
  <c r="N15" i="66" s="1"/>
  <c r="H16" i="66"/>
  <c r="N16" i="66" s="1"/>
  <c r="H17" i="66"/>
  <c r="N17" i="66" s="1"/>
  <c r="H18" i="66"/>
  <c r="N18" i="66" s="1"/>
  <c r="H19" i="66"/>
  <c r="N19" i="66" s="1"/>
  <c r="H20" i="66"/>
  <c r="N20" i="66" s="1"/>
  <c r="H21" i="66"/>
  <c r="N21" i="66" s="1"/>
  <c r="H22" i="66"/>
  <c r="N22" i="66" s="1"/>
  <c r="H23" i="66"/>
  <c r="N23" i="66" s="1"/>
  <c r="H24" i="66"/>
  <c r="N24" i="66" s="1"/>
  <c r="H25" i="66"/>
  <c r="N25" i="66" s="1"/>
  <c r="H26" i="66"/>
  <c r="N26" i="66" s="1"/>
  <c r="H27" i="66"/>
  <c r="N27" i="66" s="1"/>
  <c r="H28" i="66"/>
  <c r="N28" i="66" s="1"/>
  <c r="H29" i="66"/>
  <c r="N29" i="66" s="1"/>
  <c r="H30" i="66"/>
  <c r="N30" i="66" s="1"/>
  <c r="H31" i="66"/>
  <c r="N31" i="66" s="1"/>
  <c r="H32" i="66"/>
  <c r="N32" i="66" s="1"/>
  <c r="H33" i="66"/>
  <c r="N33" i="66" s="1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H125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34" i="65"/>
  <c r="N134" i="65" s="1"/>
  <c r="H135" i="65"/>
  <c r="H136" i="65"/>
  <c r="N136" i="65" s="1"/>
  <c r="H137" i="65"/>
  <c r="N137" i="65" s="1"/>
  <c r="H138" i="65"/>
  <c r="N138" i="65" s="1"/>
  <c r="H139" i="65"/>
  <c r="N139" i="65" s="1"/>
  <c r="H140" i="65"/>
  <c r="N140" i="65" s="1"/>
  <c r="H141" i="65"/>
  <c r="N141" i="65" s="1"/>
  <c r="H142" i="65"/>
  <c r="N142" i="65" s="1"/>
  <c r="H143" i="65"/>
  <c r="N143" i="65" s="1"/>
  <c r="H144" i="65"/>
  <c r="N144" i="65" s="1"/>
  <c r="H145" i="65"/>
  <c r="N145" i="65" s="1"/>
  <c r="K16" i="62" s="1"/>
  <c r="H146" i="65"/>
  <c r="N146" i="65" s="1"/>
  <c r="H147" i="65"/>
  <c r="N147" i="65" s="1"/>
  <c r="H148" i="65"/>
  <c r="N148" i="65" s="1"/>
  <c r="H149" i="65"/>
  <c r="N149" i="65" s="1"/>
  <c r="H150" i="65"/>
  <c r="N150" i="65" s="1"/>
  <c r="H151" i="65"/>
  <c r="N151" i="65" s="1"/>
  <c r="H152" i="65"/>
  <c r="N152" i="65" s="1"/>
  <c r="H153" i="65"/>
  <c r="N153" i="65" s="1"/>
  <c r="H154" i="65"/>
  <c r="N154" i="65" s="1"/>
  <c r="H155" i="65"/>
  <c r="N155" i="65"/>
  <c r="H156" i="65"/>
  <c r="N156" i="65" s="1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C134" i="65"/>
  <c r="H11" i="65"/>
  <c r="N11" i="65" s="1"/>
  <c r="H12" i="65"/>
  <c r="N12" i="65" s="1"/>
  <c r="H13" i="65"/>
  <c r="N13" i="65" s="1"/>
  <c r="H14" i="65"/>
  <c r="N14" i="65" s="1"/>
  <c r="H15" i="65"/>
  <c r="N15" i="65" s="1"/>
  <c r="H16" i="65"/>
  <c r="N16" i="65" s="1"/>
  <c r="H17" i="65"/>
  <c r="N17" i="65" s="1"/>
  <c r="H18" i="65"/>
  <c r="N18" i="65" s="1"/>
  <c r="H19" i="65"/>
  <c r="N19" i="65" s="1"/>
  <c r="H20" i="65"/>
  <c r="N20" i="65" s="1"/>
  <c r="H21" i="65"/>
  <c r="N21" i="65" s="1"/>
  <c r="H22" i="65"/>
  <c r="N22" i="65" s="1"/>
  <c r="H23" i="65"/>
  <c r="N23" i="65" s="1"/>
  <c r="H24" i="65"/>
  <c r="N24" i="65" s="1"/>
  <c r="K18" i="62" s="1"/>
  <c r="H25" i="65"/>
  <c r="N25" i="65" s="1"/>
  <c r="H26" i="65"/>
  <c r="N26" i="65" s="1"/>
  <c r="H27" i="65"/>
  <c r="N27" i="65" s="1"/>
  <c r="H28" i="65"/>
  <c r="N28" i="65" s="1"/>
  <c r="H29" i="65"/>
  <c r="N29" i="65" s="1"/>
  <c r="H30" i="65"/>
  <c r="N30" i="65" s="1"/>
  <c r="H31" i="65"/>
  <c r="N31" i="65" s="1"/>
  <c r="H32" i="65"/>
  <c r="N32" i="65" s="1"/>
  <c r="H33" i="65"/>
  <c r="N33" i="65" s="1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H125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34" i="61"/>
  <c r="N134" i="61" s="1"/>
  <c r="H135" i="61"/>
  <c r="N135" i="61" s="1"/>
  <c r="H136" i="61"/>
  <c r="N136" i="61" s="1"/>
  <c r="H137" i="61"/>
  <c r="N137" i="61" s="1"/>
  <c r="H138" i="61"/>
  <c r="N138" i="61" s="1"/>
  <c r="H139" i="61"/>
  <c r="N139" i="61" s="1"/>
  <c r="H140" i="61"/>
  <c r="N140" i="61" s="1"/>
  <c r="H141" i="61"/>
  <c r="N141" i="61" s="1"/>
  <c r="H142" i="61"/>
  <c r="N142" i="61" s="1"/>
  <c r="H143" i="61"/>
  <c r="N143" i="61" s="1"/>
  <c r="H144" i="61"/>
  <c r="N144" i="61" s="1"/>
  <c r="J15" i="62" s="1"/>
  <c r="H145" i="61"/>
  <c r="N145" i="61" s="1"/>
  <c r="H146" i="61"/>
  <c r="N146" i="61" s="1"/>
  <c r="H147" i="61"/>
  <c r="N147" i="61" s="1"/>
  <c r="H148" i="61"/>
  <c r="N148" i="61" s="1"/>
  <c r="H149" i="61"/>
  <c r="N149" i="61" s="1"/>
  <c r="H150" i="61"/>
  <c r="N150" i="61" s="1"/>
  <c r="H151" i="61"/>
  <c r="N151" i="61" s="1"/>
  <c r="H152" i="61"/>
  <c r="N152" i="61" s="1"/>
  <c r="H153" i="61"/>
  <c r="N153" i="61" s="1"/>
  <c r="H154" i="61"/>
  <c r="N154" i="61" s="1"/>
  <c r="H155" i="61"/>
  <c r="N155" i="61" s="1"/>
  <c r="H156" i="61"/>
  <c r="N156" i="61" s="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C134" i="61"/>
  <c r="H11" i="61"/>
  <c r="N11" i="61" s="1"/>
  <c r="H12" i="61"/>
  <c r="N12" i="61" s="1"/>
  <c r="H13" i="61"/>
  <c r="N13" i="61" s="1"/>
  <c r="H14" i="61"/>
  <c r="N14" i="61" s="1"/>
  <c r="H15" i="61"/>
  <c r="N15" i="61" s="1"/>
  <c r="H16" i="61"/>
  <c r="N16" i="61" s="1"/>
  <c r="H17" i="61"/>
  <c r="N17" i="61" s="1"/>
  <c r="H18" i="61"/>
  <c r="N18" i="61" s="1"/>
  <c r="H19" i="61"/>
  <c r="N19" i="61" s="1"/>
  <c r="H20" i="61"/>
  <c r="N20" i="61" s="1"/>
  <c r="H21" i="61"/>
  <c r="N21" i="61" s="1"/>
  <c r="H22" i="61"/>
  <c r="N22" i="61" s="1"/>
  <c r="H23" i="61"/>
  <c r="N23" i="61" s="1"/>
  <c r="H24" i="61"/>
  <c r="N24" i="61" s="1"/>
  <c r="H25" i="61"/>
  <c r="N25" i="61" s="1"/>
  <c r="H26" i="61"/>
  <c r="N26" i="61" s="1"/>
  <c r="H27" i="61"/>
  <c r="N27" i="61" s="1"/>
  <c r="H28" i="61"/>
  <c r="N28" i="61" s="1"/>
  <c r="H29" i="61"/>
  <c r="N29" i="61" s="1"/>
  <c r="H30" i="61"/>
  <c r="H31" i="61"/>
  <c r="N31" i="61" s="1"/>
  <c r="H32" i="61"/>
  <c r="N32" i="61" s="1"/>
  <c r="H33" i="61"/>
  <c r="N33" i="61" s="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H125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34" i="60"/>
  <c r="N134" i="60" s="1"/>
  <c r="H135" i="60"/>
  <c r="N135" i="60" s="1"/>
  <c r="H136" i="60"/>
  <c r="N136" i="60" s="1"/>
  <c r="H137" i="60"/>
  <c r="N137" i="60" s="1"/>
  <c r="H138" i="60"/>
  <c r="N138" i="60" s="1"/>
  <c r="H139" i="60"/>
  <c r="N139" i="60" s="1"/>
  <c r="H140" i="60"/>
  <c r="N140" i="60" s="1"/>
  <c r="H141" i="60"/>
  <c r="N141" i="60" s="1"/>
  <c r="H142" i="60"/>
  <c r="N142" i="60" s="1"/>
  <c r="H143" i="60"/>
  <c r="N143" i="60" s="1"/>
  <c r="H144" i="60"/>
  <c r="N144" i="60" s="1"/>
  <c r="H145" i="60"/>
  <c r="N145" i="60" s="1"/>
  <c r="H146" i="60"/>
  <c r="N146" i="60" s="1"/>
  <c r="H147" i="60"/>
  <c r="N147" i="60" s="1"/>
  <c r="H148" i="60"/>
  <c r="N148" i="60" s="1"/>
  <c r="H149" i="60"/>
  <c r="N149" i="60" s="1"/>
  <c r="H150" i="60"/>
  <c r="N150" i="60" s="1"/>
  <c r="H151" i="60"/>
  <c r="N151" i="60" s="1"/>
  <c r="H152" i="60"/>
  <c r="N152" i="60" s="1"/>
  <c r="H153" i="60"/>
  <c r="N153" i="60" s="1"/>
  <c r="H154" i="60"/>
  <c r="N154" i="60" s="1"/>
  <c r="H155" i="60"/>
  <c r="N155" i="60" s="1"/>
  <c r="H156" i="60"/>
  <c r="N156" i="60" s="1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H11" i="60"/>
  <c r="N11" i="60" s="1"/>
  <c r="H12" i="60"/>
  <c r="N12" i="60" s="1"/>
  <c r="H13" i="60"/>
  <c r="N13" i="60" s="1"/>
  <c r="H14" i="60"/>
  <c r="N14" i="60" s="1"/>
  <c r="H15" i="60"/>
  <c r="N15" i="60" s="1"/>
  <c r="H16" i="60"/>
  <c r="N16" i="60" s="1"/>
  <c r="H17" i="60"/>
  <c r="N17" i="60" s="1"/>
  <c r="H18" i="60"/>
  <c r="N18" i="60" s="1"/>
  <c r="H19" i="60"/>
  <c r="N19" i="60" s="1"/>
  <c r="H20" i="60"/>
  <c r="N20" i="60" s="1"/>
  <c r="H21" i="60"/>
  <c r="N21" i="60" s="1"/>
  <c r="H22" i="60"/>
  <c r="N22" i="60" s="1"/>
  <c r="H23" i="60"/>
  <c r="N23" i="60" s="1"/>
  <c r="H24" i="60"/>
  <c r="N24" i="60" s="1"/>
  <c r="H25" i="60"/>
  <c r="N25" i="60" s="1"/>
  <c r="H26" i="60"/>
  <c r="N26" i="60" s="1"/>
  <c r="H27" i="60"/>
  <c r="N27" i="60" s="1"/>
  <c r="H28" i="60"/>
  <c r="N28" i="60" s="1"/>
  <c r="H29" i="60"/>
  <c r="N29" i="60" s="1"/>
  <c r="H30" i="60"/>
  <c r="N30" i="60" s="1"/>
  <c r="H31" i="60"/>
  <c r="N31" i="60" s="1"/>
  <c r="H32" i="60"/>
  <c r="N32" i="60" s="1"/>
  <c r="H33" i="60"/>
  <c r="N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34" i="59"/>
  <c r="H135" i="59"/>
  <c r="N135" i="59" s="1"/>
  <c r="H136" i="59"/>
  <c r="N136" i="59" s="1"/>
  <c r="H137" i="59"/>
  <c r="N137" i="59" s="1"/>
  <c r="H138" i="59"/>
  <c r="N138" i="59" s="1"/>
  <c r="H139" i="59"/>
  <c r="N139" i="59" s="1"/>
  <c r="H140" i="59"/>
  <c r="N140" i="59" s="1"/>
  <c r="H141" i="59"/>
  <c r="N141" i="59" s="1"/>
  <c r="H142" i="59"/>
  <c r="N142" i="59" s="1"/>
  <c r="H143" i="59"/>
  <c r="N143" i="59" s="1"/>
  <c r="H144" i="59"/>
  <c r="N144" i="59" s="1"/>
  <c r="H145" i="59"/>
  <c r="N145" i="59" s="1"/>
  <c r="H146" i="59"/>
  <c r="N146" i="59" s="1"/>
  <c r="H147" i="59"/>
  <c r="H148" i="59"/>
  <c r="N148" i="59" s="1"/>
  <c r="H149" i="59"/>
  <c r="N149" i="59" s="1"/>
  <c r="H150" i="59"/>
  <c r="N150" i="59" s="1"/>
  <c r="H151" i="59"/>
  <c r="N151" i="59" s="1"/>
  <c r="H152" i="59"/>
  <c r="N152" i="59" s="1"/>
  <c r="H153" i="59"/>
  <c r="N153" i="59" s="1"/>
  <c r="H154" i="59"/>
  <c r="N154" i="59" s="1"/>
  <c r="H155" i="59"/>
  <c r="N155" i="59" s="1"/>
  <c r="H156" i="59"/>
  <c r="N156" i="59" s="1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H11" i="59"/>
  <c r="N11" i="59" s="1"/>
  <c r="H12" i="59"/>
  <c r="N12" i="59" s="1"/>
  <c r="H13" i="59"/>
  <c r="N13" i="59" s="1"/>
  <c r="H14" i="59"/>
  <c r="N14" i="59" s="1"/>
  <c r="H15" i="59"/>
  <c r="N15" i="59"/>
  <c r="H16" i="59"/>
  <c r="N16" i="59" s="1"/>
  <c r="H17" i="59"/>
  <c r="N17" i="59" s="1"/>
  <c r="H18" i="59"/>
  <c r="N18" i="59" s="1"/>
  <c r="H19" i="59"/>
  <c r="N19" i="59" s="1"/>
  <c r="H20" i="59"/>
  <c r="N20" i="59" s="1"/>
  <c r="H21" i="59"/>
  <c r="N21" i="59" s="1"/>
  <c r="H22" i="59"/>
  <c r="N22" i="59" s="1"/>
  <c r="H23" i="59"/>
  <c r="N23" i="59" s="1"/>
  <c r="H24" i="59"/>
  <c r="N24" i="59" s="1"/>
  <c r="H25" i="59"/>
  <c r="N25" i="59" s="1"/>
  <c r="H26" i="59"/>
  <c r="N26" i="59" s="1"/>
  <c r="H27" i="59"/>
  <c r="N27" i="59" s="1"/>
  <c r="H28" i="59"/>
  <c r="N28" i="59" s="1"/>
  <c r="H29" i="59"/>
  <c r="N29" i="59" s="1"/>
  <c r="H30" i="59"/>
  <c r="N30" i="59" s="1"/>
  <c r="H31" i="59"/>
  <c r="N31" i="59" s="1"/>
  <c r="H32" i="59"/>
  <c r="N32" i="59" s="1"/>
  <c r="H33" i="59"/>
  <c r="N33" i="59" s="1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H125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34" i="58"/>
  <c r="N134" i="58" s="1"/>
  <c r="H135" i="58"/>
  <c r="N135" i="58" s="1"/>
  <c r="H136" i="58"/>
  <c r="N136" i="58" s="1"/>
  <c r="H137" i="58"/>
  <c r="N137" i="58" s="1"/>
  <c r="H138" i="58"/>
  <c r="N138" i="58" s="1"/>
  <c r="H139" i="58"/>
  <c r="N139" i="58" s="1"/>
  <c r="H140" i="58"/>
  <c r="N140" i="58" s="1"/>
  <c r="H141" i="58"/>
  <c r="N141" i="58" s="1"/>
  <c r="H142" i="58"/>
  <c r="N142" i="58" s="1"/>
  <c r="H143" i="58"/>
  <c r="N143" i="58" s="1"/>
  <c r="H144" i="58"/>
  <c r="N144" i="58" s="1"/>
  <c r="H145" i="58"/>
  <c r="N145" i="58" s="1"/>
  <c r="H146" i="58"/>
  <c r="N146" i="58" s="1"/>
  <c r="H147" i="58"/>
  <c r="N147" i="58" s="1"/>
  <c r="H148" i="58"/>
  <c r="N148" i="58" s="1"/>
  <c r="H149" i="58"/>
  <c r="N149" i="58" s="1"/>
  <c r="H150" i="58"/>
  <c r="N150" i="58" s="1"/>
  <c r="H151" i="58"/>
  <c r="N151" i="58" s="1"/>
  <c r="H152" i="58"/>
  <c r="N152" i="58" s="1"/>
  <c r="H153" i="58"/>
  <c r="N153" i="58" s="1"/>
  <c r="H154" i="58"/>
  <c r="N154" i="58" s="1"/>
  <c r="H155" i="58"/>
  <c r="N155" i="58" s="1"/>
  <c r="H156" i="58"/>
  <c r="N156" i="58" s="1"/>
  <c r="H157" i="58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H11" i="58"/>
  <c r="N11" i="58" s="1"/>
  <c r="H12" i="58"/>
  <c r="N12" i="58" s="1"/>
  <c r="H13" i="58"/>
  <c r="N13" i="58" s="1"/>
  <c r="H14" i="58"/>
  <c r="N14" i="58" s="1"/>
  <c r="H15" i="58"/>
  <c r="N15" i="58" s="1"/>
  <c r="H16" i="58"/>
  <c r="N16" i="58" s="1"/>
  <c r="H17" i="58"/>
  <c r="N17" i="58" s="1"/>
  <c r="H18" i="58"/>
  <c r="N18" i="58" s="1"/>
  <c r="H19" i="58"/>
  <c r="N19" i="58" s="1"/>
  <c r="H20" i="58"/>
  <c r="N20" i="58" s="1"/>
  <c r="H21" i="58"/>
  <c r="N21" i="58" s="1"/>
  <c r="H22" i="58"/>
  <c r="N22" i="58" s="1"/>
  <c r="H23" i="58"/>
  <c r="N23" i="58" s="1"/>
  <c r="H24" i="58"/>
  <c r="N24" i="58" s="1"/>
  <c r="H25" i="58"/>
  <c r="N25" i="58" s="1"/>
  <c r="H26" i="58"/>
  <c r="N26" i="58" s="1"/>
  <c r="H27" i="58"/>
  <c r="N27" i="58" s="1"/>
  <c r="H28" i="58"/>
  <c r="N28" i="58" s="1"/>
  <c r="H29" i="58"/>
  <c r="N29" i="58" s="1"/>
  <c r="H30" i="58"/>
  <c r="N30" i="58" s="1"/>
  <c r="H31" i="58"/>
  <c r="N31" i="58" s="1"/>
  <c r="H32" i="58"/>
  <c r="N32" i="58" s="1"/>
  <c r="H33" i="58"/>
  <c r="N33" i="58" s="1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H125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H134" i="56"/>
  <c r="N134" i="56" s="1"/>
  <c r="H135" i="56"/>
  <c r="N135" i="56" s="1"/>
  <c r="H136" i="56"/>
  <c r="N136" i="56" s="1"/>
  <c r="H137" i="56"/>
  <c r="N137" i="56" s="1"/>
  <c r="H138" i="56"/>
  <c r="N138" i="56" s="1"/>
  <c r="H139" i="56"/>
  <c r="N139" i="56" s="1"/>
  <c r="H140" i="56"/>
  <c r="N140" i="56" s="1"/>
  <c r="H141" i="56"/>
  <c r="N141" i="56" s="1"/>
  <c r="H142" i="56"/>
  <c r="N142" i="56" s="1"/>
  <c r="H143" i="56"/>
  <c r="N143" i="56" s="1"/>
  <c r="H144" i="56"/>
  <c r="N144" i="56" s="1"/>
  <c r="H145" i="56"/>
  <c r="N145" i="56" s="1"/>
  <c r="H146" i="56"/>
  <c r="N146" i="56" s="1"/>
  <c r="H147" i="56"/>
  <c r="N147" i="56" s="1"/>
  <c r="H148" i="56"/>
  <c r="H149" i="56"/>
  <c r="N149" i="56" s="1"/>
  <c r="H150" i="56"/>
  <c r="N150" i="56" s="1"/>
  <c r="H151" i="56"/>
  <c r="N151" i="56" s="1"/>
  <c r="H152" i="56"/>
  <c r="N152" i="56" s="1"/>
  <c r="H153" i="56"/>
  <c r="N153" i="56" s="1"/>
  <c r="H154" i="56"/>
  <c r="N154" i="56" s="1"/>
  <c r="H155" i="56"/>
  <c r="N155" i="56" s="1"/>
  <c r="H156" i="56"/>
  <c r="N156" i="56" s="1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H11" i="56"/>
  <c r="N11" i="56" s="1"/>
  <c r="H12" i="56"/>
  <c r="N12" i="56" s="1"/>
  <c r="H13" i="56"/>
  <c r="N13" i="56" s="1"/>
  <c r="H14" i="56"/>
  <c r="N14" i="56" s="1"/>
  <c r="H15" i="56"/>
  <c r="N15" i="56" s="1"/>
  <c r="H16" i="56"/>
  <c r="N16" i="56" s="1"/>
  <c r="H17" i="56"/>
  <c r="N17" i="56" s="1"/>
  <c r="H18" i="56"/>
  <c r="N18" i="56" s="1"/>
  <c r="H19" i="56"/>
  <c r="N19" i="56" s="1"/>
  <c r="H20" i="56"/>
  <c r="N20" i="56" s="1"/>
  <c r="H21" i="56"/>
  <c r="N21" i="56" s="1"/>
  <c r="H22" i="56"/>
  <c r="N22" i="56" s="1"/>
  <c r="H23" i="56"/>
  <c r="N23" i="56" s="1"/>
  <c r="H24" i="56"/>
  <c r="N24" i="56" s="1"/>
  <c r="H25" i="56"/>
  <c r="N25" i="56" s="1"/>
  <c r="H26" i="56"/>
  <c r="N26" i="56" s="1"/>
  <c r="H27" i="56"/>
  <c r="N27" i="56" s="1"/>
  <c r="H28" i="56"/>
  <c r="N28" i="56" s="1"/>
  <c r="H29" i="56"/>
  <c r="N29" i="56" s="1"/>
  <c r="H30" i="56"/>
  <c r="N30" i="56" s="1"/>
  <c r="H31" i="56"/>
  <c r="N31" i="56" s="1"/>
  <c r="H32" i="56"/>
  <c r="N32" i="56" s="1"/>
  <c r="H33" i="56"/>
  <c r="N33" i="56" s="1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5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34" i="55"/>
  <c r="N134" i="55" s="1"/>
  <c r="H135" i="55"/>
  <c r="N135" i="55" s="1"/>
  <c r="H136" i="55"/>
  <c r="N136" i="55" s="1"/>
  <c r="H137" i="55"/>
  <c r="N137" i="55" s="1"/>
  <c r="H138" i="55"/>
  <c r="N138" i="55" s="1"/>
  <c r="H139" i="55"/>
  <c r="N139" i="55" s="1"/>
  <c r="H140" i="55"/>
  <c r="N140" i="55" s="1"/>
  <c r="H141" i="55"/>
  <c r="N141" i="55" s="1"/>
  <c r="H142" i="55"/>
  <c r="N142" i="55" s="1"/>
  <c r="H143" i="55"/>
  <c r="N143" i="55" s="1"/>
  <c r="H144" i="55"/>
  <c r="N144" i="55" s="1"/>
  <c r="H145" i="55"/>
  <c r="N145" i="55" s="1"/>
  <c r="H146" i="55"/>
  <c r="H147" i="55"/>
  <c r="N147" i="55" s="1"/>
  <c r="H148" i="55"/>
  <c r="N148" i="55" s="1"/>
  <c r="H149" i="55"/>
  <c r="N149" i="55" s="1"/>
  <c r="H150" i="55"/>
  <c r="N150" i="55" s="1"/>
  <c r="H151" i="55"/>
  <c r="N151" i="55" s="1"/>
  <c r="H152" i="55"/>
  <c r="N152" i="55" s="1"/>
  <c r="H153" i="55"/>
  <c r="N153" i="55" s="1"/>
  <c r="H154" i="55"/>
  <c r="N154" i="55" s="1"/>
  <c r="H155" i="55"/>
  <c r="N155" i="55" s="1"/>
  <c r="H156" i="55"/>
  <c r="N156" i="55" s="1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H11" i="55"/>
  <c r="N11" i="55" s="1"/>
  <c r="E5" i="62" s="1"/>
  <c r="H12" i="55"/>
  <c r="N12" i="55" s="1"/>
  <c r="H13" i="55"/>
  <c r="N13" i="55" s="1"/>
  <c r="H14" i="55"/>
  <c r="N14" i="55" s="1"/>
  <c r="H15" i="55"/>
  <c r="N15" i="55" s="1"/>
  <c r="H16" i="55"/>
  <c r="N16" i="55" s="1"/>
  <c r="H17" i="55"/>
  <c r="N17" i="55" s="1"/>
  <c r="H18" i="55"/>
  <c r="N18" i="55" s="1"/>
  <c r="H19" i="55"/>
  <c r="N19" i="55" s="1"/>
  <c r="H20" i="55"/>
  <c r="N20" i="55" s="1"/>
  <c r="H21" i="55"/>
  <c r="N21" i="55" s="1"/>
  <c r="H22" i="55"/>
  <c r="N22" i="55" s="1"/>
  <c r="H23" i="55"/>
  <c r="N23" i="55" s="1"/>
  <c r="H24" i="55"/>
  <c r="N24" i="55" s="1"/>
  <c r="H25" i="55"/>
  <c r="N25" i="55" s="1"/>
  <c r="H26" i="55"/>
  <c r="N26" i="55" s="1"/>
  <c r="H27" i="55"/>
  <c r="N27" i="55" s="1"/>
  <c r="H28" i="55"/>
  <c r="N28" i="55" s="1"/>
  <c r="H29" i="55"/>
  <c r="N29" i="55" s="1"/>
  <c r="H30" i="55"/>
  <c r="N30" i="55" s="1"/>
  <c r="H31" i="55"/>
  <c r="N31" i="55" s="1"/>
  <c r="H32" i="55"/>
  <c r="N32" i="55" s="1"/>
  <c r="H33" i="55"/>
  <c r="N33" i="55" s="1"/>
  <c r="E27" i="62" s="1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H125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54" i="53"/>
  <c r="N154" i="53" s="1"/>
  <c r="H153" i="53"/>
  <c r="N153" i="53" s="1"/>
  <c r="H152" i="53"/>
  <c r="N152" i="53" s="1"/>
  <c r="H151" i="53"/>
  <c r="N151" i="53" s="1"/>
  <c r="H150" i="53"/>
  <c r="N150" i="53" s="1"/>
  <c r="H149" i="53"/>
  <c r="N149" i="53" s="1"/>
  <c r="H148" i="53"/>
  <c r="N148" i="53" s="1"/>
  <c r="H147" i="53"/>
  <c r="N147" i="53" s="1"/>
  <c r="H146" i="53"/>
  <c r="N146" i="53" s="1"/>
  <c r="H145" i="53"/>
  <c r="N145" i="53" s="1"/>
  <c r="H231" i="53"/>
  <c r="H226" i="53"/>
  <c r="H225" i="53"/>
  <c r="H224" i="53"/>
  <c r="H223" i="53"/>
  <c r="H222" i="53"/>
  <c r="H114" i="53"/>
  <c r="H117" i="53"/>
  <c r="H116" i="53"/>
  <c r="H115" i="53"/>
  <c r="H108" i="53"/>
  <c r="H102" i="53"/>
  <c r="H101" i="53"/>
  <c r="H100" i="53"/>
  <c r="H116" i="64"/>
  <c r="H115" i="64"/>
  <c r="H114" i="64"/>
  <c r="H216" i="53"/>
  <c r="H217" i="53"/>
  <c r="H215" i="53"/>
  <c r="H93" i="53"/>
  <c r="H92" i="53"/>
  <c r="H91" i="53"/>
  <c r="H108" i="64"/>
  <c r="H107" i="64"/>
  <c r="H106" i="64"/>
  <c r="H105" i="64"/>
  <c r="H95" i="64"/>
  <c r="H197" i="53"/>
  <c r="H190" i="53"/>
  <c r="H191" i="53"/>
  <c r="H75" i="53"/>
  <c r="H69" i="53"/>
  <c r="H68" i="53"/>
  <c r="H175" i="53"/>
  <c r="H180" i="53"/>
  <c r="H179" i="53"/>
  <c r="H178" i="53"/>
  <c r="H177" i="53"/>
  <c r="H176" i="53"/>
  <c r="H174" i="53"/>
  <c r="H173" i="53"/>
  <c r="H172" i="53"/>
  <c r="H171" i="53"/>
  <c r="H170" i="53"/>
  <c r="H169" i="53"/>
  <c r="H168" i="53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64" i="53"/>
  <c r="H163" i="53"/>
  <c r="H159" i="53"/>
  <c r="H158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H109" i="64"/>
  <c r="H110" i="64"/>
  <c r="H111" i="64"/>
  <c r="H112" i="64"/>
  <c r="H113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139" i="64"/>
  <c r="H31" i="53"/>
  <c r="N31" i="53" s="1"/>
  <c r="H30" i="53"/>
  <c r="N30" i="53" s="1"/>
  <c r="H29" i="53"/>
  <c r="N29" i="53" s="1"/>
  <c r="H28" i="53"/>
  <c r="N28" i="53" s="1"/>
  <c r="H27" i="53"/>
  <c r="N27" i="53" s="1"/>
  <c r="H26" i="53"/>
  <c r="N26" i="53" s="1"/>
  <c r="D20" i="62" s="1"/>
  <c r="H25" i="53"/>
  <c r="N25" i="53" s="1"/>
  <c r="H24" i="53"/>
  <c r="N24" i="53" s="1"/>
  <c r="H23" i="53"/>
  <c r="N23" i="53" s="1"/>
  <c r="H22" i="53"/>
  <c r="N22" i="53" s="1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4" i="53"/>
  <c r="N134" i="53" s="1"/>
  <c r="H135" i="53"/>
  <c r="N135" i="53" s="1"/>
  <c r="H136" i="53"/>
  <c r="N136" i="53" s="1"/>
  <c r="H137" i="53"/>
  <c r="H138" i="53"/>
  <c r="N138" i="53" s="1"/>
  <c r="H139" i="53"/>
  <c r="N139" i="53" s="1"/>
  <c r="H140" i="53"/>
  <c r="N140" i="53" s="1"/>
  <c r="H141" i="53"/>
  <c r="N141" i="53" s="1"/>
  <c r="H142" i="53"/>
  <c r="N142" i="53" s="1"/>
  <c r="H143" i="53"/>
  <c r="N143" i="53" s="1"/>
  <c r="H144" i="53"/>
  <c r="N144" i="53" s="1"/>
  <c r="H155" i="53"/>
  <c r="N155" i="53" s="1"/>
  <c r="H156" i="53"/>
  <c r="N156" i="53" s="1"/>
  <c r="H157" i="53"/>
  <c r="H160" i="53"/>
  <c r="H161" i="53"/>
  <c r="H162" i="53"/>
  <c r="H165" i="53"/>
  <c r="H166" i="53"/>
  <c r="H18" i="53"/>
  <c r="N18" i="53" s="1"/>
  <c r="H19" i="53"/>
  <c r="N19" i="53" s="1"/>
  <c r="H20" i="53"/>
  <c r="N20" i="53" s="1"/>
  <c r="H21" i="53"/>
  <c r="N21" i="53" s="1"/>
  <c r="H32" i="53"/>
  <c r="N32" i="53" s="1"/>
  <c r="H33" i="53"/>
  <c r="N33" i="53" s="1"/>
  <c r="H11" i="53"/>
  <c r="N11" i="53" s="1"/>
  <c r="H12" i="53"/>
  <c r="N12" i="53" s="1"/>
  <c r="H13" i="53"/>
  <c r="N13" i="53" s="1"/>
  <c r="H14" i="53"/>
  <c r="N14" i="53" s="1"/>
  <c r="H15" i="53"/>
  <c r="N15" i="53" s="1"/>
  <c r="H16" i="53"/>
  <c r="N16" i="53" s="1"/>
  <c r="H17" i="53"/>
  <c r="N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3" i="53"/>
  <c r="H99" i="53"/>
  <c r="H241" i="53"/>
  <c r="H113" i="53"/>
  <c r="H210" i="53"/>
  <c r="H209" i="53"/>
  <c r="H208" i="53"/>
  <c r="H207" i="53"/>
  <c r="H206" i="53"/>
  <c r="H205" i="53"/>
  <c r="H203" i="53"/>
  <c r="H204" i="53"/>
  <c r="H211" i="53"/>
  <c r="H212" i="53"/>
  <c r="H201" i="53"/>
  <c r="H200" i="53"/>
  <c r="H199" i="53"/>
  <c r="H195" i="53"/>
  <c r="H196" i="53"/>
  <c r="H198" i="53"/>
  <c r="H202" i="53"/>
  <c r="C155" i="53"/>
  <c r="C135" i="53"/>
  <c r="C134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1" i="57"/>
  <c r="C42" i="57"/>
  <c r="C31" i="57"/>
  <c r="C30" i="57"/>
  <c r="C29" i="57"/>
  <c r="C28" i="57"/>
  <c r="C27" i="57"/>
  <c r="C26" i="57"/>
  <c r="C25" i="57"/>
  <c r="C24" i="57"/>
  <c r="C23" i="57"/>
  <c r="C22" i="57"/>
  <c r="H214" i="53"/>
  <c r="H218" i="53"/>
  <c r="H219" i="53"/>
  <c r="H221" i="53"/>
  <c r="H227" i="53"/>
  <c r="H228" i="53"/>
  <c r="H120" i="53"/>
  <c r="H240" i="53"/>
  <c r="H239" i="53"/>
  <c r="H238" i="53"/>
  <c r="H248" i="53"/>
  <c r="H246" i="53"/>
  <c r="H247" i="53"/>
  <c r="H245" i="53"/>
  <c r="H243" i="53"/>
  <c r="H244" i="53"/>
  <c r="H242" i="53"/>
  <c r="H237" i="53"/>
  <c r="H236" i="53"/>
  <c r="H235" i="53"/>
  <c r="H234" i="53"/>
  <c r="H233" i="53"/>
  <c r="H232" i="53"/>
  <c r="H230" i="53"/>
  <c r="H229" i="53"/>
  <c r="H220" i="53"/>
  <c r="H213" i="53"/>
  <c r="H194" i="53"/>
  <c r="H189" i="53"/>
  <c r="H192" i="53"/>
  <c r="H193" i="53"/>
  <c r="H188" i="53"/>
  <c r="H187" i="53"/>
  <c r="H186" i="53"/>
  <c r="H185" i="53"/>
  <c r="H184" i="53"/>
  <c r="H183" i="53"/>
  <c r="H182" i="53"/>
  <c r="H181" i="53"/>
  <c r="H167" i="53"/>
  <c r="H125" i="53"/>
  <c r="H124" i="53"/>
  <c r="H123" i="53"/>
  <c r="H122" i="53"/>
  <c r="H121" i="53"/>
  <c r="H119" i="53"/>
  <c r="H118" i="53"/>
  <c r="H112" i="53"/>
  <c r="H111" i="53"/>
  <c r="H110" i="53"/>
  <c r="H109" i="53"/>
  <c r="H107" i="53"/>
  <c r="H106" i="53"/>
  <c r="H105" i="53"/>
  <c r="H104" i="53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4" i="53"/>
  <c r="H73" i="53"/>
  <c r="H72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J14" i="62"/>
  <c r="N134" i="59"/>
  <c r="H5" i="62" s="1"/>
  <c r="N135" i="65"/>
  <c r="N38" i="58"/>
  <c r="N23" i="62" l="1"/>
  <c r="O37" i="62"/>
  <c r="I126" i="71"/>
  <c r="D74" i="57" s="1"/>
  <c r="R37" i="62"/>
  <c r="N122" i="56"/>
  <c r="F26" i="62"/>
  <c r="H20" i="62"/>
  <c r="M17" i="62"/>
  <c r="P31" i="62"/>
  <c r="P35" i="62"/>
  <c r="T37" i="62"/>
  <c r="T39" i="62"/>
  <c r="H17" i="62"/>
  <c r="H13" i="62"/>
  <c r="H9" i="62"/>
  <c r="H11" i="62"/>
  <c r="F9" i="62"/>
  <c r="G22" i="62"/>
  <c r="G14" i="62"/>
  <c r="G10" i="62"/>
  <c r="M27" i="62"/>
  <c r="M15" i="62"/>
  <c r="M11" i="62"/>
  <c r="P29" i="62"/>
  <c r="P34" i="62"/>
  <c r="Q30" i="62"/>
  <c r="Q34" i="62"/>
  <c r="R35" i="62"/>
  <c r="R28" i="62"/>
  <c r="R29" i="62"/>
  <c r="S35" i="62"/>
  <c r="S28" i="62"/>
  <c r="S29" i="62"/>
  <c r="T36" i="62"/>
  <c r="U38" i="62"/>
  <c r="U31" i="62"/>
  <c r="U33" i="62"/>
  <c r="V26" i="70"/>
  <c r="N136" i="64"/>
  <c r="F38" i="69" s="1"/>
  <c r="N139" i="64"/>
  <c r="F39" i="69" s="1"/>
  <c r="N133" i="64"/>
  <c r="F37" i="69" s="1"/>
  <c r="F32" i="57"/>
  <c r="N103" i="64"/>
  <c r="F33" i="69" s="1"/>
  <c r="N75" i="64"/>
  <c r="F32" i="69" s="1"/>
  <c r="N61" i="64"/>
  <c r="N28" i="64"/>
  <c r="F26" i="69" s="1"/>
  <c r="F24" i="69"/>
  <c r="G24" i="69" s="1"/>
  <c r="N26" i="64"/>
  <c r="N15" i="64"/>
  <c r="F13" i="69" s="1"/>
  <c r="F11" i="69"/>
  <c r="G11" i="69" s="1"/>
  <c r="N13" i="64"/>
  <c r="N11" i="64"/>
  <c r="F9" i="69" s="1"/>
  <c r="N124" i="64"/>
  <c r="F36" i="69" s="1"/>
  <c r="N119" i="64"/>
  <c r="N111" i="64"/>
  <c r="F34" i="69" s="1"/>
  <c r="N39" i="64"/>
  <c r="F29" i="69" s="1"/>
  <c r="F19" i="69"/>
  <c r="F35" i="57" s="1"/>
  <c r="G35" i="57" s="1"/>
  <c r="N21" i="64"/>
  <c r="N9" i="64"/>
  <c r="F7" i="69" s="1"/>
  <c r="N67" i="64"/>
  <c r="F31" i="69" s="1"/>
  <c r="N34" i="64"/>
  <c r="N29" i="64"/>
  <c r="F27" i="69" s="1"/>
  <c r="F25" i="69"/>
  <c r="G25" i="69" s="1"/>
  <c r="N27" i="64"/>
  <c r="N25" i="64"/>
  <c r="F23" i="69" s="1"/>
  <c r="F14" i="69"/>
  <c r="G14" i="69" s="1"/>
  <c r="N16" i="64"/>
  <c r="N14" i="64"/>
  <c r="F12" i="69" s="1"/>
  <c r="F10" i="69"/>
  <c r="F26" i="57" s="1"/>
  <c r="G26" i="57" s="1"/>
  <c r="N12" i="64"/>
  <c r="N62" i="33"/>
  <c r="N21" i="62"/>
  <c r="N13" i="62"/>
  <c r="N212" i="68"/>
  <c r="N26" i="62"/>
  <c r="N22" i="62"/>
  <c r="N12" i="62"/>
  <c r="N8" i="62"/>
  <c r="N245" i="68"/>
  <c r="N242" i="67"/>
  <c r="N125" i="67"/>
  <c r="M13" i="62"/>
  <c r="N43" i="67"/>
  <c r="M24" i="62"/>
  <c r="N248" i="67"/>
  <c r="M8" i="62"/>
  <c r="N122" i="66"/>
  <c r="L38" i="62" s="1"/>
  <c r="N110" i="66"/>
  <c r="L26" i="62"/>
  <c r="L22" i="62"/>
  <c r="L11" i="62"/>
  <c r="L14" i="62"/>
  <c r="L13" i="62"/>
  <c r="L5" i="62"/>
  <c r="N245" i="66"/>
  <c r="K6" i="62"/>
  <c r="K13" i="62"/>
  <c r="K20" i="62"/>
  <c r="K11" i="62"/>
  <c r="N43" i="61"/>
  <c r="J22" i="62"/>
  <c r="J18" i="62"/>
  <c r="J10" i="62"/>
  <c r="N245" i="61"/>
  <c r="I27" i="62"/>
  <c r="I18" i="62"/>
  <c r="I14" i="62"/>
  <c r="I10" i="62"/>
  <c r="I21" i="62"/>
  <c r="I24" i="62"/>
  <c r="I9" i="62"/>
  <c r="H22" i="62"/>
  <c r="N245" i="59"/>
  <c r="G20" i="62"/>
  <c r="H21" i="57"/>
  <c r="N119" i="56"/>
  <c r="N110" i="56"/>
  <c r="N105" i="56"/>
  <c r="F20" i="62"/>
  <c r="F14" i="62"/>
  <c r="N43" i="56"/>
  <c r="F25" i="62"/>
  <c r="N125" i="55"/>
  <c r="F37" i="57"/>
  <c r="N8" i="33"/>
  <c r="D5" i="69" s="1"/>
  <c r="E21" i="57" s="1"/>
  <c r="N7" i="64"/>
  <c r="E22" i="62"/>
  <c r="E19" i="62"/>
  <c r="E7" i="62"/>
  <c r="F36" i="57"/>
  <c r="G36" i="57" s="1"/>
  <c r="F33" i="57"/>
  <c r="G33" i="57" s="1"/>
  <c r="F34" i="57"/>
  <c r="G34" i="57" s="1"/>
  <c r="N139" i="63"/>
  <c r="E39" i="69" s="1"/>
  <c r="N119" i="63"/>
  <c r="E35" i="69" s="1"/>
  <c r="N103" i="63"/>
  <c r="E33" i="69" s="1"/>
  <c r="N136" i="63"/>
  <c r="E38" i="69" s="1"/>
  <c r="N124" i="63"/>
  <c r="E36" i="69" s="1"/>
  <c r="N67" i="63"/>
  <c r="E31" i="69" s="1"/>
  <c r="H141" i="63"/>
  <c r="N40" i="33"/>
  <c r="D29" i="69" s="1"/>
  <c r="E45" i="57" s="1"/>
  <c r="N140" i="33"/>
  <c r="D39" i="69" s="1"/>
  <c r="E55" i="57" s="1"/>
  <c r="G22" i="69"/>
  <c r="I126" i="78"/>
  <c r="D81" i="57" s="1"/>
  <c r="J167" i="78"/>
  <c r="I251" i="78" s="1"/>
  <c r="E81" i="57" s="1"/>
  <c r="V33" i="62"/>
  <c r="V32" i="62"/>
  <c r="I251" i="77"/>
  <c r="E80" i="57" s="1"/>
  <c r="U39" i="62"/>
  <c r="J42" i="77"/>
  <c r="I126" i="77" s="1"/>
  <c r="D80" i="57" s="1"/>
  <c r="U36" i="62"/>
  <c r="U30" i="62"/>
  <c r="U32" i="62"/>
  <c r="T30" i="62"/>
  <c r="I251" i="76"/>
  <c r="E79" i="57" s="1"/>
  <c r="I126" i="76"/>
  <c r="D79" i="57" s="1"/>
  <c r="T35" i="62"/>
  <c r="T28" i="62"/>
  <c r="T34" i="62"/>
  <c r="S31" i="62"/>
  <c r="S33" i="62"/>
  <c r="I251" i="75"/>
  <c r="E78" i="57" s="1"/>
  <c r="J42" i="75"/>
  <c r="I126" i="75" s="1"/>
  <c r="D78" i="57" s="1"/>
  <c r="S34" i="62"/>
  <c r="R36" i="62"/>
  <c r="R30" i="62"/>
  <c r="R32" i="62"/>
  <c r="R38" i="62"/>
  <c r="R31" i="62"/>
  <c r="R33" i="62"/>
  <c r="I251" i="74"/>
  <c r="E77" i="57" s="1"/>
  <c r="J42" i="74"/>
  <c r="I126" i="74" s="1"/>
  <c r="D77" i="57" s="1"/>
  <c r="R34" i="62"/>
  <c r="Q33" i="62"/>
  <c r="I251" i="73"/>
  <c r="E76" i="57" s="1"/>
  <c r="Q31" i="62"/>
  <c r="Q36" i="62"/>
  <c r="I126" i="73"/>
  <c r="D76" i="57" s="1"/>
  <c r="Q29" i="62"/>
  <c r="Q39" i="62"/>
  <c r="Q28" i="62"/>
  <c r="Q40" i="62" s="1"/>
  <c r="Q32" i="62"/>
  <c r="Q37" i="62"/>
  <c r="Q35" i="62"/>
  <c r="I251" i="72"/>
  <c r="E75" i="57" s="1"/>
  <c r="P33" i="62"/>
  <c r="P32" i="62"/>
  <c r="J42" i="72"/>
  <c r="I126" i="72" s="1"/>
  <c r="D75" i="57" s="1"/>
  <c r="J167" i="71"/>
  <c r="I251" i="71" s="1"/>
  <c r="E74" i="57" s="1"/>
  <c r="F74" i="57" s="1"/>
  <c r="O32" i="62"/>
  <c r="O29" i="62"/>
  <c r="O40" i="62" s="1"/>
  <c r="N166" i="68"/>
  <c r="N89" i="68"/>
  <c r="N25" i="62"/>
  <c r="N24" i="62"/>
  <c r="N27" i="62"/>
  <c r="N248" i="68"/>
  <c r="N233" i="68"/>
  <c r="N202" i="68"/>
  <c r="N79" i="68"/>
  <c r="N71" i="68"/>
  <c r="N125" i="68"/>
  <c r="N122" i="68"/>
  <c r="N97" i="68"/>
  <c r="N38" i="68"/>
  <c r="N18" i="62"/>
  <c r="N10" i="62"/>
  <c r="N105" i="67"/>
  <c r="N38" i="67"/>
  <c r="N65" i="67"/>
  <c r="M39" i="62"/>
  <c r="N220" i="67"/>
  <c r="N161" i="67"/>
  <c r="M28" i="62" s="1"/>
  <c r="N212" i="67"/>
  <c r="M18" i="62"/>
  <c r="N110" i="67"/>
  <c r="N79" i="67"/>
  <c r="M23" i="62"/>
  <c r="M20" i="62"/>
  <c r="N188" i="67"/>
  <c r="M25" i="62"/>
  <c r="N65" i="66"/>
  <c r="N97" i="66"/>
  <c r="N188" i="66"/>
  <c r="N161" i="66"/>
  <c r="L10" i="62"/>
  <c r="N242" i="66"/>
  <c r="N202" i="66"/>
  <c r="N228" i="66"/>
  <c r="L19" i="62"/>
  <c r="N233" i="66"/>
  <c r="N194" i="66"/>
  <c r="N212" i="66"/>
  <c r="N119" i="66"/>
  <c r="L37" i="62" s="1"/>
  <c r="N79" i="66"/>
  <c r="L21" i="62"/>
  <c r="L16" i="62"/>
  <c r="L12" i="62"/>
  <c r="K21" i="62"/>
  <c r="N248" i="65"/>
  <c r="N245" i="65"/>
  <c r="K23" i="62"/>
  <c r="K17" i="62"/>
  <c r="K22" i="62"/>
  <c r="N79" i="65"/>
  <c r="K27" i="62"/>
  <c r="K9" i="62"/>
  <c r="N122" i="61"/>
  <c r="N110" i="61"/>
  <c r="J7" i="62"/>
  <c r="J5" i="62"/>
  <c r="J25" i="62"/>
  <c r="J17" i="62"/>
  <c r="N233" i="61"/>
  <c r="J20" i="62"/>
  <c r="J16" i="62"/>
  <c r="N125" i="61"/>
  <c r="N248" i="60"/>
  <c r="N105" i="60"/>
  <c r="N65" i="60"/>
  <c r="H23" i="62"/>
  <c r="H6" i="62"/>
  <c r="N161" i="59"/>
  <c r="H37" i="57"/>
  <c r="H41" i="57"/>
  <c r="N119" i="59"/>
  <c r="N248" i="59"/>
  <c r="H15" i="62"/>
  <c r="N242" i="58"/>
  <c r="N122" i="58"/>
  <c r="N65" i="58"/>
  <c r="N245" i="58"/>
  <c r="G15" i="62"/>
  <c r="I36" i="57"/>
  <c r="I40" i="57"/>
  <c r="G16" i="62"/>
  <c r="G12" i="62"/>
  <c r="H26" i="57"/>
  <c r="H22" i="57"/>
  <c r="N89" i="58"/>
  <c r="N43" i="58"/>
  <c r="O43" i="58" s="1"/>
  <c r="N97" i="56"/>
  <c r="N245" i="56"/>
  <c r="F38" i="62" s="1"/>
  <c r="I30" i="57"/>
  <c r="H38" i="57"/>
  <c r="H29" i="57"/>
  <c r="F11" i="62"/>
  <c r="I29" i="57"/>
  <c r="F27" i="62"/>
  <c r="F23" i="62"/>
  <c r="F16" i="62"/>
  <c r="F6" i="62"/>
  <c r="I31" i="57"/>
  <c r="I27" i="57"/>
  <c r="I39" i="57"/>
  <c r="F10" i="62"/>
  <c r="N202" i="56"/>
  <c r="N242" i="55"/>
  <c r="N233" i="55"/>
  <c r="H31" i="57"/>
  <c r="I23" i="57"/>
  <c r="E15" i="62"/>
  <c r="H25" i="57"/>
  <c r="I26" i="57"/>
  <c r="N105" i="55"/>
  <c r="N38" i="55"/>
  <c r="E24" i="62"/>
  <c r="H24" i="57"/>
  <c r="H43" i="57"/>
  <c r="I43" i="57"/>
  <c r="I25" i="57"/>
  <c r="H39" i="57"/>
  <c r="I37" i="57"/>
  <c r="I41" i="57"/>
  <c r="H27" i="57"/>
  <c r="H23" i="57"/>
  <c r="H42" i="57"/>
  <c r="H28" i="57"/>
  <c r="I42" i="57"/>
  <c r="I28" i="57"/>
  <c r="H32" i="57"/>
  <c r="H36" i="57"/>
  <c r="I38" i="57"/>
  <c r="N202" i="55"/>
  <c r="N194" i="53"/>
  <c r="D5" i="62"/>
  <c r="I21" i="57"/>
  <c r="D19" i="62"/>
  <c r="D14" i="62"/>
  <c r="H30" i="57"/>
  <c r="D17" i="62"/>
  <c r="H33" i="57"/>
  <c r="D18" i="62"/>
  <c r="H34" i="57"/>
  <c r="D16" i="62"/>
  <c r="I32" i="57"/>
  <c r="N134" i="33"/>
  <c r="D37" i="69" s="1"/>
  <c r="E53" i="57" s="1"/>
  <c r="G16" i="69"/>
  <c r="N137" i="33"/>
  <c r="D38" i="69" s="1"/>
  <c r="E54" i="57" s="1"/>
  <c r="N125" i="33"/>
  <c r="D36" i="69" s="1"/>
  <c r="E52" i="57" s="1"/>
  <c r="N120" i="33"/>
  <c r="D35" i="69" s="1"/>
  <c r="E51" i="57" s="1"/>
  <c r="N68" i="33"/>
  <c r="D31" i="69" s="1"/>
  <c r="E47" i="57" s="1"/>
  <c r="AC26" i="70"/>
  <c r="W26" i="70"/>
  <c r="AB26" i="70"/>
  <c r="Y26" i="70"/>
  <c r="X26" i="70"/>
  <c r="AA26" i="70"/>
  <c r="Z26" i="70"/>
  <c r="G32" i="57"/>
  <c r="N220" i="68"/>
  <c r="N194" i="68"/>
  <c r="N17" i="62"/>
  <c r="N105" i="68"/>
  <c r="N43" i="68"/>
  <c r="N228" i="67"/>
  <c r="N202" i="67"/>
  <c r="M21" i="62"/>
  <c r="M14" i="62"/>
  <c r="M7" i="62"/>
  <c r="H127" i="67"/>
  <c r="M19" i="62"/>
  <c r="M16" i="62"/>
  <c r="M12" i="62"/>
  <c r="M9" i="62"/>
  <c r="N166" i="66"/>
  <c r="L25" i="62"/>
  <c r="L8" i="62"/>
  <c r="L27" i="62"/>
  <c r="L20" i="62"/>
  <c r="L7" i="62"/>
  <c r="L23" i="62"/>
  <c r="L17" i="62"/>
  <c r="N233" i="65"/>
  <c r="H250" i="65"/>
  <c r="K15" i="62"/>
  <c r="K8" i="62"/>
  <c r="N110" i="65"/>
  <c r="K36" i="62" s="1"/>
  <c r="N43" i="65"/>
  <c r="K26" i="62"/>
  <c r="K19" i="62"/>
  <c r="N202" i="61"/>
  <c r="N166" i="61"/>
  <c r="J29" i="62" s="1"/>
  <c r="J9" i="62"/>
  <c r="J6" i="62"/>
  <c r="J27" i="62"/>
  <c r="N119" i="61"/>
  <c r="N97" i="61"/>
  <c r="N89" i="61"/>
  <c r="N79" i="61"/>
  <c r="J32" i="62" s="1"/>
  <c r="N71" i="61"/>
  <c r="J23" i="62"/>
  <c r="J19" i="62"/>
  <c r="J8" i="62"/>
  <c r="I11" i="62"/>
  <c r="N242" i="59"/>
  <c r="N228" i="59"/>
  <c r="N194" i="59"/>
  <c r="N166" i="59"/>
  <c r="H24" i="62"/>
  <c r="H21" i="62"/>
  <c r="H16" i="62"/>
  <c r="N110" i="58"/>
  <c r="G6" i="62"/>
  <c r="G21" i="62"/>
  <c r="N220" i="56"/>
  <c r="F34" i="62" s="1"/>
  <c r="N212" i="56"/>
  <c r="N194" i="56"/>
  <c r="N166" i="56"/>
  <c r="F29" i="62" s="1"/>
  <c r="F12" i="62"/>
  <c r="F17" i="62"/>
  <c r="F21" i="62"/>
  <c r="N194" i="55"/>
  <c r="N166" i="55"/>
  <c r="E23" i="62"/>
  <c r="E20" i="62"/>
  <c r="E11" i="62"/>
  <c r="E16" i="62"/>
  <c r="E10" i="62"/>
  <c r="E25" i="62"/>
  <c r="E9" i="62"/>
  <c r="N119" i="55"/>
  <c r="E37" i="62" s="1"/>
  <c r="N71" i="55"/>
  <c r="N43" i="55"/>
  <c r="N110" i="53"/>
  <c r="N212" i="53"/>
  <c r="D23" i="62"/>
  <c r="D26" i="62"/>
  <c r="D15" i="62"/>
  <c r="D13" i="62"/>
  <c r="E37" i="57"/>
  <c r="G21" i="69"/>
  <c r="G20" i="69"/>
  <c r="N65" i="55"/>
  <c r="N242" i="56"/>
  <c r="N188" i="56"/>
  <c r="N71" i="58"/>
  <c r="G25" i="62"/>
  <c r="N233" i="59"/>
  <c r="N220" i="59"/>
  <c r="N38" i="61"/>
  <c r="N228" i="61"/>
  <c r="N212" i="65"/>
  <c r="N133" i="63"/>
  <c r="E37" i="69" s="1"/>
  <c r="N111" i="63"/>
  <c r="E34" i="69" s="1"/>
  <c r="N75" i="63"/>
  <c r="E32" i="69" s="1"/>
  <c r="J12" i="62"/>
  <c r="I26" i="62"/>
  <c r="N188" i="61"/>
  <c r="N97" i="65"/>
  <c r="N89" i="65"/>
  <c r="K33" i="62" s="1"/>
  <c r="N38" i="65"/>
  <c r="N11" i="62"/>
  <c r="N79" i="55"/>
  <c r="N65" i="61"/>
  <c r="N212" i="61"/>
  <c r="N119" i="65"/>
  <c r="N61" i="63"/>
  <c r="E30" i="69" s="1"/>
  <c r="F38" i="57"/>
  <c r="G38" i="57" s="1"/>
  <c r="F22" i="57"/>
  <c r="G22" i="57" s="1"/>
  <c r="N166" i="53"/>
  <c r="D21" i="62"/>
  <c r="G5" i="62"/>
  <c r="J11" i="62"/>
  <c r="N135" i="66"/>
  <c r="L6" i="62" s="1"/>
  <c r="H250" i="66"/>
  <c r="N233" i="67"/>
  <c r="N166" i="67"/>
  <c r="M29" i="62" s="1"/>
  <c r="N14" i="62"/>
  <c r="N242" i="68"/>
  <c r="N105" i="65"/>
  <c r="N71" i="65"/>
  <c r="N15" i="62"/>
  <c r="N7" i="62"/>
  <c r="G17" i="69"/>
  <c r="N65" i="53"/>
  <c r="N71" i="53"/>
  <c r="N89" i="53"/>
  <c r="N125" i="53"/>
  <c r="N220" i="53"/>
  <c r="N233" i="53"/>
  <c r="N245" i="53"/>
  <c r="N38" i="53"/>
  <c r="F35" i="69"/>
  <c r="F30" i="69"/>
  <c r="N119" i="53"/>
  <c r="N228" i="53"/>
  <c r="H127" i="60"/>
  <c r="N105" i="66"/>
  <c r="N89" i="66"/>
  <c r="E12" i="62"/>
  <c r="N248" i="55"/>
  <c r="E39" i="62" s="1"/>
  <c r="N79" i="56"/>
  <c r="N71" i="56"/>
  <c r="N65" i="56"/>
  <c r="N38" i="56"/>
  <c r="G7" i="62"/>
  <c r="N233" i="58"/>
  <c r="N228" i="58"/>
  <c r="N220" i="58"/>
  <c r="N212" i="58"/>
  <c r="G17" i="62"/>
  <c r="G9" i="62"/>
  <c r="N125" i="59"/>
  <c r="N122" i="59"/>
  <c r="H38" i="62" s="1"/>
  <c r="N110" i="59"/>
  <c r="N105" i="59"/>
  <c r="N97" i="59"/>
  <c r="N89" i="59"/>
  <c r="N79" i="59"/>
  <c r="N71" i="59"/>
  <c r="N43" i="59"/>
  <c r="N38" i="59"/>
  <c r="H27" i="62"/>
  <c r="N242" i="60"/>
  <c r="N233" i="60"/>
  <c r="N228" i="60"/>
  <c r="N220" i="60"/>
  <c r="N202" i="60"/>
  <c r="N194" i="60"/>
  <c r="N166" i="60"/>
  <c r="I6" i="62"/>
  <c r="N105" i="61"/>
  <c r="N248" i="61"/>
  <c r="K14" i="62"/>
  <c r="K10" i="62"/>
  <c r="K7" i="62"/>
  <c r="N220" i="66"/>
  <c r="N122" i="67"/>
  <c r="H250" i="67"/>
  <c r="N161" i="68"/>
  <c r="E18" i="62"/>
  <c r="N220" i="55"/>
  <c r="G27" i="62"/>
  <c r="N122" i="60"/>
  <c r="N110" i="60"/>
  <c r="N97" i="60"/>
  <c r="I34" i="62" s="1"/>
  <c r="N71" i="60"/>
  <c r="N38" i="60"/>
  <c r="N122" i="65"/>
  <c r="N65" i="65"/>
  <c r="K12" i="62"/>
  <c r="K5" i="62"/>
  <c r="N242" i="65"/>
  <c r="N228" i="65"/>
  <c r="N220" i="65"/>
  <c r="N202" i="65"/>
  <c r="N194" i="65"/>
  <c r="N188" i="65"/>
  <c r="K30" i="62" s="1"/>
  <c r="N166" i="65"/>
  <c r="N161" i="65"/>
  <c r="M22" i="62"/>
  <c r="N39" i="63"/>
  <c r="E29" i="69" s="1"/>
  <c r="N112" i="33"/>
  <c r="D34" i="69" s="1"/>
  <c r="E50" i="57" s="1"/>
  <c r="N104" i="33"/>
  <c r="D33" i="69" s="1"/>
  <c r="E49" i="57" s="1"/>
  <c r="N76" i="33"/>
  <c r="D32" i="69" s="1"/>
  <c r="E48" i="57" s="1"/>
  <c r="D22" i="62"/>
  <c r="D25" i="62"/>
  <c r="N122" i="55"/>
  <c r="N110" i="55"/>
  <c r="N97" i="55"/>
  <c r="E13" i="62"/>
  <c r="N125" i="58"/>
  <c r="N105" i="58"/>
  <c r="N97" i="58"/>
  <c r="J26" i="62"/>
  <c r="N125" i="66"/>
  <c r="H127" i="66"/>
  <c r="N71" i="66"/>
  <c r="N43" i="66"/>
  <c r="N38" i="66"/>
  <c r="N248" i="66"/>
  <c r="L15" i="62"/>
  <c r="M5" i="62"/>
  <c r="N110" i="68"/>
  <c r="N20" i="62"/>
  <c r="N242" i="53"/>
  <c r="N202" i="53"/>
  <c r="N161" i="53"/>
  <c r="H250" i="68"/>
  <c r="N161" i="58"/>
  <c r="N161" i="56"/>
  <c r="N97" i="53"/>
  <c r="H142" i="33"/>
  <c r="E160" i="70"/>
  <c r="E151" i="70"/>
  <c r="E155" i="70"/>
  <c r="E144" i="70"/>
  <c r="E148" i="70"/>
  <c r="E152" i="70"/>
  <c r="E159" i="70"/>
  <c r="E146" i="70"/>
  <c r="E150" i="70"/>
  <c r="E154" i="70"/>
  <c r="E158" i="70"/>
  <c r="F28" i="69"/>
  <c r="G6" i="69"/>
  <c r="I15" i="62"/>
  <c r="H127" i="65"/>
  <c r="H127" i="56"/>
  <c r="N79" i="53"/>
  <c r="N122" i="53"/>
  <c r="N248" i="53"/>
  <c r="E8" i="62"/>
  <c r="F13" i="62"/>
  <c r="F8" i="62"/>
  <c r="F5" i="62"/>
  <c r="F15" i="69"/>
  <c r="H141" i="64"/>
  <c r="G13" i="62"/>
  <c r="N79" i="60"/>
  <c r="N161" i="60"/>
  <c r="N161" i="61"/>
  <c r="H250" i="61"/>
  <c r="H250" i="58"/>
  <c r="H127" i="58"/>
  <c r="G18" i="69"/>
  <c r="H127" i="59"/>
  <c r="L32" i="62"/>
  <c r="H250" i="60"/>
  <c r="E26" i="62"/>
  <c r="N79" i="58"/>
  <c r="N71" i="67"/>
  <c r="N34" i="63"/>
  <c r="D6" i="62"/>
  <c r="E6" i="62"/>
  <c r="N188" i="55"/>
  <c r="N233" i="56"/>
  <c r="F24" i="57"/>
  <c r="G24" i="57" s="1"/>
  <c r="G8" i="69"/>
  <c r="N245" i="55"/>
  <c r="F22" i="62"/>
  <c r="N248" i="56"/>
  <c r="G26" i="62"/>
  <c r="G18" i="62"/>
  <c r="N166" i="58"/>
  <c r="H25" i="62"/>
  <c r="I20" i="62"/>
  <c r="N242" i="61"/>
  <c r="N220" i="61"/>
  <c r="L24" i="62"/>
  <c r="N89" i="67"/>
  <c r="M26" i="62"/>
  <c r="N6" i="62"/>
  <c r="N105" i="53"/>
  <c r="N43" i="53"/>
  <c r="D11" i="62"/>
  <c r="E14" i="62"/>
  <c r="N228" i="55"/>
  <c r="N212" i="55"/>
  <c r="N161" i="55"/>
  <c r="N228" i="56"/>
  <c r="G8" i="62"/>
  <c r="N248" i="58"/>
  <c r="N202" i="58"/>
  <c r="N194" i="58"/>
  <c r="M6" i="62"/>
  <c r="N35" i="33"/>
  <c r="N125" i="56"/>
  <c r="N89" i="56"/>
  <c r="F18" i="62"/>
  <c r="H19" i="62"/>
  <c r="K25" i="62"/>
  <c r="N245" i="67"/>
  <c r="N228" i="68"/>
  <c r="F24" i="62"/>
  <c r="N119" i="58"/>
  <c r="G37" i="62" s="1"/>
  <c r="G11" i="62"/>
  <c r="H10" i="62"/>
  <c r="H7" i="62"/>
  <c r="N125" i="60"/>
  <c r="N119" i="60"/>
  <c r="N89" i="60"/>
  <c r="I19" i="62"/>
  <c r="I13" i="62"/>
  <c r="I7" i="62"/>
  <c r="N245" i="60"/>
  <c r="I5" i="62"/>
  <c r="N125" i="65"/>
  <c r="K24" i="62"/>
  <c r="N97" i="67"/>
  <c r="M34" i="62" s="1"/>
  <c r="N9" i="62"/>
  <c r="G24" i="62"/>
  <c r="H12" i="62"/>
  <c r="N212" i="59"/>
  <c r="N202" i="59"/>
  <c r="N43" i="60"/>
  <c r="M10" i="62"/>
  <c r="N27" i="70"/>
  <c r="O26" i="70" s="1"/>
  <c r="AD26" i="70"/>
  <c r="E21" i="62"/>
  <c r="N146" i="55"/>
  <c r="E17" i="62" s="1"/>
  <c r="H250" i="55"/>
  <c r="N148" i="56"/>
  <c r="I35" i="57" s="1"/>
  <c r="H250" i="56"/>
  <c r="G19" i="62"/>
  <c r="H14" i="62"/>
  <c r="H8" i="62"/>
  <c r="N147" i="59"/>
  <c r="I34" i="57" s="1"/>
  <c r="H250" i="59"/>
  <c r="I23" i="62"/>
  <c r="I17" i="62"/>
  <c r="I25" i="62"/>
  <c r="N30" i="61"/>
  <c r="H40" i="57" s="1"/>
  <c r="H127" i="61"/>
  <c r="J21" i="62"/>
  <c r="J13" i="62"/>
  <c r="E41" i="57"/>
  <c r="D12" i="62"/>
  <c r="D24" i="62"/>
  <c r="N137" i="53"/>
  <c r="H250" i="53"/>
  <c r="N5" i="62"/>
  <c r="G28" i="62"/>
  <c r="D10" i="62"/>
  <c r="H127" i="55"/>
  <c r="D7" i="62"/>
  <c r="D9" i="62"/>
  <c r="D27" i="62"/>
  <c r="N89" i="55"/>
  <c r="H26" i="62"/>
  <c r="I22" i="62"/>
  <c r="I16" i="62"/>
  <c r="G23" i="62"/>
  <c r="N188" i="53"/>
  <c r="N188" i="59"/>
  <c r="I8" i="62"/>
  <c r="N65" i="59"/>
  <c r="N119" i="68"/>
  <c r="N65" i="68"/>
  <c r="N25" i="68"/>
  <c r="N19" i="62" s="1"/>
  <c r="H127" i="68"/>
  <c r="N188" i="68"/>
  <c r="F7" i="62"/>
  <c r="N212" i="60"/>
  <c r="N188" i="60"/>
  <c r="N119" i="67"/>
  <c r="H127" i="53"/>
  <c r="I12" i="62"/>
  <c r="F15" i="62"/>
  <c r="N188" i="58"/>
  <c r="G30" i="62" s="1"/>
  <c r="N194" i="61"/>
  <c r="N194" i="67"/>
  <c r="L18" i="62"/>
  <c r="G23" i="69" l="1"/>
  <c r="F39" i="57"/>
  <c r="G39" i="57" s="1"/>
  <c r="G13" i="69"/>
  <c r="F29" i="57"/>
  <c r="G29" i="57" s="1"/>
  <c r="G12" i="69"/>
  <c r="F28" i="57"/>
  <c r="G28" i="57" s="1"/>
  <c r="F25" i="57"/>
  <c r="G25" i="57" s="1"/>
  <c r="G9" i="69"/>
  <c r="G7" i="69"/>
  <c r="F23" i="57"/>
  <c r="G23" i="57" s="1"/>
  <c r="G27" i="69"/>
  <c r="F43" i="57"/>
  <c r="G43" i="57" s="1"/>
  <c r="G26" i="69"/>
  <c r="F42" i="57"/>
  <c r="G42" i="57" s="1"/>
  <c r="G29" i="69"/>
  <c r="G19" i="69"/>
  <c r="L36" i="62"/>
  <c r="S40" i="62"/>
  <c r="I30" i="62"/>
  <c r="H28" i="62"/>
  <c r="N38" i="62"/>
  <c r="O39" i="64"/>
  <c r="I29" i="62"/>
  <c r="I39" i="62"/>
  <c r="K37" i="62"/>
  <c r="M35" i="62"/>
  <c r="N31" i="62"/>
  <c r="L30" i="62"/>
  <c r="M30" i="62"/>
  <c r="V40" i="62"/>
  <c r="F40" i="57"/>
  <c r="G40" i="57" s="1"/>
  <c r="F30" i="57"/>
  <c r="G30" i="57" s="1"/>
  <c r="F27" i="57"/>
  <c r="G27" i="57" s="1"/>
  <c r="F41" i="57"/>
  <c r="G10" i="69"/>
  <c r="N141" i="64"/>
  <c r="H37" i="62"/>
  <c r="N39" i="62"/>
  <c r="J39" i="62"/>
  <c r="J36" i="62"/>
  <c r="N33" i="62"/>
  <c r="N36" i="62"/>
  <c r="N32" i="62"/>
  <c r="O166" i="68"/>
  <c r="N250" i="68" s="1"/>
  <c r="E73" i="57" s="1"/>
  <c r="N29" i="62"/>
  <c r="N34" i="62"/>
  <c r="M32" i="62"/>
  <c r="O43" i="67"/>
  <c r="N127" i="67" s="1"/>
  <c r="D72" i="57" s="1"/>
  <c r="L28" i="62"/>
  <c r="L34" i="62"/>
  <c r="K39" i="62"/>
  <c r="K29" i="62"/>
  <c r="K34" i="62"/>
  <c r="K38" i="62"/>
  <c r="J38" i="62"/>
  <c r="J33" i="62"/>
  <c r="I35" i="62"/>
  <c r="H33" i="62"/>
  <c r="H31" i="62"/>
  <c r="G31" i="62"/>
  <c r="G29" i="62"/>
  <c r="G38" i="62"/>
  <c r="G36" i="62"/>
  <c r="E32" i="62"/>
  <c r="O43" i="55"/>
  <c r="N127" i="55" s="1"/>
  <c r="D64" i="57" s="1"/>
  <c r="G41" i="57"/>
  <c r="F79" i="57"/>
  <c r="F80" i="57"/>
  <c r="F81" i="57"/>
  <c r="F78" i="57"/>
  <c r="F5" i="69"/>
  <c r="G5" i="69" s="1"/>
  <c r="G39" i="69"/>
  <c r="E36" i="62"/>
  <c r="E28" i="62"/>
  <c r="E29" i="62"/>
  <c r="F49" i="57"/>
  <c r="G49" i="57" s="1"/>
  <c r="F45" i="57"/>
  <c r="G45" i="57" s="1"/>
  <c r="F48" i="57"/>
  <c r="G48" i="57" s="1"/>
  <c r="F51" i="57"/>
  <c r="G51" i="57" s="1"/>
  <c r="F46" i="57"/>
  <c r="F50" i="57"/>
  <c r="G50" i="57" s="1"/>
  <c r="F52" i="57"/>
  <c r="G52" i="57" s="1"/>
  <c r="F55" i="57"/>
  <c r="G55" i="57" s="1"/>
  <c r="F47" i="57"/>
  <c r="G47" i="57" s="1"/>
  <c r="F53" i="57"/>
  <c r="G53" i="57" s="1"/>
  <c r="F54" i="57"/>
  <c r="G54" i="57" s="1"/>
  <c r="G38" i="69"/>
  <c r="G35" i="69"/>
  <c r="U40" i="62"/>
  <c r="T40" i="62"/>
  <c r="R40" i="62"/>
  <c r="F77" i="57"/>
  <c r="F76" i="57"/>
  <c r="P40" i="62"/>
  <c r="F75" i="57"/>
  <c r="N28" i="62"/>
  <c r="N35" i="62"/>
  <c r="H35" i="57"/>
  <c r="J37" i="57"/>
  <c r="M33" i="62"/>
  <c r="M36" i="62"/>
  <c r="L35" i="62"/>
  <c r="I22" i="57"/>
  <c r="J22" i="57" s="1"/>
  <c r="D22" i="57" s="1"/>
  <c r="L33" i="62"/>
  <c r="L31" i="62"/>
  <c r="O43" i="66"/>
  <c r="N127" i="66" s="1"/>
  <c r="D71" i="57" s="1"/>
  <c r="L29" i="62"/>
  <c r="O166" i="65"/>
  <c r="N250" i="65" s="1"/>
  <c r="E70" i="57" s="1"/>
  <c r="K32" i="62"/>
  <c r="J37" i="62"/>
  <c r="O166" i="61"/>
  <c r="J28" i="62"/>
  <c r="I38" i="62"/>
  <c r="I28" i="62"/>
  <c r="I36" i="62"/>
  <c r="I53" i="57"/>
  <c r="I37" i="62"/>
  <c r="W20" i="62"/>
  <c r="H39" i="62"/>
  <c r="W14" i="62"/>
  <c r="H46" i="57"/>
  <c r="W10" i="62"/>
  <c r="W12" i="62"/>
  <c r="H44" i="57"/>
  <c r="H32" i="62"/>
  <c r="H34" i="62"/>
  <c r="H35" i="62"/>
  <c r="I54" i="57"/>
  <c r="W27" i="62"/>
  <c r="G39" i="62"/>
  <c r="H45" i="57"/>
  <c r="H54" i="57"/>
  <c r="J38" i="57"/>
  <c r="D38" i="57" s="1"/>
  <c r="G33" i="62"/>
  <c r="H52" i="57"/>
  <c r="I46" i="57"/>
  <c r="H48" i="57"/>
  <c r="F30" i="62"/>
  <c r="H55" i="57"/>
  <c r="F31" i="62"/>
  <c r="I45" i="57"/>
  <c r="W7" i="62"/>
  <c r="I44" i="57"/>
  <c r="W22" i="62"/>
  <c r="F28" i="62"/>
  <c r="W15" i="62"/>
  <c r="W5" i="62"/>
  <c r="I48" i="57"/>
  <c r="W16" i="62"/>
  <c r="W23" i="62"/>
  <c r="W6" i="62"/>
  <c r="H49" i="57"/>
  <c r="I33" i="57"/>
  <c r="J33" i="57" s="1"/>
  <c r="D33" i="57" s="1"/>
  <c r="H51" i="57"/>
  <c r="H50" i="57"/>
  <c r="W26" i="62"/>
  <c r="I47" i="57"/>
  <c r="W9" i="62"/>
  <c r="I50" i="57"/>
  <c r="W21" i="62"/>
  <c r="W11" i="62"/>
  <c r="I55" i="57"/>
  <c r="W25" i="62"/>
  <c r="W13" i="62"/>
  <c r="W17" i="62"/>
  <c r="J42" i="57"/>
  <c r="D42" i="57" s="1"/>
  <c r="D29" i="62"/>
  <c r="D36" i="62"/>
  <c r="I52" i="57"/>
  <c r="O43" i="53"/>
  <c r="N127" i="53" s="1"/>
  <c r="D63" i="57" s="1"/>
  <c r="D35" i="62"/>
  <c r="I51" i="57"/>
  <c r="D8" i="62"/>
  <c r="W8" i="62" s="1"/>
  <c r="I24" i="57"/>
  <c r="D31" i="62"/>
  <c r="H47" i="57"/>
  <c r="D28" i="62"/>
  <c r="D37" i="62"/>
  <c r="H53" i="57"/>
  <c r="D33" i="62"/>
  <c r="I49" i="57"/>
  <c r="G32" i="69"/>
  <c r="G31" i="69"/>
  <c r="G34" i="69"/>
  <c r="G36" i="69"/>
  <c r="G37" i="57"/>
  <c r="N37" i="62"/>
  <c r="O166" i="67"/>
  <c r="N250" i="67" s="1"/>
  <c r="E72" i="57" s="1"/>
  <c r="O166" i="66"/>
  <c r="N250" i="66" s="1"/>
  <c r="E71" i="57" s="1"/>
  <c r="J26" i="57"/>
  <c r="D26" i="57" s="1"/>
  <c r="J34" i="62"/>
  <c r="J30" i="62"/>
  <c r="J27" i="57"/>
  <c r="D27" i="57" s="1"/>
  <c r="I31" i="62"/>
  <c r="I32" i="62"/>
  <c r="H36" i="62"/>
  <c r="H29" i="62"/>
  <c r="G34" i="62"/>
  <c r="F33" i="62"/>
  <c r="J39" i="57"/>
  <c r="D39" i="57" s="1"/>
  <c r="O43" i="56"/>
  <c r="N127" i="56" s="1"/>
  <c r="D65" i="57" s="1"/>
  <c r="J32" i="57"/>
  <c r="D32" i="57" s="1"/>
  <c r="E31" i="62"/>
  <c r="J25" i="57"/>
  <c r="D25" i="57" s="1"/>
  <c r="J36" i="57"/>
  <c r="D36" i="57" s="1"/>
  <c r="J40" i="57"/>
  <c r="J23" i="57"/>
  <c r="J28" i="57"/>
  <c r="D28" i="57" s="1"/>
  <c r="G33" i="69"/>
  <c r="O43" i="60"/>
  <c r="N127" i="60" s="1"/>
  <c r="D68" i="57" s="1"/>
  <c r="J41" i="57"/>
  <c r="O43" i="59"/>
  <c r="N127" i="59" s="1"/>
  <c r="D67" i="57" s="1"/>
  <c r="J30" i="57"/>
  <c r="M38" i="62"/>
  <c r="L39" i="62"/>
  <c r="G35" i="62"/>
  <c r="K28" i="62"/>
  <c r="O43" i="65"/>
  <c r="N127" i="65" s="1"/>
  <c r="D70" i="57" s="1"/>
  <c r="K35" i="62"/>
  <c r="F32" i="62"/>
  <c r="J31" i="57"/>
  <c r="J43" i="57"/>
  <c r="J29" i="57"/>
  <c r="F35" i="62"/>
  <c r="E38" i="62"/>
  <c r="E30" i="62"/>
  <c r="N250" i="61"/>
  <c r="E69" i="57" s="1"/>
  <c r="F37" i="62"/>
  <c r="D34" i="62"/>
  <c r="E34" i="62"/>
  <c r="G37" i="69"/>
  <c r="K31" i="62"/>
  <c r="J35" i="62"/>
  <c r="D32" i="62"/>
  <c r="O166" i="60"/>
  <c r="N250" i="60" s="1"/>
  <c r="E68" i="57" s="1"/>
  <c r="F36" i="62"/>
  <c r="E35" i="62"/>
  <c r="D38" i="62"/>
  <c r="O166" i="58"/>
  <c r="N250" i="58" s="1"/>
  <c r="E66" i="57" s="1"/>
  <c r="F39" i="62"/>
  <c r="G32" i="62"/>
  <c r="G15" i="69"/>
  <c r="F31" i="57"/>
  <c r="G31" i="57" s="1"/>
  <c r="N127" i="58"/>
  <c r="D66" i="57" s="1"/>
  <c r="N30" i="62"/>
  <c r="O40" i="33"/>
  <c r="N142" i="33" s="1"/>
  <c r="D28" i="69"/>
  <c r="E44" i="57" s="1"/>
  <c r="D39" i="62"/>
  <c r="O39" i="63"/>
  <c r="N141" i="63" s="1"/>
  <c r="E28" i="69"/>
  <c r="F44" i="57" s="1"/>
  <c r="F19" i="62"/>
  <c r="W19" i="62" s="1"/>
  <c r="O166" i="56"/>
  <c r="N250" i="56" s="1"/>
  <c r="E65" i="57" s="1"/>
  <c r="J34" i="57"/>
  <c r="D34" i="57" s="1"/>
  <c r="O166" i="59"/>
  <c r="N250" i="59" s="1"/>
  <c r="E67" i="57" s="1"/>
  <c r="H18" i="62"/>
  <c r="W18" i="62" s="1"/>
  <c r="H30" i="62"/>
  <c r="D30" i="69"/>
  <c r="E46" i="57" s="1"/>
  <c r="M31" i="62"/>
  <c r="E33" i="62"/>
  <c r="O166" i="55"/>
  <c r="N250" i="55" s="1"/>
  <c r="E64" i="57" s="1"/>
  <c r="O166" i="53"/>
  <c r="N250" i="53" s="1"/>
  <c r="E63" i="57" s="1"/>
  <c r="J31" i="62"/>
  <c r="M37" i="62"/>
  <c r="J24" i="62"/>
  <c r="W24" i="62" s="1"/>
  <c r="O43" i="61"/>
  <c r="N127" i="61" s="1"/>
  <c r="D69" i="57" s="1"/>
  <c r="O43" i="68"/>
  <c r="N127" i="68" s="1"/>
  <c r="D73" i="57" s="1"/>
  <c r="O27" i="70"/>
  <c r="P26" i="70" s="1"/>
  <c r="AE26" i="70"/>
  <c r="E139" i="70" s="1"/>
  <c r="I33" i="62"/>
  <c r="D30" i="62"/>
  <c r="J21" i="57"/>
  <c r="D29" i="57" l="1"/>
  <c r="D30" i="57"/>
  <c r="D40" i="57"/>
  <c r="F40" i="69"/>
  <c r="D41" i="57"/>
  <c r="F21" i="57"/>
  <c r="G21" i="57" s="1"/>
  <c r="D21" i="57" s="1"/>
  <c r="G46" i="57"/>
  <c r="J53" i="57"/>
  <c r="D53" i="57" s="1"/>
  <c r="D37" i="57"/>
  <c r="F71" i="57"/>
  <c r="F70" i="57"/>
  <c r="E82" i="57"/>
  <c r="D82" i="57"/>
  <c r="G44" i="57"/>
  <c r="E56" i="57"/>
  <c r="D7" i="57" s="1"/>
  <c r="J54" i="57"/>
  <c r="D54" i="57" s="1"/>
  <c r="N40" i="62"/>
  <c r="L40" i="62"/>
  <c r="W28" i="62"/>
  <c r="F69" i="57"/>
  <c r="J49" i="57"/>
  <c r="D49" i="57" s="1"/>
  <c r="W30" i="62"/>
  <c r="J52" i="57"/>
  <c r="D52" i="57" s="1"/>
  <c r="W29" i="62"/>
  <c r="J46" i="57"/>
  <c r="J45" i="57"/>
  <c r="D45" i="57" s="1"/>
  <c r="J44" i="57"/>
  <c r="J55" i="57"/>
  <c r="D55" i="57" s="1"/>
  <c r="J51" i="57"/>
  <c r="D51" i="57" s="1"/>
  <c r="J48" i="57"/>
  <c r="D48" i="57" s="1"/>
  <c r="W39" i="62"/>
  <c r="W32" i="62"/>
  <c r="W37" i="62"/>
  <c r="W36" i="62"/>
  <c r="W35" i="62"/>
  <c r="W38" i="62"/>
  <c r="J47" i="57"/>
  <c r="D47" i="57" s="1"/>
  <c r="J50" i="57"/>
  <c r="D50" i="57" s="1"/>
  <c r="W34" i="62"/>
  <c r="W33" i="62"/>
  <c r="W31" i="62"/>
  <c r="I56" i="57"/>
  <c r="H56" i="57"/>
  <c r="D23" i="57"/>
  <c r="D43" i="57"/>
  <c r="K40" i="62"/>
  <c r="F72" i="57"/>
  <c r="F68" i="57"/>
  <c r="I40" i="62"/>
  <c r="G40" i="62"/>
  <c r="F65" i="57"/>
  <c r="D31" i="57"/>
  <c r="F66" i="57"/>
  <c r="F64" i="57"/>
  <c r="F63" i="57"/>
  <c r="G28" i="69"/>
  <c r="F73" i="57"/>
  <c r="J40" i="62"/>
  <c r="E40" i="69"/>
  <c r="F67" i="57"/>
  <c r="D40" i="62"/>
  <c r="J24" i="57"/>
  <c r="D24" i="57" s="1"/>
  <c r="H40" i="62"/>
  <c r="M40" i="62"/>
  <c r="P27" i="70"/>
  <c r="Q26" i="70" s="1"/>
  <c r="AF26" i="70"/>
  <c r="E40" i="62"/>
  <c r="D40" i="69"/>
  <c r="G30" i="69"/>
  <c r="F40" i="62"/>
  <c r="J35" i="57"/>
  <c r="D35" i="57" s="1"/>
  <c r="D10" i="57" l="1"/>
  <c r="D11" i="57"/>
  <c r="D46" i="57"/>
  <c r="G56" i="57"/>
  <c r="F56" i="57"/>
  <c r="D8" i="57" s="1"/>
  <c r="F82" i="57"/>
  <c r="D44" i="57"/>
  <c r="G40" i="69"/>
  <c r="W40" i="62"/>
  <c r="J56" i="57"/>
  <c r="E141" i="70"/>
  <c r="Q27" i="70"/>
  <c r="F53" i="70" s="1"/>
  <c r="AG26" i="70"/>
  <c r="D12" i="57" l="1"/>
  <c r="D56" i="57"/>
  <c r="F54" i="70"/>
  <c r="G53" i="70" s="1"/>
  <c r="V53" i="70"/>
  <c r="E143" i="70" s="1"/>
  <c r="D9" i="57"/>
  <c r="G7" i="57" s="1"/>
  <c r="G54" i="70" l="1"/>
  <c r="H53" i="70" s="1"/>
  <c r="W53" i="70"/>
  <c r="D13" i="57"/>
  <c r="E10" i="57" s="1"/>
  <c r="G10" i="57" l="1"/>
  <c r="E9" i="57"/>
  <c r="G9" i="57" s="1"/>
  <c r="E13" i="57"/>
  <c r="E8" i="57"/>
  <c r="E12" i="57"/>
  <c r="G12" i="57" s="1"/>
  <c r="E11" i="57"/>
  <c r="E7" i="57"/>
  <c r="H54" i="70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AG53" i="70"/>
  <c r="F80" i="70" l="1"/>
  <c r="F143" i="70"/>
  <c r="F81" i="70"/>
  <c r="G80" i="70" s="1"/>
  <c r="V80" i="70"/>
  <c r="E142" i="70" s="1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2" i="70"/>
  <c r="V107" i="70" l="1"/>
  <c r="E147" i="70" s="1"/>
  <c r="G107" i="70"/>
  <c r="W107" i="70" s="1"/>
  <c r="F141" i="70"/>
  <c r="G108" i="70" l="1"/>
  <c r="H107" i="70" s="1"/>
  <c r="X107" i="70" s="1"/>
  <c r="H108" i="70" l="1"/>
  <c r="I107" i="70" s="1"/>
  <c r="Y107" i="70" s="1"/>
  <c r="I108" i="70" l="1"/>
  <c r="J107" i="70" s="1"/>
  <c r="Z107" i="70" s="1"/>
  <c r="J108" i="70"/>
  <c r="K107" i="70" s="1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F139" i="70"/>
  <c r="AE107" i="70" l="1"/>
  <c r="P108" i="70"/>
  <c r="Q107" i="70" s="1"/>
  <c r="AF107" i="70"/>
  <c r="Q108" i="70" l="1"/>
  <c r="AG107" i="70"/>
  <c r="F134" i="70" l="1"/>
  <c r="F147" i="70"/>
  <c r="V134" i="70"/>
  <c r="F135" i="70"/>
  <c r="G134" i="70" s="1"/>
  <c r="E140" i="70" l="1"/>
  <c r="E145" i="70"/>
  <c r="G135" i="70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  <c r="F140" i="70" l="1"/>
  <c r="F145" i="7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Los montos deben ser coherentes con los valores del presuspuesto total.
</t>
        </r>
      </text>
    </comment>
    <comment ref="R5" authorId="0" shapeId="0" xr:uid="{00000000-0006-0000-0200-000002000000}">
      <text>
        <r>
          <rPr>
            <sz val="12"/>
            <color indexed="81"/>
            <rFont val="Tahoma"/>
            <family val="2"/>
          </rPr>
          <t xml:space="preserve">Los costos deberán ser considerados por su valor NETO si el ejecutor es contribuyente afecto a IVA, en atención a que tienen derecho a recurperar su credito fiscal rebajandolo de su debito fiscal. </t>
        </r>
      </text>
    </comment>
    <comment ref="M7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B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B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B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B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B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B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B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C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C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C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C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C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C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C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D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D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D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D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D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D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D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E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E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E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E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E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E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E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F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F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F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F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F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F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F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K11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El Total FIA (celda K11), debe ser igual al Total FIA (celda D9), en caso contrario la celda marcará letras rojas.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El Total FIA (celda L12), debe ser igual al Total FIA (celda D10), en caso contrario la celda marcará letras rojas.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El Total FIA (celda M11), debe ser igual al Total FIA (celda D11), en caso contrario la celda marcará letras rojas.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5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5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5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5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5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5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5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6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6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6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6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6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6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6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7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7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7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7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7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7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7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8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8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8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8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8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8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8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8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9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9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9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9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9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9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9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Constanza Perez</author>
  </authors>
  <commentList>
    <comment ref="M6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 shapeId="0" xr:uid="{00000000-0006-0000-0A00-000003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 shapeId="0" xr:uid="{00000000-0006-0000-0A00-000004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 shapeId="0" xr:uid="{00000000-0006-0000-0A00-000005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 shapeId="0" xr:uid="{00000000-0006-0000-0A00-000007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 shapeId="0" xr:uid="{00000000-0006-0000-0A00-000008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 shapeId="0" xr:uid="{00000000-0006-0000-0A00-000009000000}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 shapeId="0" xr:uid="{00000000-0006-0000-0A00-00000A000000}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sharedStrings.xml><?xml version="1.0" encoding="utf-8"?>
<sst xmlns="http://schemas.openxmlformats.org/spreadsheetml/2006/main" count="1886" uniqueCount="235">
  <si>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</si>
  <si>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</si>
  <si>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</si>
  <si>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</si>
  <si>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</si>
  <si>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</si>
  <si>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</si>
  <si>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</si>
  <si>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</si>
  <si>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</si>
  <si>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</si>
  <si>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</si>
  <si>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</si>
  <si>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</si>
  <si>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</si>
  <si>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</si>
  <si>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</si>
  <si>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</si>
  <si>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</si>
  <si>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</si>
  <si>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</si>
  <si>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</si>
  <si>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</si>
  <si>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</si>
  <si>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</si>
  <si>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</si>
  <si>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</si>
  <si>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</si>
  <si>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</si>
  <si>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</si>
  <si>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</si>
  <si>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</si>
  <si>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</si>
  <si>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</si>
  <si>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</si>
  <si>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</si>
  <si>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</si>
  <si>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</si>
  <si>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</si>
  <si>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</si>
  <si>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</si>
  <si>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</si>
  <si>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</si>
  <si>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</si>
  <si>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</si>
  <si>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</si>
  <si>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</si>
  <si>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</si>
  <si>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</si>
  <si>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</si>
  <si>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</si>
  <si>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</si>
  <si>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</si>
  <si>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</si>
  <si>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</si>
  <si>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</si>
  <si>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</si>
  <si>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</si>
  <si>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</si>
  <si>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</si>
  <si>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</si>
  <si>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</si>
  <si>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</si>
  <si>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</si>
  <si>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</si>
  <si>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</si>
  <si>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</si>
  <si>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</si>
  <si>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</si>
  <si>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</si>
  <si>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</si>
  <si>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</si>
  <si>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</si>
  <si>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</si>
  <si>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</si>
  <si>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</si>
  <si>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</si>
  <si>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</si>
  <si>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</si>
  <si>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</si>
  <si>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</si>
  <si>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</si>
  <si>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</si>
  <si>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</si>
  <si>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</si>
  <si>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</si>
  <si>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</si>
  <si>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</si>
  <si>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</si>
  <si>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</si>
  <si>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</si>
  <si>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</si>
  <si>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</si>
  <si>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</si>
  <si>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</si>
  <si>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</si>
  <si>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</si>
  <si>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</si>
  <si>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</si>
  <si>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</si>
  <si>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</si>
  <si>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</si>
  <si>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</si>
  <si>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</si>
  <si>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</si>
  <si>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</si>
  <si>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</si>
  <si>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</si>
  <si>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</si>
  <si>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</si>
  <si>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Etapa 1</t>
  </si>
  <si>
    <t>Etapa 2</t>
  </si>
  <si>
    <t>Etapa 3</t>
  </si>
  <si>
    <t>Etapa 4</t>
  </si>
  <si>
    <t>Aporte FIA por etapa ($)</t>
  </si>
  <si>
    <t>INSTRUCCIONES DE USO</t>
  </si>
  <si>
    <t xml:space="preserve">MEMORIA DE CÁLCULO </t>
  </si>
  <si>
    <t>Verificador</t>
  </si>
  <si>
    <t>Opción A</t>
  </si>
  <si>
    <t>Opción B</t>
  </si>
  <si>
    <t>Opción C</t>
  </si>
  <si>
    <t>Opción D</t>
  </si>
  <si>
    <t>BIEN PUBLICO</t>
  </si>
  <si>
    <t>BIEN PRIVADO</t>
  </si>
  <si>
    <t>Aporte contraparte por etapa ($)</t>
  </si>
  <si>
    <t>Nombre hoja</t>
  </si>
  <si>
    <t>OBJETIVO DE MEMORIA CÁLCULO</t>
  </si>
  <si>
    <t>Tipo de iniciativa</t>
  </si>
  <si>
    <t>Opción de postulación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</si>
  <si>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</si>
  <si>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</si>
  <si>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</si>
  <si>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</si>
  <si>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</si>
  <si>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</si>
  <si>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</si>
  <si>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</si>
  <si>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</si>
  <si>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</si>
  <si>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</si>
  <si>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</si>
  <si>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</si>
  <si>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</si>
  <si>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</si>
  <si>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</si>
  <si>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</si>
  <si>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</si>
  <si>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</si>
  <si>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Total Etapas ($)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</si>
  <si>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</si>
  <si>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</si>
  <si>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</si>
  <si>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</si>
  <si>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</si>
  <si>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</si>
  <si>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</si>
  <si>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</si>
  <si>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</si>
  <si>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ETAPA 1</t>
  </si>
  <si>
    <t>ETAPA 2</t>
  </si>
  <si>
    <t>ETAPA 3</t>
  </si>
  <si>
    <t>ETAPA 4</t>
  </si>
  <si>
    <t>Montos maximos</t>
  </si>
  <si>
    <t xml:space="preserve">CONTRAPARTE </t>
  </si>
  <si>
    <t>Tipo iniciativa</t>
  </si>
  <si>
    <t>Opción A: Postula a todas las etapas del ciclo de innovación.</t>
  </si>
  <si>
    <t>Opción B: Postula a la etapa 1 (Prospección), etapa 3 (Prototipado y testeo) y la etapa 4 (Comercialización / Implementación).</t>
  </si>
  <si>
    <t>Opción C: Postula a la etapa 2 (Investigación orientada a la innovación), etapa 3 (Prototipado y testeo) y la etapa 4 (Comercialización / Implementación).</t>
  </si>
  <si>
    <t>Opción D: Postula a la etapa 3 (Prototipado y testeo) y la etapa 4 (Comercialización / Implementación).</t>
  </si>
  <si>
    <t>Opción B: Postula a la etapa 2 (Prototipado y testeo), etapa 3 (Pilotaje) y la etapa 4 (Implementación/Transferencia y difusión).</t>
  </si>
  <si>
    <t>Opción C: Postula a la etapa 3 (Pilotaje) y la etapa 4 (Implementación/Transferencia y difusión).</t>
  </si>
  <si>
    <t xml:space="preserve">Opción A: Postula a todas las etapas del ciclo de innovación. </t>
  </si>
  <si>
    <t>Opciones de postulación 
(Bien privado)</t>
  </si>
  <si>
    <t>Opciones de postulación
(bien público)</t>
  </si>
  <si>
    <t>Tipo de iniciativa:</t>
  </si>
  <si>
    <t>Opción de postulación:</t>
  </si>
  <si>
    <t>Etapa 1  ($)</t>
  </si>
  <si>
    <t>Etapa 2  ($)</t>
  </si>
  <si>
    <t>Etapa 3  ($)</t>
  </si>
  <si>
    <t>Etapa 4  ($)</t>
  </si>
  <si>
    <t>Seleccionar según la postulación realizada en la plataforma online: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</si>
  <si>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</si>
  <si>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</si>
  <si>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</si>
  <si>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</si>
  <si>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</si>
  <si>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</si>
  <si>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</si>
  <si>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</si>
  <si>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Color de las celdas que se calculan automáticamente</t>
  </si>
  <si>
    <t>**</t>
  </si>
  <si>
    <t>Situación tributaria</t>
  </si>
  <si>
    <t>Proyectos de innovación de interés público</t>
  </si>
  <si>
    <t>Proyectos de innovación de interés privado</t>
  </si>
  <si>
    <t>1.- Leer las Bases técnicas y administrativas Convocatoria Nacional “Proyectos de Innovación de Interés Privado 2021” o las bases de "Proyectos de Innovación de Interés Público 2021".</t>
  </si>
  <si>
    <t>2.- Ajustarse a las condiciones de financiamiento indicados en el numeral "1.8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</si>
  <si>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</si>
  <si>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5. La memoria se calculó se compone de las siguientes hojas de cálculo, las cuales tienes los siguientes requerimientos:</t>
  </si>
  <si>
    <t>7.- Finalizada la memoria de cálculo, debe subir el documento en formato excel a la plataforma de postulación online http://convocatoria.fia.cl/.</t>
  </si>
  <si>
    <t>6.- Debe completar los campos según lo siguiente:</t>
  </si>
  <si>
    <t>Tope ($ / %)</t>
  </si>
  <si>
    <t xml:space="preserve">Aporte por etapa </t>
  </si>
  <si>
    <t>No pecuniario</t>
  </si>
  <si>
    <t>EJECUTOR 1</t>
  </si>
  <si>
    <r>
      <t xml:space="preserve">4.- La memoria de cálculo se debe completar según la opción de postulación seleccionada para </t>
    </r>
    <r>
      <rPr>
        <b/>
        <u/>
        <sz val="9"/>
        <rFont val="Arial"/>
        <family val="2"/>
      </rPr>
      <t>Proyectos de Innovación de Interés Privado</t>
    </r>
    <r>
      <rPr>
        <sz val="9"/>
        <rFont val="Arial"/>
        <family val="2"/>
      </rPr>
      <t>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t>
    </r>
  </si>
  <si>
    <r>
      <t xml:space="preserve">4.- La memoria de cálculo se debe completar según la opción de postulación seleccionada para </t>
    </r>
    <r>
      <rPr>
        <b/>
        <u/>
        <sz val="9"/>
        <rFont val="Arial"/>
        <family val="2"/>
      </rPr>
      <t>Proyectos de Innovación de Interés Público</t>
    </r>
    <r>
      <rPr>
        <sz val="9"/>
        <rFont val="Arial"/>
        <family val="2"/>
      </rPr>
      <t>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t>
    </r>
  </si>
  <si>
    <r>
      <t xml:space="preserve">Según la opción de postulación seleccionada, debe indicar como se distribuye el total detalle por item (columna H) en las etapas </t>
    </r>
    <r>
      <rPr>
        <b/>
        <sz val="9"/>
        <rFont val="Arial"/>
        <family val="2"/>
      </rPr>
      <t>1,2,3,4.</t>
    </r>
  </si>
  <si>
    <r>
      <t>Según la opción de postulación seleccionada, debe indicar como se distribuye el total detalle por item (columna H) solo en las etapas</t>
    </r>
    <r>
      <rPr>
        <b/>
        <sz val="9"/>
        <rFont val="Arial"/>
        <family val="2"/>
      </rPr>
      <t xml:space="preserve"> 1,3,4.</t>
    </r>
  </si>
  <si>
    <r>
      <t>Según la opción de postulación seleccionada, debe indicar como se distribuye el total detalle por item (columna H) solo en las etapas</t>
    </r>
    <r>
      <rPr>
        <b/>
        <sz val="9"/>
        <rFont val="Arial"/>
        <family val="2"/>
      </rPr>
      <t xml:space="preserve"> 2,3,4.</t>
    </r>
  </si>
  <si>
    <r>
      <t>Según la opción de postulación seleccionada, debe indicar como se distribuye el total detalle por item (columna H) solo en las etapas</t>
    </r>
    <r>
      <rPr>
        <b/>
        <sz val="9"/>
        <rFont val="Arial"/>
        <family val="2"/>
      </rPr>
      <t xml:space="preserve"> 3 y 4.</t>
    </r>
  </si>
  <si>
    <r>
      <t>Según la opción de postulación seleccionada, debe indicar como se distribuye el total detalle por item (columna H) en las etapas</t>
    </r>
    <r>
      <rPr>
        <b/>
        <sz val="9"/>
        <rFont val="Arial"/>
        <family val="2"/>
      </rPr>
      <t xml:space="preserve"> 1,2,3,4.</t>
    </r>
  </si>
  <si>
    <t>ASOCIADO 1</t>
  </si>
  <si>
    <t>ASOCIADO 2</t>
  </si>
  <si>
    <t>Coordinador Principal: indicar nombre aquí</t>
  </si>
  <si>
    <t>Coordinador Alterno: indicar nombre aquí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</si>
  <si>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</si>
  <si>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</si>
  <si>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</si>
  <si>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</si>
  <si>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</si>
  <si>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</si>
  <si>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7: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</si>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</sst>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"/>
    <numFmt numFmtId="165" formatCode="dd/mm/yyyy;@"/>
    <numFmt numFmtId="166" formatCode="_-&quot;$&quot;\ * #,##0_-;\-&quot;$&quot;\ * #,##0_-;_-&quot;$&quot;\ * &quot;-&quot;??_-;_-@_-"/>
    <numFmt numFmtId="167" formatCode="0.0"/>
    <numFmt numFmtId="168" formatCode="\&lt;\=\ #,##0"/>
    <numFmt numFmtId="169" formatCode="\&gt;\=\ #,##0"/>
    <numFmt numFmtId="170" formatCode="&quot;$&quot;\ 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indexed="81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7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5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7" xfId="0" applyFont="1" applyFill="1" applyBorder="1" applyAlignment="1" applyProtection="1">
      <alignment horizontal="left" vertical="center" wrapText="1"/>
      <protection locked="0"/>
    </xf>
    <xf numFmtId="0" fontId="1" fillId="15" borderId="7" xfId="0" applyFont="1" applyFill="1" applyBorder="1" applyAlignment="1" applyProtection="1">
      <alignment horizontal="center" vertical="center"/>
      <protection locked="0"/>
    </xf>
    <xf numFmtId="3" fontId="1" fillId="15" borderId="7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0" fillId="0" borderId="23" xfId="0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vertical="center"/>
    </xf>
    <xf numFmtId="0" fontId="2" fillId="11" borderId="11" xfId="0" applyFont="1" applyFill="1" applyBorder="1" applyAlignment="1" applyProtection="1">
      <alignment vertical="center"/>
      <protection locked="0"/>
    </xf>
    <xf numFmtId="0" fontId="8" fillId="17" borderId="1" xfId="0" applyFont="1" applyFill="1" applyBorder="1" applyAlignment="1" applyProtection="1">
      <alignment horizontal="center" vertical="center"/>
    </xf>
    <xf numFmtId="0" fontId="8" fillId="17" borderId="1" xfId="0" applyFont="1" applyFill="1" applyBorder="1" applyAlignment="1" applyProtection="1">
      <alignment vertical="center" wrapText="1"/>
    </xf>
    <xf numFmtId="0" fontId="8" fillId="17" borderId="1" xfId="0" applyFont="1" applyFill="1" applyBorder="1" applyAlignment="1" applyProtection="1">
      <alignment vertical="center"/>
    </xf>
    <xf numFmtId="0" fontId="8" fillId="17" borderId="1" xfId="0" applyNumberFormat="1" applyFont="1" applyFill="1" applyBorder="1" applyAlignment="1" applyProtection="1">
      <alignment horizontal="left" vertical="center"/>
    </xf>
    <xf numFmtId="0" fontId="8" fillId="17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/>
    </xf>
    <xf numFmtId="3" fontId="4" fillId="7" borderId="1" xfId="0" applyNumberFormat="1" applyFont="1" applyFill="1" applyBorder="1" applyAlignment="1" applyProtection="1">
      <alignment horizontal="center" vertical="center"/>
    </xf>
    <xf numFmtId="3" fontId="4" fillId="7" borderId="1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Alignment="1" applyProtection="1">
      <alignment vertical="center"/>
    </xf>
    <xf numFmtId="3" fontId="1" fillId="0" borderId="0" xfId="0" applyNumberFormat="1" applyFont="1" applyAlignment="1" applyProtection="1">
      <alignment horizontal="left" vertical="center" indent="2"/>
    </xf>
    <xf numFmtId="0" fontId="0" fillId="0" borderId="0" xfId="0" applyFill="1" applyAlignment="1" applyProtection="1">
      <alignment vertical="center"/>
    </xf>
    <xf numFmtId="0" fontId="7" fillId="5" borderId="1" xfId="0" applyFont="1" applyFill="1" applyBorder="1" applyAlignment="1">
      <alignment horizontal="justify" vertical="center" wrapText="1"/>
    </xf>
    <xf numFmtId="0" fontId="0" fillId="0" borderId="19" xfId="0" applyBorder="1" applyAlignment="1" applyProtection="1">
      <alignment vertical="center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/>
    </xf>
    <xf numFmtId="0" fontId="2" fillId="16" borderId="1" xfId="0" applyFont="1" applyFill="1" applyBorder="1" applyAlignment="1" applyProtection="1">
      <alignment horizontal="center" vertical="center"/>
    </xf>
    <xf numFmtId="165" fontId="2" fillId="16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1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 applyProtection="1">
      <alignment vertical="center"/>
    </xf>
    <xf numFmtId="3" fontId="4" fillId="16" borderId="3" xfId="0" applyNumberFormat="1" applyFont="1" applyFill="1" applyBorder="1" applyAlignment="1" applyProtection="1">
      <alignment vertical="center"/>
    </xf>
    <xf numFmtId="3" fontId="4" fillId="16" borderId="4" xfId="0" applyNumberFormat="1" applyFont="1" applyFill="1" applyBorder="1" applyAlignment="1" applyProtection="1">
      <alignment vertical="center"/>
    </xf>
    <xf numFmtId="3" fontId="4" fillId="16" borderId="5" xfId="0" applyNumberFormat="1" applyFont="1" applyFill="1" applyBorder="1" applyAlignment="1" applyProtection="1">
      <alignment vertical="center"/>
    </xf>
    <xf numFmtId="3" fontId="4" fillId="16" borderId="13" xfId="0" applyNumberFormat="1" applyFont="1" applyFill="1" applyBorder="1" applyAlignment="1" applyProtection="1">
      <alignment vertical="center"/>
    </xf>
    <xf numFmtId="3" fontId="4" fillId="16" borderId="11" xfId="0" applyNumberFormat="1" applyFont="1" applyFill="1" applyBorder="1" applyAlignment="1" applyProtection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7" xfId="0" applyFont="1" applyFill="1" applyBorder="1" applyAlignment="1" applyProtection="1">
      <alignment vertical="center" wrapText="1"/>
      <protection locked="0"/>
    </xf>
    <xf numFmtId="0" fontId="3" fillId="10" borderId="7" xfId="0" applyFont="1" applyFill="1" applyBorder="1" applyAlignment="1" applyProtection="1">
      <alignment vertical="center"/>
      <protection locked="0"/>
    </xf>
    <xf numFmtId="3" fontId="3" fillId="10" borderId="7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10" borderId="5" xfId="0" applyFont="1" applyFill="1" applyBorder="1" applyAlignment="1" applyProtection="1">
      <alignment vertical="center" wrapText="1"/>
      <protection locked="0"/>
    </xf>
    <xf numFmtId="0" fontId="1" fillId="7" borderId="7" xfId="0" applyFont="1" applyFill="1" applyBorder="1" applyAlignment="1" applyProtection="1">
      <alignment horizontal="left" vertical="center" wrapText="1" indent="1"/>
    </xf>
    <xf numFmtId="0" fontId="3" fillId="7" borderId="12" xfId="0" applyFont="1" applyFill="1" applyBorder="1" applyAlignment="1" applyProtection="1">
      <alignment vertical="center"/>
    </xf>
    <xf numFmtId="0" fontId="3" fillId="7" borderId="12" xfId="0" applyFont="1" applyFill="1" applyBorder="1" applyAlignment="1" applyProtection="1">
      <alignment vertical="center" wrapText="1"/>
    </xf>
    <xf numFmtId="3" fontId="3" fillId="7" borderId="12" xfId="0" applyNumberFormat="1" applyFont="1" applyFill="1" applyBorder="1" applyAlignment="1" applyProtection="1">
      <alignment vertical="center"/>
    </xf>
    <xf numFmtId="3" fontId="3" fillId="7" borderId="14" xfId="0" applyNumberFormat="1" applyFont="1" applyFill="1" applyBorder="1" applyAlignment="1" applyProtection="1">
      <alignment vertical="center"/>
    </xf>
    <xf numFmtId="3" fontId="4" fillId="7" borderId="15" xfId="0" applyNumberFormat="1" applyFont="1" applyFill="1" applyBorder="1" applyAlignment="1" applyProtection="1">
      <alignment vertical="center"/>
    </xf>
    <xf numFmtId="0" fontId="4" fillId="7" borderId="9" xfId="0" applyFont="1" applyFill="1" applyBorder="1" applyAlignment="1" applyProtection="1">
      <alignment vertical="center"/>
    </xf>
    <xf numFmtId="0" fontId="4" fillId="7" borderId="2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3" fontId="4" fillId="7" borderId="10" xfId="0" applyNumberFormat="1" applyFont="1" applyFill="1" applyBorder="1" applyAlignment="1" applyProtection="1">
      <alignment vertical="center"/>
    </xf>
    <xf numFmtId="3" fontId="4" fillId="7" borderId="12" xfId="0" applyNumberFormat="1" applyFont="1" applyFill="1" applyBorder="1" applyAlignment="1" applyProtection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3" fillId="10" borderId="8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left" vertical="center" wrapText="1" indent="1"/>
    </xf>
    <xf numFmtId="0" fontId="1" fillId="16" borderId="7" xfId="0" applyFont="1" applyFill="1" applyBorder="1" applyAlignment="1" applyProtection="1">
      <alignment horizontal="left" vertical="center" wrapText="1" indent="1"/>
    </xf>
    <xf numFmtId="0" fontId="14" fillId="0" borderId="0" xfId="0" applyFont="1" applyBorder="1" applyAlignment="1" applyProtection="1">
      <alignment horizontal="left" vertical="center"/>
    </xf>
    <xf numFmtId="0" fontId="3" fillId="7" borderId="1" xfId="0" applyFont="1" applyFill="1" applyBorder="1" applyAlignment="1" applyProtection="1">
      <alignment horizontal="left" vertical="center" wrapText="1" indent="1"/>
    </xf>
    <xf numFmtId="0" fontId="3" fillId="16" borderId="1" xfId="0" applyFont="1" applyFill="1" applyBorder="1" applyAlignment="1" applyProtection="1">
      <alignment horizontal="left" vertical="center" wrapText="1" indent="1"/>
    </xf>
    <xf numFmtId="0" fontId="3" fillId="7" borderId="12" xfId="0" applyFont="1" applyFill="1" applyBorder="1" applyAlignment="1" applyProtection="1">
      <alignment horizontal="left" vertical="center" wrapText="1"/>
    </xf>
    <xf numFmtId="0" fontId="3" fillId="7" borderId="12" xfId="0" applyFont="1" applyFill="1" applyBorder="1" applyAlignment="1" applyProtection="1">
      <alignment horizontal="center" vertical="center"/>
    </xf>
    <xf numFmtId="3" fontId="3" fillId="7" borderId="12" xfId="0" applyNumberFormat="1" applyFont="1" applyFill="1" applyBorder="1" applyAlignment="1" applyProtection="1">
      <alignment horizontal="center" vertical="center"/>
    </xf>
    <xf numFmtId="3" fontId="3" fillId="7" borderId="14" xfId="0" applyNumberFormat="1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left" vertical="center" wrapText="1" indent="1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1" fillId="10" borderId="7" xfId="0" applyFont="1" applyFill="1" applyBorder="1" applyAlignment="1" applyProtection="1">
      <alignment horizontal="center" vertical="center"/>
      <protection locked="0"/>
    </xf>
    <xf numFmtId="3" fontId="1" fillId="10" borderId="7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left" vertical="center" wrapText="1"/>
      <protection locked="0"/>
    </xf>
    <xf numFmtId="3" fontId="3" fillId="10" borderId="7" xfId="0" applyNumberFormat="1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3" fontId="4" fillId="16" borderId="26" xfId="0" applyNumberFormat="1" applyFont="1" applyFill="1" applyBorder="1" applyAlignment="1" applyProtection="1">
      <alignment vertical="center"/>
    </xf>
    <xf numFmtId="3" fontId="4" fillId="16" borderId="23" xfId="0" applyNumberFormat="1" applyFont="1" applyFill="1" applyBorder="1" applyAlignment="1" applyProtection="1">
      <alignment vertical="center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 applyProtection="1">
      <alignment horizontal="left" vertical="center"/>
    </xf>
    <xf numFmtId="1" fontId="5" fillId="16" borderId="1" xfId="0" applyNumberFormat="1" applyFont="1" applyFill="1" applyBorder="1" applyAlignment="1" applyProtection="1">
      <alignment vertical="center"/>
    </xf>
    <xf numFmtId="0" fontId="4" fillId="7" borderId="12" xfId="0" applyFont="1" applyFill="1" applyBorder="1" applyAlignment="1" applyProtection="1">
      <alignment vertical="center"/>
    </xf>
    <xf numFmtId="0" fontId="4" fillId="7" borderId="12" xfId="0" applyFont="1" applyFill="1" applyBorder="1" applyAlignment="1" applyProtection="1">
      <alignment horizontal="left" vertical="center" wrapText="1"/>
    </xf>
    <xf numFmtId="0" fontId="4" fillId="7" borderId="12" xfId="0" applyFont="1" applyFill="1" applyBorder="1" applyAlignment="1" applyProtection="1">
      <alignment horizontal="center" vertical="center"/>
    </xf>
    <xf numFmtId="3" fontId="4" fillId="7" borderId="12" xfId="0" applyNumberFormat="1" applyFont="1" applyFill="1" applyBorder="1" applyAlignment="1" applyProtection="1">
      <alignment horizontal="center" vertical="center"/>
    </xf>
    <xf numFmtId="3" fontId="4" fillId="7" borderId="14" xfId="0" applyNumberFormat="1" applyFont="1" applyFill="1" applyBorder="1" applyAlignment="1" applyProtection="1">
      <alignment horizontal="center" vertical="center"/>
    </xf>
    <xf numFmtId="3" fontId="3" fillId="18" borderId="0" xfId="0" applyNumberFormat="1" applyFont="1" applyFill="1" applyAlignment="1" applyProtection="1">
      <alignment vertical="center"/>
    </xf>
    <xf numFmtId="3" fontId="4" fillId="7" borderId="10" xfId="0" applyNumberFormat="1" applyFont="1" applyFill="1" applyBorder="1" applyAlignment="1" applyProtection="1">
      <alignment horizontal="left" vertical="center" indent="2"/>
    </xf>
    <xf numFmtId="0" fontId="4" fillId="0" borderId="0" xfId="0" applyFont="1" applyFill="1" applyBorder="1" applyAlignment="1" applyProtection="1">
      <alignment vertical="center"/>
    </xf>
    <xf numFmtId="3" fontId="0" fillId="0" borderId="1" xfId="0" applyNumberFormat="1" applyBorder="1" applyAlignment="1" applyProtection="1">
      <alignment horizontal="center" vertical="center"/>
    </xf>
    <xf numFmtId="3" fontId="0" fillId="0" borderId="0" xfId="0" applyNumberForma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3" fontId="4" fillId="1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19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left"/>
    </xf>
    <xf numFmtId="0" fontId="0" fillId="0" borderId="19" xfId="0" applyBorder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0" xfId="0" applyBorder="1" applyAlignment="1" applyProtection="1"/>
    <xf numFmtId="0" fontId="0" fillId="16" borderId="11" xfId="0" applyFill="1" applyBorder="1" applyAlignment="1" applyProtection="1"/>
    <xf numFmtId="0" fontId="0" fillId="0" borderId="27" xfId="0" applyBorder="1" applyProtection="1"/>
    <xf numFmtId="0" fontId="0" fillId="0" borderId="28" xfId="0" applyFill="1" applyBorder="1" applyAlignment="1" applyProtection="1"/>
    <xf numFmtId="0" fontId="1" fillId="0" borderId="28" xfId="0" applyFont="1" applyBorder="1" applyAlignment="1" applyProtection="1"/>
    <xf numFmtId="0" fontId="0" fillId="0" borderId="28" xfId="0" applyBorder="1" applyAlignment="1" applyProtection="1"/>
    <xf numFmtId="0" fontId="0" fillId="0" borderId="31" xfId="0" applyBorder="1" applyAlignment="1" applyProtection="1"/>
    <xf numFmtId="0" fontId="1" fillId="0" borderId="19" xfId="0" applyFont="1" applyBorder="1" applyProtection="1"/>
    <xf numFmtId="0" fontId="0" fillId="0" borderId="0" xfId="0" applyBorder="1" applyProtection="1"/>
    <xf numFmtId="0" fontId="0" fillId="0" borderId="20" xfId="0" applyBorder="1" applyProtection="1"/>
    <xf numFmtId="0" fontId="4" fillId="17" borderId="24" xfId="0" applyFont="1" applyFill="1" applyBorder="1" applyAlignment="1" applyProtection="1"/>
    <xf numFmtId="0" fontId="0" fillId="0" borderId="28" xfId="0" applyBorder="1" applyProtection="1"/>
    <xf numFmtId="0" fontId="0" fillId="0" borderId="31" xfId="0" applyBorder="1" applyProtection="1"/>
    <xf numFmtId="0" fontId="12" fillId="0" borderId="0" xfId="0" applyFont="1" applyAlignment="1" applyProtection="1"/>
    <xf numFmtId="49" fontId="5" fillId="16" borderId="1" xfId="0" applyNumberFormat="1" applyFont="1" applyFill="1" applyBorder="1" applyAlignment="1" applyProtection="1">
      <alignment vertical="center"/>
    </xf>
    <xf numFmtId="0" fontId="17" fillId="20" borderId="9" xfId="0" applyFont="1" applyFill="1" applyBorder="1" applyAlignment="1" applyProtection="1">
      <alignment vertical="center"/>
    </xf>
    <xf numFmtId="0" fontId="18" fillId="20" borderId="12" xfId="0" applyFont="1" applyFill="1" applyBorder="1" applyAlignment="1" applyProtection="1">
      <alignment vertical="center"/>
    </xf>
    <xf numFmtId="0" fontId="18" fillId="20" borderId="12" xfId="0" applyFont="1" applyFill="1" applyBorder="1" applyAlignment="1" applyProtection="1">
      <alignment horizontal="left" vertical="center" wrapText="1"/>
    </xf>
    <xf numFmtId="0" fontId="18" fillId="20" borderId="12" xfId="0" applyFont="1" applyFill="1" applyBorder="1" applyAlignment="1" applyProtection="1">
      <alignment horizontal="center" vertical="center"/>
    </xf>
    <xf numFmtId="3" fontId="18" fillId="20" borderId="12" xfId="0" applyNumberFormat="1" applyFont="1" applyFill="1" applyBorder="1" applyAlignment="1" applyProtection="1">
      <alignment horizontal="center" vertical="center"/>
    </xf>
    <xf numFmtId="0" fontId="17" fillId="14" borderId="9" xfId="0" applyFont="1" applyFill="1" applyBorder="1" applyAlignment="1" applyProtection="1">
      <alignment vertical="center"/>
    </xf>
    <xf numFmtId="0" fontId="18" fillId="14" borderId="9" xfId="0" applyFont="1" applyFill="1" applyBorder="1" applyAlignment="1" applyProtection="1">
      <alignment vertical="center"/>
    </xf>
    <xf numFmtId="0" fontId="18" fillId="14" borderId="12" xfId="0" applyFont="1" applyFill="1" applyBorder="1" applyAlignment="1" applyProtection="1">
      <alignment horizontal="left" vertical="center" wrapText="1"/>
    </xf>
    <xf numFmtId="0" fontId="18" fillId="14" borderId="12" xfId="0" applyFont="1" applyFill="1" applyBorder="1" applyAlignment="1" applyProtection="1">
      <alignment horizontal="center" vertical="center"/>
    </xf>
    <xf numFmtId="3" fontId="18" fillId="14" borderId="12" xfId="0" applyNumberFormat="1" applyFont="1" applyFill="1" applyBorder="1" applyAlignment="1" applyProtection="1">
      <alignment horizontal="center" vertical="center"/>
    </xf>
    <xf numFmtId="3" fontId="18" fillId="14" borderId="12" xfId="0" applyNumberFormat="1" applyFont="1" applyFill="1" applyBorder="1" applyAlignment="1" applyProtection="1">
      <alignment vertical="center"/>
    </xf>
    <xf numFmtId="3" fontId="18" fillId="14" borderId="6" xfId="0" applyNumberFormat="1" applyFont="1" applyFill="1" applyBorder="1" applyAlignment="1" applyProtection="1">
      <alignment horizontal="center" vertical="center"/>
    </xf>
    <xf numFmtId="0" fontId="3" fillId="14" borderId="12" xfId="0" applyFont="1" applyFill="1" applyBorder="1" applyAlignment="1" applyProtection="1">
      <alignment vertical="center"/>
    </xf>
    <xf numFmtId="0" fontId="3" fillId="14" borderId="12" xfId="0" applyFont="1" applyFill="1" applyBorder="1" applyAlignment="1" applyProtection="1">
      <alignment horizontal="left" vertical="center" wrapText="1"/>
    </xf>
    <xf numFmtId="0" fontId="3" fillId="14" borderId="12" xfId="0" applyFont="1" applyFill="1" applyBorder="1" applyAlignment="1" applyProtection="1">
      <alignment horizontal="center" vertical="center"/>
    </xf>
    <xf numFmtId="3" fontId="3" fillId="14" borderId="12" xfId="0" applyNumberFormat="1" applyFont="1" applyFill="1" applyBorder="1" applyAlignment="1" applyProtection="1">
      <alignment horizontal="center" vertical="center"/>
    </xf>
    <xf numFmtId="0" fontId="18" fillId="14" borderId="12" xfId="0" applyFont="1" applyFill="1" applyBorder="1" applyAlignment="1" applyProtection="1">
      <alignment vertical="center"/>
    </xf>
    <xf numFmtId="0" fontId="3" fillId="16" borderId="4" xfId="0" applyFont="1" applyFill="1" applyBorder="1" applyAlignment="1" applyProtection="1">
      <alignment horizontal="left" vertical="center" wrapText="1"/>
    </xf>
    <xf numFmtId="0" fontId="3" fillId="16" borderId="4" xfId="0" applyFont="1" applyFill="1" applyBorder="1" applyAlignment="1" applyProtection="1">
      <alignment horizontal="center" vertical="center"/>
    </xf>
    <xf numFmtId="3" fontId="3" fillId="16" borderId="4" xfId="0" applyNumberFormat="1" applyFont="1" applyFill="1" applyBorder="1" applyAlignment="1" applyProtection="1">
      <alignment horizontal="center" vertical="center"/>
    </xf>
    <xf numFmtId="0" fontId="3" fillId="16" borderId="1" xfId="0" applyFont="1" applyFill="1" applyBorder="1" applyAlignment="1" applyProtection="1">
      <alignment horizontal="left" vertical="center" wrapText="1"/>
    </xf>
    <xf numFmtId="0" fontId="3" fillId="16" borderId="1" xfId="0" applyFont="1" applyFill="1" applyBorder="1" applyAlignment="1" applyProtection="1">
      <alignment horizontal="center" vertical="center"/>
    </xf>
    <xf numFmtId="3" fontId="3" fillId="16" borderId="1" xfId="0" applyNumberFormat="1" applyFont="1" applyFill="1" applyBorder="1" applyAlignment="1" applyProtection="1">
      <alignment horizontal="center" vertical="center"/>
    </xf>
    <xf numFmtId="0" fontId="3" fillId="16" borderId="5" xfId="0" applyFont="1" applyFill="1" applyBorder="1" applyAlignment="1" applyProtection="1">
      <alignment horizontal="left" vertical="center" wrapText="1"/>
    </xf>
    <xf numFmtId="0" fontId="3" fillId="16" borderId="5" xfId="0" applyFont="1" applyFill="1" applyBorder="1" applyAlignment="1" applyProtection="1">
      <alignment horizontal="center" vertical="center"/>
    </xf>
    <xf numFmtId="3" fontId="3" fillId="16" borderId="5" xfId="0" applyNumberFormat="1" applyFont="1" applyFill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vertical="center" wrapText="1"/>
    </xf>
    <xf numFmtId="0" fontId="1" fillId="16" borderId="4" xfId="0" applyFont="1" applyFill="1" applyBorder="1" applyAlignment="1" applyProtection="1">
      <alignment horizontal="center" vertical="center"/>
    </xf>
    <xf numFmtId="3" fontId="1" fillId="16" borderId="4" xfId="0" applyNumberFormat="1" applyFont="1" applyFill="1" applyBorder="1" applyAlignment="1" applyProtection="1">
      <alignment horizontal="center" vertical="center"/>
    </xf>
    <xf numFmtId="3" fontId="1" fillId="16" borderId="3" xfId="0" applyNumberFormat="1" applyFont="1" applyFill="1" applyBorder="1" applyAlignment="1" applyProtection="1">
      <alignment vertical="center"/>
    </xf>
    <xf numFmtId="3" fontId="1" fillId="16" borderId="1" xfId="0" applyNumberFormat="1" applyFont="1" applyFill="1" applyBorder="1" applyAlignment="1" applyProtection="1">
      <alignment vertical="center"/>
    </xf>
    <xf numFmtId="3" fontId="1" fillId="16" borderId="5" xfId="0" applyNumberFormat="1" applyFont="1" applyFill="1" applyBorder="1" applyAlignment="1" applyProtection="1">
      <alignment vertical="center"/>
    </xf>
    <xf numFmtId="3" fontId="4" fillId="7" borderId="11" xfId="0" applyNumberFormat="1" applyFont="1" applyFill="1" applyBorder="1" applyAlignment="1" applyProtection="1">
      <alignment vertical="center"/>
    </xf>
    <xf numFmtId="3" fontId="1" fillId="10" borderId="2" xfId="0" applyNumberFormat="1" applyFont="1" applyFill="1" applyBorder="1" applyAlignment="1" applyProtection="1">
      <alignment vertical="center"/>
      <protection locked="0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/>
    <xf numFmtId="0" fontId="1" fillId="0" borderId="0" xfId="0" applyFont="1" applyFill="1" applyBorder="1" applyAlignment="1" applyProtection="1"/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4" fillId="17" borderId="1" xfId="0" applyNumberFormat="1" applyFont="1" applyFill="1" applyBorder="1" applyAlignment="1" applyProtection="1">
      <alignment horizontal="right" vertical="center" wrapText="1"/>
    </xf>
    <xf numFmtId="0" fontId="0" fillId="0" borderId="24" xfId="0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justify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justify" vertical="center" wrapText="1"/>
    </xf>
    <xf numFmtId="3" fontId="7" fillId="6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19" borderId="1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top" wrapText="1"/>
    </xf>
    <xf numFmtId="49" fontId="1" fillId="10" borderId="1" xfId="0" applyNumberFormat="1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4" fillId="0" borderId="0" xfId="0" applyFont="1" applyBorder="1" applyAlignment="1" applyProtection="1">
      <alignment horizontal="left"/>
    </xf>
    <xf numFmtId="0" fontId="4" fillId="6" borderId="23" xfId="0" applyFont="1" applyFill="1" applyBorder="1" applyAlignment="1" applyProtection="1">
      <alignment horizontal="center" vertical="center"/>
    </xf>
    <xf numFmtId="0" fontId="4" fillId="6" borderId="34" xfId="0" applyFont="1" applyFill="1" applyBorder="1" applyAlignment="1" applyProtection="1">
      <alignment horizontal="center" vertical="center"/>
    </xf>
    <xf numFmtId="0" fontId="4" fillId="6" borderId="35" xfId="0" applyFont="1" applyFill="1" applyBorder="1" applyAlignment="1" applyProtection="1">
      <alignment horizontal="center" vertical="center"/>
    </xf>
    <xf numFmtId="3" fontId="1" fillId="7" borderId="36" xfId="0" applyNumberFormat="1" applyFont="1" applyFill="1" applyBorder="1" applyAlignment="1" applyProtection="1">
      <alignment horizontal="center" vertical="center"/>
    </xf>
    <xf numFmtId="164" fontId="1" fillId="0" borderId="37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7" fontId="4" fillId="0" borderId="23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/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3" fontId="20" fillId="0" borderId="0" xfId="0" applyNumberFormat="1" applyFont="1" applyFill="1" applyBorder="1" applyAlignment="1" applyProtection="1">
      <alignment horizontal="center" vertical="center"/>
    </xf>
    <xf numFmtId="3" fontId="20" fillId="0" borderId="0" xfId="3" applyNumberFormat="1" applyFont="1" applyFill="1" applyBorder="1" applyAlignment="1" applyProtection="1">
      <alignment horizontal="center" vertical="center"/>
    </xf>
    <xf numFmtId="1" fontId="20" fillId="0" borderId="0" xfId="0" applyNumberFormat="1" applyFont="1" applyFill="1" applyBorder="1" applyAlignment="1" applyProtection="1">
      <alignment horizontal="center" vertical="center" wrapText="1"/>
    </xf>
    <xf numFmtId="3" fontId="21" fillId="0" borderId="0" xfId="3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left" vertical="center"/>
    </xf>
    <xf numFmtId="3" fontId="4" fillId="0" borderId="0" xfId="4" applyNumberFormat="1" applyFont="1" applyFill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vertical="center"/>
    </xf>
    <xf numFmtId="3" fontId="2" fillId="16" borderId="1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8" fillId="0" borderId="0" xfId="0" applyNumberFormat="1" applyFont="1" applyBorder="1" applyAlignment="1" applyProtection="1">
      <alignment vertical="center" wrapText="1"/>
    </xf>
    <xf numFmtId="3" fontId="2" fillId="0" borderId="0" xfId="0" applyNumberFormat="1" applyFont="1" applyBorder="1" applyAlignment="1" applyProtection="1">
      <alignment horizontal="center" vertical="center"/>
    </xf>
    <xf numFmtId="3" fontId="8" fillId="17" borderId="1" xfId="0" applyNumberFormat="1" applyFont="1" applyFill="1" applyBorder="1" applyAlignment="1" applyProtection="1">
      <alignment horizontal="center" vertical="center"/>
    </xf>
    <xf numFmtId="3" fontId="2" fillId="10" borderId="1" xfId="0" applyNumberFormat="1" applyFont="1" applyFill="1" applyBorder="1" applyAlignment="1" applyProtection="1">
      <alignment horizontal="center" vertical="center"/>
      <protection locked="0"/>
    </xf>
    <xf numFmtId="3" fontId="10" fillId="13" borderId="0" xfId="0" applyNumberFormat="1" applyFont="1" applyFill="1" applyBorder="1" applyAlignment="1" applyProtection="1">
      <alignment horizontal="center" vertical="center"/>
    </xf>
    <xf numFmtId="3" fontId="10" fillId="0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Border="1" applyAlignment="1" applyProtection="1">
      <alignment horizontal="center" vertical="center" wrapText="1"/>
    </xf>
    <xf numFmtId="3" fontId="3" fillId="0" borderId="0" xfId="0" applyNumberFormat="1" applyFont="1" applyBorder="1" applyAlignment="1" applyProtection="1">
      <alignment vertical="center"/>
    </xf>
    <xf numFmtId="3" fontId="4" fillId="7" borderId="3" xfId="0" applyNumberFormat="1" applyFont="1" applyFill="1" applyBorder="1" applyAlignment="1" applyProtection="1">
      <alignment horizontal="center" vertical="center" wrapText="1"/>
    </xf>
    <xf numFmtId="3" fontId="1" fillId="10" borderId="23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Alignment="1" applyProtection="1">
      <alignment vertical="center"/>
    </xf>
    <xf numFmtId="3" fontId="3" fillId="0" borderId="0" xfId="1" applyNumberFormat="1" applyFont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3" fontId="18" fillId="20" borderId="12" xfId="0" applyNumberFormat="1" applyFont="1" applyFill="1" applyBorder="1" applyAlignment="1" applyProtection="1">
      <alignment vertical="center"/>
    </xf>
    <xf numFmtId="3" fontId="18" fillId="20" borderId="6" xfId="0" applyNumberFormat="1" applyFont="1" applyFill="1" applyBorder="1" applyAlignment="1" applyProtection="1">
      <alignment horizontal="center" vertical="center"/>
    </xf>
    <xf numFmtId="3" fontId="1" fillId="16" borderId="2" xfId="0" applyNumberFormat="1" applyFont="1" applyFill="1" applyBorder="1" applyAlignment="1" applyProtection="1">
      <alignment vertical="center"/>
    </xf>
    <xf numFmtId="3" fontId="1" fillId="16" borderId="0" xfId="0" applyNumberFormat="1" applyFont="1" applyFill="1" applyBorder="1" applyAlignment="1" applyProtection="1">
      <alignment vertical="center"/>
    </xf>
    <xf numFmtId="3" fontId="1" fillId="18" borderId="0" xfId="0" applyNumberFormat="1" applyFont="1" applyFill="1" applyBorder="1" applyAlignment="1" applyProtection="1">
      <alignment vertical="center"/>
    </xf>
    <xf numFmtId="3" fontId="4" fillId="10" borderId="1" xfId="0" applyNumberFormat="1" applyFont="1" applyFill="1" applyBorder="1" applyAlignment="1" applyProtection="1">
      <alignment vertical="center"/>
      <protection locked="0"/>
    </xf>
    <xf numFmtId="3" fontId="4" fillId="16" borderId="29" xfId="0" applyNumberFormat="1" applyFont="1" applyFill="1" applyBorder="1" applyAlignment="1" applyProtection="1">
      <alignment vertical="center"/>
    </xf>
    <xf numFmtId="3" fontId="21" fillId="0" borderId="0" xfId="4" applyNumberFormat="1" applyFont="1" applyFill="1" applyBorder="1" applyAlignment="1" applyProtection="1">
      <alignment horizontal="left" vertical="center"/>
    </xf>
    <xf numFmtId="3" fontId="1" fillId="10" borderId="1" xfId="3" applyNumberFormat="1" applyFont="1" applyFill="1" applyBorder="1" applyAlignment="1" applyProtection="1">
      <alignment vertical="center"/>
      <protection locked="0"/>
    </xf>
    <xf numFmtId="3" fontId="1" fillId="10" borderId="2" xfId="3" applyNumberFormat="1" applyFont="1" applyFill="1" applyBorder="1" applyAlignment="1" applyProtection="1">
      <alignment vertical="center"/>
      <protection locked="0"/>
    </xf>
    <xf numFmtId="3" fontId="1" fillId="10" borderId="5" xfId="3" applyNumberFormat="1" applyFont="1" applyFill="1" applyBorder="1" applyAlignment="1" applyProtection="1">
      <alignment vertical="center"/>
      <protection locked="0"/>
    </xf>
    <xf numFmtId="3" fontId="1" fillId="10" borderId="3" xfId="3" applyNumberFormat="1" applyFont="1" applyFill="1" applyBorder="1" applyAlignment="1" applyProtection="1">
      <alignment vertical="center"/>
      <protection locked="0"/>
    </xf>
    <xf numFmtId="3" fontId="1" fillId="16" borderId="3" xfId="3" applyNumberFormat="1" applyFont="1" applyFill="1" applyBorder="1" applyAlignment="1" applyProtection="1">
      <alignment vertical="center"/>
    </xf>
    <xf numFmtId="3" fontId="1" fillId="16" borderId="1" xfId="3" applyNumberFormat="1" applyFont="1" applyFill="1" applyBorder="1" applyAlignment="1" applyProtection="1">
      <alignment vertical="center"/>
    </xf>
    <xf numFmtId="3" fontId="1" fillId="16" borderId="5" xfId="3" applyNumberFormat="1" applyFont="1" applyFill="1" applyBorder="1" applyAlignment="1" applyProtection="1">
      <alignment vertical="center"/>
    </xf>
    <xf numFmtId="3" fontId="1" fillId="0" borderId="0" xfId="3" applyNumberFormat="1" applyFont="1" applyAlignment="1" applyProtection="1">
      <alignment vertical="center"/>
    </xf>
    <xf numFmtId="3" fontId="4" fillId="7" borderId="10" xfId="3" applyNumberFormat="1" applyFont="1" applyFill="1" applyBorder="1" applyAlignment="1" applyProtection="1">
      <alignment vertical="center"/>
    </xf>
    <xf numFmtId="3" fontId="3" fillId="14" borderId="12" xfId="0" applyNumberFormat="1" applyFont="1" applyFill="1" applyBorder="1" applyAlignment="1" applyProtection="1">
      <alignment vertical="center"/>
    </xf>
    <xf numFmtId="3" fontId="3" fillId="14" borderId="6" xfId="0" applyNumberFormat="1" applyFont="1" applyFill="1" applyBorder="1" applyAlignment="1" applyProtection="1">
      <alignment horizontal="center" vertical="center"/>
    </xf>
    <xf numFmtId="0" fontId="25" fillId="16" borderId="0" xfId="0" applyFont="1" applyFill="1" applyBorder="1" applyAlignment="1">
      <alignment horizontal="center" vertical="center"/>
    </xf>
    <xf numFmtId="166" fontId="26" fillId="0" borderId="1" xfId="3" applyNumberFormat="1" applyFont="1" applyBorder="1" applyAlignment="1">
      <alignment vertical="center"/>
    </xf>
    <xf numFmtId="0" fontId="26" fillId="7" borderId="1" xfId="0" applyFont="1" applyFill="1" applyBorder="1" applyAlignment="1" applyProtection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5" fillId="7" borderId="1" xfId="0" applyFont="1" applyFill="1" applyBorder="1" applyAlignment="1">
      <alignment vertical="center"/>
    </xf>
    <xf numFmtId="0" fontId="25" fillId="7" borderId="1" xfId="0" applyFont="1" applyFill="1" applyBorder="1" applyAlignment="1">
      <alignment vertical="center" wrapText="1"/>
    </xf>
    <xf numFmtId="6" fontId="26" fillId="0" borderId="1" xfId="0" applyNumberFormat="1" applyFont="1" applyBorder="1" applyAlignment="1">
      <alignment vertical="center" wrapText="1"/>
    </xf>
    <xf numFmtId="166" fontId="26" fillId="0" borderId="1" xfId="3" applyNumberFormat="1" applyFont="1" applyBorder="1" applyAlignment="1">
      <alignment vertical="center" wrapText="1"/>
    </xf>
    <xf numFmtId="9" fontId="26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6" fontId="26" fillId="0" borderId="1" xfId="0" applyNumberFormat="1" applyFont="1" applyBorder="1" applyAlignment="1">
      <alignment horizontal="center" vertical="center" wrapText="1"/>
    </xf>
    <xf numFmtId="168" fontId="4" fillId="7" borderId="36" xfId="4" applyNumberFormat="1" applyFont="1" applyFill="1" applyBorder="1" applyAlignment="1" applyProtection="1">
      <alignment horizontal="center" vertical="center"/>
    </xf>
    <xf numFmtId="169" fontId="4" fillId="7" borderId="36" xfId="4" applyNumberFormat="1" applyFont="1" applyFill="1" applyBorder="1" applyAlignment="1" applyProtection="1">
      <alignment horizontal="center" vertical="center"/>
    </xf>
    <xf numFmtId="169" fontId="4" fillId="7" borderId="38" xfId="4" applyNumberFormat="1" applyFont="1" applyFill="1" applyBorder="1" applyAlignment="1" applyProtection="1">
      <alignment horizontal="center" vertical="center"/>
    </xf>
    <xf numFmtId="170" fontId="4" fillId="7" borderId="36" xfId="4" applyNumberFormat="1" applyFont="1" applyFill="1" applyBorder="1" applyAlignment="1" applyProtection="1">
      <alignment horizontal="center" vertical="center"/>
    </xf>
    <xf numFmtId="167" fontId="0" fillId="0" borderId="23" xfId="0" applyNumberForma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top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0" fontId="1" fillId="0" borderId="30" xfId="0" applyFont="1" applyBorder="1" applyAlignment="1" applyProtection="1">
      <alignment horizontal="left"/>
    </xf>
    <xf numFmtId="0" fontId="4" fillId="17" borderId="23" xfId="0" applyFont="1" applyFill="1" applyBorder="1" applyAlignment="1" applyProtection="1">
      <alignment horizontal="left"/>
    </xf>
    <xf numFmtId="0" fontId="4" fillId="17" borderId="24" xfId="0" applyFont="1" applyFill="1" applyBorder="1" applyAlignment="1" applyProtection="1">
      <alignment horizontal="left"/>
    </xf>
    <xf numFmtId="0" fontId="1" fillId="0" borderId="23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1" fillId="0" borderId="24" xfId="0" applyFont="1" applyBorder="1" applyAlignment="1" applyProtection="1">
      <alignment horizontal="left"/>
    </xf>
    <xf numFmtId="0" fontId="1" fillId="7" borderId="23" xfId="0" applyFont="1" applyFill="1" applyBorder="1" applyAlignment="1" applyProtection="1">
      <alignment horizontal="left"/>
    </xf>
    <xf numFmtId="0" fontId="1" fillId="7" borderId="24" xfId="0" applyFont="1" applyFill="1" applyBorder="1" applyAlignment="1" applyProtection="1">
      <alignment horizontal="left"/>
    </xf>
    <xf numFmtId="0" fontId="4" fillId="17" borderId="25" xfId="0" applyFont="1" applyFill="1" applyBorder="1" applyAlignment="1" applyProtection="1">
      <alignment horizontal="left"/>
    </xf>
    <xf numFmtId="0" fontId="1" fillId="0" borderId="32" xfId="0" applyFont="1" applyBorder="1" applyAlignment="1" applyProtection="1">
      <alignment horizontal="left" vertical="center" wrapText="1"/>
    </xf>
    <xf numFmtId="0" fontId="1" fillId="0" borderId="30" xfId="0" applyFont="1" applyBorder="1" applyAlignment="1" applyProtection="1">
      <alignment horizontal="left" vertical="center" wrapText="1"/>
    </xf>
    <xf numFmtId="0" fontId="4" fillId="17" borderId="1" xfId="0" applyFont="1" applyFill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/>
    </xf>
    <xf numFmtId="0" fontId="1" fillId="0" borderId="25" xfId="0" applyNumberFormat="1" applyFont="1" applyBorder="1" applyAlignment="1" applyProtection="1">
      <alignment horizontal="left" vertical="center" wrapText="1"/>
    </xf>
    <xf numFmtId="0" fontId="1" fillId="0" borderId="24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/>
    </xf>
    <xf numFmtId="0" fontId="1" fillId="10" borderId="1" xfId="0" applyFont="1" applyFill="1" applyBorder="1" applyAlignment="1" applyProtection="1">
      <alignment horizontal="left"/>
      <protection locked="0"/>
    </xf>
    <xf numFmtId="0" fontId="4" fillId="17" borderId="1" xfId="0" applyFont="1" applyFill="1" applyBorder="1" applyAlignment="1" applyProtection="1">
      <alignment horizontal="left"/>
    </xf>
    <xf numFmtId="0" fontId="1" fillId="0" borderId="23" xfId="0" applyFont="1" applyBorder="1" applyAlignment="1" applyProtection="1">
      <alignment horizontal="left" vertical="top" wrapText="1"/>
    </xf>
    <xf numFmtId="0" fontId="0" fillId="0" borderId="25" xfId="0" applyBorder="1" applyAlignment="1" applyProtection="1">
      <alignment horizontal="left" vertical="top" wrapText="1"/>
    </xf>
    <xf numFmtId="0" fontId="0" fillId="0" borderId="24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2" fillId="16" borderId="23" xfId="0" applyNumberFormat="1" applyFont="1" applyFill="1" applyBorder="1" applyAlignment="1" applyProtection="1">
      <alignment horizontal="center" vertical="center" wrapText="1"/>
    </xf>
    <xf numFmtId="3" fontId="2" fillId="16" borderId="24" xfId="0" applyNumberFormat="1" applyFont="1" applyFill="1" applyBorder="1" applyAlignment="1" applyProtection="1">
      <alignment horizontal="center" vertical="center" wrapText="1"/>
    </xf>
    <xf numFmtId="3" fontId="2" fillId="16" borderId="23" xfId="0" applyNumberFormat="1" applyFont="1" applyFill="1" applyBorder="1" applyAlignment="1" applyProtection="1">
      <alignment horizontal="center" vertical="center"/>
    </xf>
    <xf numFmtId="3" fontId="0" fillId="16" borderId="24" xfId="0" applyNumberFormat="1" applyFill="1" applyBorder="1" applyAlignment="1">
      <alignment horizontal="center" vertical="center"/>
    </xf>
    <xf numFmtId="0" fontId="8" fillId="17" borderId="23" xfId="0" applyFont="1" applyFill="1" applyBorder="1" applyAlignment="1" applyProtection="1">
      <alignment vertical="center" wrapText="1"/>
    </xf>
    <xf numFmtId="0" fontId="4" fillId="17" borderId="24" xfId="0" applyFont="1" applyFill="1" applyBorder="1" applyAlignment="1">
      <alignment vertical="center" wrapText="1"/>
    </xf>
    <xf numFmtId="3" fontId="8" fillId="17" borderId="23" xfId="0" applyNumberFormat="1" applyFont="1" applyFill="1" applyBorder="1" applyAlignment="1" applyProtection="1">
      <alignment horizontal="center" vertical="center" wrapText="1"/>
    </xf>
    <xf numFmtId="3" fontId="8" fillId="17" borderId="24" xfId="0" applyNumberFormat="1" applyFont="1" applyFill="1" applyBorder="1" applyAlignment="1" applyProtection="1">
      <alignment horizontal="center" vertical="center" wrapText="1"/>
    </xf>
    <xf numFmtId="3" fontId="8" fillId="17" borderId="1" xfId="0" applyNumberFormat="1" applyFont="1" applyFill="1" applyBorder="1" applyAlignment="1" applyProtection="1">
      <alignment horizontal="center" vertical="center" wrapText="1"/>
    </xf>
    <xf numFmtId="3" fontId="4" fillId="17" borderId="1" xfId="0" applyNumberFormat="1" applyFont="1" applyFill="1" applyBorder="1" applyAlignment="1">
      <alignment horizontal="center" vertical="center" wrapText="1"/>
    </xf>
    <xf numFmtId="0" fontId="9" fillId="16" borderId="24" xfId="0" applyFont="1" applyFill="1" applyBorder="1" applyAlignment="1" applyProtection="1">
      <alignment vertical="center"/>
    </xf>
    <xf numFmtId="3" fontId="8" fillId="17" borderId="23" xfId="0" applyNumberFormat="1" applyFont="1" applyFill="1" applyBorder="1" applyAlignment="1" applyProtection="1">
      <alignment horizontal="center" vertical="center"/>
    </xf>
    <xf numFmtId="3" fontId="8" fillId="17" borderId="25" xfId="0" applyNumberFormat="1" applyFont="1" applyFill="1" applyBorder="1" applyAlignment="1" applyProtection="1">
      <alignment horizontal="center" vertical="center"/>
    </xf>
    <xf numFmtId="3" fontId="8" fillId="17" borderId="24" xfId="0" applyNumberFormat="1" applyFont="1" applyFill="1" applyBorder="1" applyAlignment="1" applyProtection="1">
      <alignment horizontal="center" vertical="center"/>
    </xf>
    <xf numFmtId="3" fontId="8" fillId="17" borderId="1" xfId="0" applyNumberFormat="1" applyFont="1" applyFill="1" applyBorder="1" applyAlignment="1" applyProtection="1">
      <alignment horizontal="center" vertical="center"/>
    </xf>
    <xf numFmtId="0" fontId="3" fillId="7" borderId="17" xfId="0" applyFont="1" applyFill="1" applyBorder="1" applyAlignment="1" applyProtection="1">
      <alignment vertical="center" wrapText="1"/>
    </xf>
    <xf numFmtId="0" fontId="3" fillId="7" borderId="18" xfId="0" applyFont="1" applyFill="1" applyBorder="1" applyAlignment="1" applyProtection="1">
      <alignment vertical="center" wrapText="1"/>
    </xf>
    <xf numFmtId="0" fontId="3" fillId="7" borderId="19" xfId="0" applyFont="1" applyFill="1" applyBorder="1" applyAlignment="1" applyProtection="1">
      <alignment vertical="center" wrapText="1"/>
    </xf>
    <xf numFmtId="0" fontId="3" fillId="7" borderId="20" xfId="0" applyFont="1" applyFill="1" applyBorder="1" applyAlignment="1" applyProtection="1">
      <alignment vertical="center" wrapText="1"/>
    </xf>
    <xf numFmtId="0" fontId="3" fillId="7" borderId="21" xfId="0" applyFont="1" applyFill="1" applyBorder="1" applyAlignment="1" applyProtection="1">
      <alignment vertical="center" wrapText="1"/>
    </xf>
    <xf numFmtId="0" fontId="3" fillId="7" borderId="22" xfId="0" applyFont="1" applyFill="1" applyBorder="1" applyAlignment="1" applyProtection="1">
      <alignment vertical="center" wrapText="1"/>
    </xf>
    <xf numFmtId="3" fontId="4" fillId="7" borderId="9" xfId="0" applyNumberFormat="1" applyFont="1" applyFill="1" applyBorder="1" applyAlignment="1" applyProtection="1">
      <alignment horizontal="right" vertical="center"/>
    </xf>
    <xf numFmtId="0" fontId="3" fillId="7" borderId="6" xfId="0" applyFont="1" applyFill="1" applyBorder="1" applyAlignment="1" applyProtection="1">
      <alignment vertical="center"/>
    </xf>
    <xf numFmtId="0" fontId="3" fillId="7" borderId="17" xfId="0" applyFont="1" applyFill="1" applyBorder="1" applyAlignment="1" applyProtection="1">
      <alignment horizontal="left" vertical="center" wrapText="1"/>
    </xf>
    <xf numFmtId="0" fontId="3" fillId="7" borderId="18" xfId="0" applyFont="1" applyFill="1" applyBorder="1" applyAlignment="1" applyProtection="1">
      <alignment horizontal="left" vertical="center" wrapText="1"/>
    </xf>
    <xf numFmtId="0" fontId="3" fillId="7" borderId="19" xfId="0" applyFont="1" applyFill="1" applyBorder="1" applyAlignment="1" applyProtection="1">
      <alignment horizontal="left" vertical="center" wrapText="1"/>
    </xf>
    <xf numFmtId="0" fontId="3" fillId="7" borderId="20" xfId="0" applyFont="1" applyFill="1" applyBorder="1" applyAlignment="1" applyProtection="1">
      <alignment horizontal="left" vertical="center" wrapText="1"/>
    </xf>
    <xf numFmtId="0" fontId="3" fillId="7" borderId="21" xfId="0" applyFont="1" applyFill="1" applyBorder="1" applyAlignment="1" applyProtection="1">
      <alignment horizontal="left" vertical="center" wrapText="1"/>
    </xf>
    <xf numFmtId="0" fontId="3" fillId="7" borderId="22" xfId="0" applyFont="1" applyFill="1" applyBorder="1" applyAlignment="1" applyProtection="1">
      <alignment horizontal="left" vertical="center" wrapText="1"/>
    </xf>
    <xf numFmtId="0" fontId="3" fillId="7" borderId="17" xfId="0" applyFont="1" applyFill="1" applyBorder="1" applyAlignment="1" applyProtection="1">
      <alignment vertical="center"/>
    </xf>
    <xf numFmtId="0" fontId="3" fillId="7" borderId="18" xfId="0" applyFont="1" applyFill="1" applyBorder="1" applyAlignment="1" applyProtection="1">
      <alignment vertical="center"/>
    </xf>
    <xf numFmtId="0" fontId="3" fillId="7" borderId="19" xfId="0" applyFont="1" applyFill="1" applyBorder="1" applyAlignment="1" applyProtection="1">
      <alignment vertical="center"/>
    </xf>
    <xf numFmtId="0" fontId="3" fillId="7" borderId="20" xfId="0" applyFont="1" applyFill="1" applyBorder="1" applyAlignment="1" applyProtection="1">
      <alignment vertical="center"/>
    </xf>
    <xf numFmtId="0" fontId="3" fillId="7" borderId="21" xfId="0" applyFont="1" applyFill="1" applyBorder="1" applyAlignment="1" applyProtection="1">
      <alignment vertical="center"/>
    </xf>
    <xf numFmtId="0" fontId="3" fillId="7" borderId="22" xfId="0" applyFont="1" applyFill="1" applyBorder="1" applyAlignment="1" applyProtection="1">
      <alignment vertical="center"/>
    </xf>
    <xf numFmtId="3" fontId="4" fillId="16" borderId="12" xfId="0" applyNumberFormat="1" applyFont="1" applyFill="1" applyBorder="1" applyAlignment="1" applyProtection="1">
      <alignment horizontal="right" vertical="center"/>
    </xf>
    <xf numFmtId="0" fontId="3" fillId="16" borderId="6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7" borderId="7" xfId="0" applyFont="1" applyFill="1" applyBorder="1" applyAlignment="1" applyProtection="1">
      <alignment vertical="center" wrapText="1"/>
    </xf>
    <xf numFmtId="0" fontId="3" fillId="7" borderId="16" xfId="0" applyFont="1" applyFill="1" applyBorder="1" applyAlignment="1" applyProtection="1">
      <alignment vertical="center" wrapText="1"/>
    </xf>
    <xf numFmtId="0" fontId="3" fillId="7" borderId="8" xfId="0" applyFont="1" applyFill="1" applyBorder="1" applyAlignment="1" applyProtection="1">
      <alignment vertical="center" wrapText="1"/>
    </xf>
    <xf numFmtId="0" fontId="3" fillId="7" borderId="7" xfId="0" applyFont="1" applyFill="1" applyBorder="1" applyAlignment="1" applyProtection="1">
      <alignment horizontal="left" vertical="center" wrapText="1" indent="1"/>
    </xf>
    <xf numFmtId="0" fontId="3" fillId="7" borderId="16" xfId="0" applyFont="1" applyFill="1" applyBorder="1" applyAlignment="1" applyProtection="1">
      <alignment horizontal="left" vertical="center" wrapText="1" indent="1"/>
    </xf>
    <xf numFmtId="0" fontId="3" fillId="7" borderId="3" xfId="0" applyFont="1" applyFill="1" applyBorder="1" applyAlignment="1" applyProtection="1">
      <alignment horizontal="left" vertical="center" wrapText="1" indent="1"/>
    </xf>
    <xf numFmtId="0" fontId="3" fillId="7" borderId="8" xfId="0" applyFont="1" applyFill="1" applyBorder="1" applyAlignment="1" applyProtection="1">
      <alignment horizontal="left" vertical="center" wrapText="1" indent="1"/>
    </xf>
    <xf numFmtId="0" fontId="5" fillId="7" borderId="1" xfId="0" applyFont="1" applyFill="1" applyBorder="1" applyAlignment="1" applyProtection="1">
      <alignment horizontal="left" vertical="center" wrapText="1"/>
    </xf>
    <xf numFmtId="3" fontId="5" fillId="7" borderId="1" xfId="0" applyNumberFormat="1" applyFont="1" applyFill="1" applyBorder="1" applyAlignment="1" applyProtection="1">
      <alignment horizontal="left" vertical="center" wrapText="1"/>
    </xf>
    <xf numFmtId="3" fontId="4" fillId="16" borderId="9" xfId="0" applyNumberFormat="1" applyFont="1" applyFill="1" applyBorder="1" applyAlignment="1" applyProtection="1">
      <alignment horizontal="right" vertical="center"/>
    </xf>
    <xf numFmtId="3" fontId="3" fillId="16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3" fontId="0" fillId="0" borderId="0" xfId="0" applyNumberFormat="1" applyFill="1" applyAlignment="1" applyProtection="1">
      <alignment vertical="center"/>
    </xf>
    <xf numFmtId="3" fontId="4" fillId="16" borderId="6" xfId="0" applyNumberFormat="1" applyFont="1" applyFill="1" applyBorder="1" applyAlignment="1" applyProtection="1">
      <alignment horizontal="right" vertical="center"/>
    </xf>
    <xf numFmtId="3" fontId="4" fillId="7" borderId="6" xfId="0" applyNumberFormat="1" applyFont="1" applyFill="1" applyBorder="1" applyAlignment="1" applyProtection="1">
      <alignment horizontal="right" vertical="center"/>
    </xf>
    <xf numFmtId="3" fontId="4" fillId="7" borderId="15" xfId="0" applyNumberFormat="1" applyFont="1" applyFill="1" applyBorder="1" applyAlignment="1" applyProtection="1">
      <alignment horizontal="right" vertical="center"/>
    </xf>
    <xf numFmtId="3" fontId="4" fillId="7" borderId="6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3" fontId="3" fillId="0" borderId="6" xfId="0" applyNumberFormat="1" applyFont="1" applyBorder="1" applyAlignment="1" applyProtection="1">
      <alignment vertical="center"/>
    </xf>
    <xf numFmtId="3" fontId="4" fillId="7" borderId="12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1" fillId="16" borderId="1" xfId="0" applyFont="1" applyFill="1" applyBorder="1" applyAlignment="1" applyProtection="1">
      <alignment horizontal="left"/>
    </xf>
    <xf numFmtId="0" fontId="4" fillId="19" borderId="23" xfId="0" applyFont="1" applyFill="1" applyBorder="1" applyAlignment="1" applyProtection="1">
      <alignment horizontal="center" vertical="center"/>
    </xf>
    <xf numFmtId="0" fontId="4" fillId="19" borderId="25" xfId="0" applyFont="1" applyFill="1" applyBorder="1" applyAlignment="1" applyProtection="1">
      <alignment horizontal="center" vertical="center"/>
    </xf>
    <xf numFmtId="0" fontId="4" fillId="19" borderId="24" xfId="0" applyFont="1" applyFill="1" applyBorder="1" applyAlignment="1" applyProtection="1">
      <alignment horizontal="center" vertical="center"/>
    </xf>
    <xf numFmtId="0" fontId="4" fillId="19" borderId="23" xfId="0" applyFont="1" applyFill="1" applyBorder="1" applyAlignment="1" applyProtection="1">
      <alignment horizontal="center" vertical="center" wrapText="1"/>
    </xf>
    <xf numFmtId="0" fontId="4" fillId="19" borderId="25" xfId="0" applyFont="1" applyFill="1" applyBorder="1" applyAlignment="1" applyProtection="1">
      <alignment horizontal="center" vertical="center" wrapText="1"/>
    </xf>
    <xf numFmtId="0" fontId="4" fillId="19" borderId="7" xfId="0" applyFont="1" applyFill="1" applyBorder="1" applyAlignment="1" applyProtection="1">
      <alignment horizontal="center" vertical="center" wrapText="1"/>
    </xf>
    <xf numFmtId="0" fontId="4" fillId="19" borderId="3" xfId="0" applyFont="1" applyFill="1" applyBorder="1" applyAlignment="1" applyProtection="1">
      <alignment horizontal="center" vertical="center" wrapText="1"/>
    </xf>
    <xf numFmtId="0" fontId="4" fillId="19" borderId="1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3" fillId="5" borderId="23" xfId="0" applyFont="1" applyFill="1" applyBorder="1" applyAlignment="1" applyProtection="1">
      <alignment horizontal="justify" vertical="center" wrapText="1"/>
    </xf>
    <xf numFmtId="0" fontId="7" fillId="5" borderId="1" xfId="0" applyFont="1" applyFill="1" applyBorder="1" applyAlignment="1" applyProtection="1">
      <alignment horizontal="justify" vertical="center" wrapText="1"/>
    </xf>
    <xf numFmtId="0" fontId="3" fillId="5" borderId="23" xfId="0" applyFont="1" applyFill="1" applyBorder="1" applyAlignment="1" applyProtection="1">
      <alignment horizontal="left" vertical="center" wrapText="1"/>
    </xf>
    <xf numFmtId="0" fontId="6" fillId="5" borderId="7" xfId="0" applyFont="1" applyFill="1" applyBorder="1" applyAlignment="1" applyProtection="1">
      <alignment horizontal="justify" vertical="center" wrapText="1"/>
    </xf>
    <xf numFmtId="0" fontId="6" fillId="5" borderId="16" xfId="0" applyFont="1" applyFill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6" fontId="26" fillId="0" borderId="23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166" fontId="26" fillId="0" borderId="23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166" fontId="26" fillId="0" borderId="23" xfId="3" applyNumberFormat="1" applyFont="1" applyBorder="1" applyAlignment="1">
      <alignment horizontal="center" vertical="center"/>
    </xf>
    <xf numFmtId="166" fontId="26" fillId="0" borderId="25" xfId="3" applyNumberFormat="1" applyFont="1" applyBorder="1" applyAlignment="1">
      <alignment horizontal="center" vertical="center"/>
    </xf>
    <xf numFmtId="166" fontId="26" fillId="0" borderId="24" xfId="3" applyNumberFormat="1" applyFont="1" applyBorder="1" applyAlignment="1">
      <alignment horizontal="center" vertical="center"/>
    </xf>
    <xf numFmtId="166" fontId="26" fillId="0" borderId="23" xfId="3" applyNumberFormat="1" applyFont="1" applyBorder="1" applyAlignment="1">
      <alignment vertical="center"/>
    </xf>
    <xf numFmtId="166" fontId="26" fillId="0" borderId="24" xfId="3" applyNumberFormat="1" applyFont="1" applyBorder="1" applyAlignment="1">
      <alignment vertical="center"/>
    </xf>
    <xf numFmtId="167" fontId="4" fillId="6" borderId="1" xfId="0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[0]" xfId="2" builtinId="6"/>
    <cellStyle name="Moneda" xfId="3" builtinId="4"/>
    <cellStyle name="Normal" xfId="0" builtinId="0"/>
    <cellStyle name="Porcentaje" xfId="4" builtinId="5"/>
  </cellStyles>
  <dxfs count="26"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3300"/>
      </font>
      <fill>
        <patternFill>
          <bgColor theme="0" tint="-0.14996795556505021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0000"/>
      <color rgb="FFFF3300"/>
      <color rgb="FFFF5050"/>
      <color rgb="FF9900CC"/>
      <color rgb="FFFF8989"/>
      <color rgb="FFFF9966"/>
      <color rgb="FFFFFFFF"/>
      <color rgb="FFFFFFCC"/>
      <color rgb="FFFF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D1E2B8D-454C-4191-8048-8887E6966C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56997" cy="535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zoomScale="60" zoomScaleNormal="60" workbookViewId="0">
      <selection activeCell="A16" sqref="A16:J16"/>
    </sheetView>
  </sheetViews>
  <sheetFormatPr baseColWidth="10" defaultRowHeight="13.2" x14ac:dyDescent="0.25"/>
  <cols>
    <col min="1" max="1" width="6.33203125" customWidth="1"/>
    <col min="2" max="2" width="26.109375" customWidth="1"/>
    <col min="3" max="3" width="4.6640625" customWidth="1"/>
    <col min="8" max="8" width="39.109375" customWidth="1"/>
    <col min="9" max="9" width="18" customWidth="1"/>
    <col min="10" max="10" width="11.21875" customWidth="1"/>
  </cols>
  <sheetData>
    <row r="1" spans="1:10" x14ac:dyDescent="0.25">
      <c r="A1" s="327"/>
      <c r="B1" s="327"/>
      <c r="C1" s="327"/>
      <c r="D1" s="327"/>
      <c r="E1" s="327"/>
      <c r="F1" s="327"/>
      <c r="G1" s="327"/>
      <c r="H1" s="327"/>
      <c r="I1" s="327"/>
      <c r="J1" s="327"/>
    </row>
    <row r="2" spans="1:10" ht="23.25" customHeight="1" x14ac:dyDescent="0.3">
      <c r="A2" s="327"/>
      <c r="B2" s="327"/>
      <c r="C2" s="506" t="s">
        <v>116</v>
      </c>
      <c r="D2" s="506"/>
      <c r="E2" s="506"/>
      <c r="F2" s="506"/>
      <c r="G2" s="506"/>
      <c r="H2" s="506"/>
      <c r="I2" s="506"/>
      <c r="J2" s="327"/>
    </row>
    <row r="3" spans="1:10" ht="6" customHeight="1" x14ac:dyDescent="0.3">
      <c r="A3" s="327"/>
      <c r="B3" s="327"/>
      <c r="C3" s="327"/>
      <c r="D3" s="327"/>
      <c r="E3" s="350"/>
      <c r="F3" s="350"/>
      <c r="G3" s="350"/>
      <c r="H3" s="350"/>
      <c r="I3" s="327"/>
      <c r="J3" s="327"/>
    </row>
    <row r="4" spans="1:10" ht="11.25" customHeight="1" x14ac:dyDescent="0.25">
      <c r="A4" s="509"/>
      <c r="B4" s="509"/>
      <c r="C4" s="509"/>
      <c r="D4" s="327"/>
      <c r="E4" s="327"/>
      <c r="F4" s="327"/>
      <c r="G4" s="327"/>
      <c r="H4" s="327"/>
      <c r="I4" s="327"/>
      <c r="J4" s="327"/>
    </row>
    <row r="5" spans="1:10" ht="23.4" customHeight="1" x14ac:dyDescent="0.3">
      <c r="A5" s="407" t="s">
        <v>180</v>
      </c>
      <c r="B5" s="332"/>
      <c r="C5" s="332"/>
      <c r="D5" s="327"/>
      <c r="E5" s="327"/>
      <c r="F5" s="327"/>
      <c r="G5" s="327"/>
      <c r="H5" s="327"/>
      <c r="I5" s="327"/>
      <c r="J5" s="327"/>
    </row>
    <row r="6" spans="1:10" ht="19.5" customHeight="1" x14ac:dyDescent="0.25">
      <c r="A6" s="504" t="s">
        <v>174</v>
      </c>
      <c r="B6" s="504"/>
      <c r="C6" s="510"/>
      <c r="D6" s="510"/>
      <c r="E6" s="510"/>
      <c r="F6" s="510"/>
      <c r="G6" s="510"/>
      <c r="H6" s="510"/>
      <c r="I6" s="510"/>
      <c r="J6" s="510"/>
    </row>
    <row r="7" spans="1:10" ht="19.5" customHeight="1" x14ac:dyDescent="0.25">
      <c r="A7" s="504" t="s">
        <v>175</v>
      </c>
      <c r="B7" s="504"/>
      <c r="C7" s="510"/>
      <c r="D7" s="510"/>
      <c r="E7" s="510"/>
      <c r="F7" s="510"/>
      <c r="G7" s="510"/>
      <c r="H7" s="510"/>
      <c r="I7" s="510"/>
      <c r="J7" s="510"/>
    </row>
    <row r="8" spans="1:10" ht="19.5" customHeight="1" x14ac:dyDescent="0.25">
      <c r="A8" s="328"/>
      <c r="B8" s="329"/>
      <c r="C8" s="330"/>
      <c r="D8" s="330"/>
      <c r="E8" s="330"/>
      <c r="F8" s="330"/>
      <c r="G8" s="330"/>
      <c r="H8" s="330"/>
      <c r="I8" s="330"/>
      <c r="J8" s="330"/>
    </row>
    <row r="9" spans="1:10" x14ac:dyDescent="0.25">
      <c r="A9" s="511" t="s">
        <v>126</v>
      </c>
      <c r="B9" s="511"/>
      <c r="C9" s="511"/>
      <c r="D9" s="511"/>
      <c r="E9" s="511"/>
      <c r="F9" s="511"/>
      <c r="G9" s="511"/>
      <c r="H9" s="511"/>
      <c r="I9" s="511"/>
      <c r="J9" s="511"/>
    </row>
    <row r="10" spans="1:10" x14ac:dyDescent="0.25">
      <c r="A10" s="512" t="s">
        <v>187</v>
      </c>
      <c r="B10" s="513"/>
      <c r="C10" s="513"/>
      <c r="D10" s="513"/>
      <c r="E10" s="513"/>
      <c r="F10" s="513"/>
      <c r="G10" s="513"/>
      <c r="H10" s="513"/>
      <c r="I10" s="513"/>
      <c r="J10" s="514"/>
    </row>
    <row r="11" spans="1:10" ht="17.25" customHeight="1" x14ac:dyDescent="0.25">
      <c r="A11" s="515"/>
      <c r="B11" s="513"/>
      <c r="C11" s="513"/>
      <c r="D11" s="513"/>
      <c r="E11" s="513"/>
      <c r="F11" s="513"/>
      <c r="G11" s="513"/>
      <c r="H11" s="513"/>
      <c r="I11" s="513"/>
      <c r="J11" s="514"/>
    </row>
    <row r="12" spans="1:10" x14ac:dyDescent="0.25">
      <c r="A12" s="494" t="s">
        <v>115</v>
      </c>
      <c r="B12" s="501"/>
      <c r="C12" s="501"/>
      <c r="D12" s="501"/>
      <c r="E12" s="501"/>
      <c r="F12" s="501"/>
      <c r="G12" s="501"/>
      <c r="H12" s="501"/>
      <c r="I12" s="501"/>
      <c r="J12" s="495"/>
    </row>
    <row r="13" spans="1:10" s="218" customFormat="1" ht="27.75" customHeight="1" x14ac:dyDescent="0.25">
      <c r="A13" s="505" t="s">
        <v>194</v>
      </c>
      <c r="B13" s="487"/>
      <c r="C13" s="487"/>
      <c r="D13" s="487"/>
      <c r="E13" s="487"/>
      <c r="F13" s="487"/>
      <c r="G13" s="487"/>
      <c r="H13" s="487"/>
      <c r="I13" s="487"/>
      <c r="J13" s="488"/>
    </row>
    <row r="14" spans="1:10" s="218" customFormat="1" ht="27.75" customHeight="1" x14ac:dyDescent="0.25">
      <c r="A14" s="489" t="s">
        <v>195</v>
      </c>
      <c r="B14" s="490"/>
      <c r="C14" s="490"/>
      <c r="D14" s="490"/>
      <c r="E14" s="490"/>
      <c r="F14" s="490"/>
      <c r="G14" s="490"/>
      <c r="H14" s="490"/>
      <c r="I14" s="490"/>
      <c r="J14" s="490"/>
    </row>
    <row r="15" spans="1:10" s="218" customFormat="1" ht="27.75" customHeight="1" x14ac:dyDescent="0.25">
      <c r="A15" s="487" t="s">
        <v>196</v>
      </c>
      <c r="B15" s="487"/>
      <c r="C15" s="487"/>
      <c r="D15" s="487"/>
      <c r="E15" s="487"/>
      <c r="F15" s="487"/>
      <c r="G15" s="487"/>
      <c r="H15" s="487"/>
      <c r="I15" s="487"/>
      <c r="J15" s="488"/>
    </row>
    <row r="16" spans="1:10" s="402" customFormat="1" ht="71.400000000000006" customHeight="1" x14ac:dyDescent="0.25">
      <c r="A16" s="507" t="str">
        <f>IF(ISERROR(VLOOKUP(C6,CONDICIONES!$B$1:$C$2,2,FALSE))=TRUE,"Falta seleccionar tipo iniciativa en Celda C6",VLOOKUP(C6,CONDICIONES!$B$1:$C$2,2,FALSE))</f>
        <v>Falta seleccionar tipo iniciativa en Celda C6</v>
      </c>
      <c r="B16" s="507"/>
      <c r="C16" s="507"/>
      <c r="D16" s="507"/>
      <c r="E16" s="507"/>
      <c r="F16" s="507"/>
      <c r="G16" s="507"/>
      <c r="H16" s="507"/>
      <c r="I16" s="507"/>
      <c r="J16" s="508"/>
    </row>
    <row r="17" spans="1:10" s="402" customFormat="1" ht="18" customHeight="1" x14ac:dyDescent="0.25">
      <c r="A17" s="502" t="s">
        <v>197</v>
      </c>
      <c r="B17" s="502"/>
      <c r="C17" s="502"/>
      <c r="D17" s="502"/>
      <c r="E17" s="502"/>
      <c r="F17" s="502"/>
      <c r="G17" s="502"/>
      <c r="H17" s="502"/>
      <c r="I17" s="502"/>
      <c r="J17" s="503"/>
    </row>
    <row r="18" spans="1:10" ht="3.6" customHeight="1" x14ac:dyDescent="0.25">
      <c r="A18" s="344"/>
      <c r="B18" s="345"/>
      <c r="C18" s="345"/>
      <c r="D18" s="345"/>
      <c r="E18" s="345"/>
      <c r="F18" s="345"/>
      <c r="G18" s="345"/>
      <c r="H18" s="345"/>
      <c r="I18" s="345"/>
      <c r="J18" s="346"/>
    </row>
    <row r="19" spans="1:10" x14ac:dyDescent="0.25">
      <c r="A19" s="334"/>
      <c r="B19" s="494" t="s">
        <v>125</v>
      </c>
      <c r="C19" s="495"/>
      <c r="D19" s="494" t="s">
        <v>188</v>
      </c>
      <c r="E19" s="501"/>
      <c r="F19" s="501"/>
      <c r="G19" s="501"/>
      <c r="H19" s="501"/>
      <c r="I19" s="347"/>
      <c r="J19" s="346"/>
    </row>
    <row r="20" spans="1:10" x14ac:dyDescent="0.25">
      <c r="A20" s="334"/>
      <c r="B20" s="499" t="s">
        <v>129</v>
      </c>
      <c r="C20" s="500"/>
      <c r="D20" s="496" t="s">
        <v>137</v>
      </c>
      <c r="E20" s="497"/>
      <c r="F20" s="497"/>
      <c r="G20" s="497"/>
      <c r="H20" s="497"/>
      <c r="I20" s="498"/>
      <c r="J20" s="346"/>
    </row>
    <row r="21" spans="1:10" x14ac:dyDescent="0.25">
      <c r="A21" s="334"/>
      <c r="B21" s="499" t="s">
        <v>130</v>
      </c>
      <c r="C21" s="500"/>
      <c r="D21" s="496" t="s">
        <v>186</v>
      </c>
      <c r="E21" s="497"/>
      <c r="F21" s="497"/>
      <c r="G21" s="497"/>
      <c r="H21" s="497"/>
      <c r="I21" s="498"/>
      <c r="J21" s="346"/>
    </row>
    <row r="22" spans="1:10" x14ac:dyDescent="0.25">
      <c r="A22" s="334"/>
      <c r="B22" s="499" t="s">
        <v>131</v>
      </c>
      <c r="C22" s="500"/>
      <c r="D22" s="496" t="s">
        <v>182</v>
      </c>
      <c r="E22" s="497"/>
      <c r="F22" s="497"/>
      <c r="G22" s="497"/>
      <c r="H22" s="497"/>
      <c r="I22" s="498"/>
      <c r="J22" s="346"/>
    </row>
    <row r="23" spans="1:10" x14ac:dyDescent="0.25">
      <c r="A23" s="334"/>
      <c r="B23" s="499" t="s">
        <v>132</v>
      </c>
      <c r="C23" s="500"/>
      <c r="D23" s="496" t="s">
        <v>183</v>
      </c>
      <c r="E23" s="497"/>
      <c r="F23" s="497"/>
      <c r="G23" s="497"/>
      <c r="H23" s="497"/>
      <c r="I23" s="498"/>
      <c r="J23" s="346"/>
    </row>
    <row r="24" spans="1:10" x14ac:dyDescent="0.25">
      <c r="A24" s="334"/>
      <c r="B24" s="499" t="s">
        <v>133</v>
      </c>
      <c r="C24" s="500"/>
      <c r="D24" s="496" t="s">
        <v>184</v>
      </c>
      <c r="E24" s="497"/>
      <c r="F24" s="497"/>
      <c r="G24" s="497"/>
      <c r="H24" s="497"/>
      <c r="I24" s="498"/>
      <c r="J24" s="346"/>
    </row>
    <row r="25" spans="1:10" x14ac:dyDescent="0.25">
      <c r="A25" s="334"/>
      <c r="B25" s="499" t="s">
        <v>134</v>
      </c>
      <c r="C25" s="500"/>
      <c r="D25" s="496" t="s">
        <v>138</v>
      </c>
      <c r="E25" s="497"/>
      <c r="F25" s="497"/>
      <c r="G25" s="497"/>
      <c r="H25" s="497"/>
      <c r="I25" s="498"/>
      <c r="J25" s="346"/>
    </row>
    <row r="26" spans="1:10" x14ac:dyDescent="0.25">
      <c r="A26" s="334"/>
      <c r="B26" s="499" t="s">
        <v>135</v>
      </c>
      <c r="C26" s="500"/>
      <c r="D26" s="496" t="s">
        <v>139</v>
      </c>
      <c r="E26" s="497"/>
      <c r="F26" s="497"/>
      <c r="G26" s="497"/>
      <c r="H26" s="497"/>
      <c r="I26" s="498"/>
      <c r="J26" s="346"/>
    </row>
    <row r="27" spans="1:10" x14ac:dyDescent="0.25">
      <c r="A27" s="334"/>
      <c r="B27" s="499" t="s">
        <v>136</v>
      </c>
      <c r="C27" s="500"/>
      <c r="D27" s="496" t="s">
        <v>185</v>
      </c>
      <c r="E27" s="497"/>
      <c r="F27" s="497"/>
      <c r="G27" s="497"/>
      <c r="H27" s="497"/>
      <c r="I27" s="498"/>
      <c r="J27" s="346"/>
    </row>
    <row r="28" spans="1:10" x14ac:dyDescent="0.25">
      <c r="A28" s="339"/>
      <c r="B28" s="348"/>
      <c r="C28" s="348"/>
      <c r="D28" s="348"/>
      <c r="E28" s="348"/>
      <c r="F28" s="348"/>
      <c r="G28" s="348"/>
      <c r="H28" s="348"/>
      <c r="I28" s="348"/>
      <c r="J28" s="349"/>
    </row>
    <row r="29" spans="1:10" x14ac:dyDescent="0.25">
      <c r="A29" s="491" t="s">
        <v>199</v>
      </c>
      <c r="B29" s="492"/>
      <c r="C29" s="492"/>
      <c r="D29" s="492"/>
      <c r="E29" s="492"/>
      <c r="F29" s="492"/>
      <c r="G29" s="492"/>
      <c r="H29" s="492"/>
      <c r="I29" s="492"/>
      <c r="J29" s="493"/>
    </row>
    <row r="30" spans="1:10" ht="6.75" customHeight="1" thickBot="1" x14ac:dyDescent="0.3">
      <c r="A30" s="331"/>
      <c r="B30" s="332"/>
      <c r="C30" s="332"/>
      <c r="D30" s="332"/>
      <c r="E30" s="332"/>
      <c r="F30" s="332"/>
      <c r="G30" s="332"/>
      <c r="H30" s="332"/>
      <c r="I30" s="332"/>
      <c r="J30" s="333"/>
    </row>
    <row r="31" spans="1:10" ht="13.8" thickBot="1" x14ac:dyDescent="0.3">
      <c r="A31" s="334"/>
      <c r="B31" s="197"/>
      <c r="C31" s="335" t="s">
        <v>181</v>
      </c>
      <c r="D31" s="336"/>
      <c r="E31" s="336"/>
      <c r="F31" s="336"/>
      <c r="G31" s="336"/>
      <c r="H31" s="336"/>
      <c r="I31" s="336"/>
      <c r="J31" s="337"/>
    </row>
    <row r="32" spans="1:10" ht="13.8" thickBot="1" x14ac:dyDescent="0.3">
      <c r="A32" s="334"/>
      <c r="B32" s="338"/>
      <c r="C32" s="335" t="s">
        <v>189</v>
      </c>
      <c r="D32" s="336"/>
      <c r="E32" s="336"/>
      <c r="F32" s="336"/>
      <c r="G32" s="336"/>
      <c r="H32" s="336"/>
      <c r="I32" s="336"/>
      <c r="J32" s="337"/>
    </row>
    <row r="33" spans="1:10" x14ac:dyDescent="0.25">
      <c r="A33" s="339"/>
      <c r="B33" s="340"/>
      <c r="C33" s="341"/>
      <c r="D33" s="342"/>
      <c r="E33" s="342"/>
      <c r="F33" s="342"/>
      <c r="G33" s="342"/>
      <c r="H33" s="342"/>
      <c r="I33" s="342"/>
      <c r="J33" s="343"/>
    </row>
    <row r="34" spans="1:10" x14ac:dyDescent="0.25">
      <c r="A34" s="486" t="s">
        <v>198</v>
      </c>
      <c r="B34" s="486"/>
      <c r="C34" s="486"/>
      <c r="D34" s="486"/>
      <c r="E34" s="486"/>
      <c r="F34" s="486"/>
      <c r="G34" s="486"/>
      <c r="H34" s="486"/>
      <c r="I34" s="486"/>
      <c r="J34" s="486"/>
    </row>
    <row r="35" spans="1:10" x14ac:dyDescent="0.25">
      <c r="A35" s="486"/>
      <c r="B35" s="486"/>
      <c r="C35" s="486"/>
      <c r="D35" s="486"/>
      <c r="E35" s="486"/>
      <c r="F35" s="486"/>
      <c r="G35" s="486"/>
      <c r="H35" s="486"/>
      <c r="I35" s="486"/>
      <c r="J35" s="486"/>
    </row>
  </sheetData>
  <sheetProtection algorithmName="SHA-512" hashValue="y5mCvi6wXwgY3UDBS6CbXySC6LpPWe9XcsTWOkXjI4GErgy1U/m5BUnFK7cArOMEGnOwmKV82DIm8S/69y2VHg==" saltValue="KlBRYfsG/TQ5+Wn8ep5ohw==" spinCount="100000" sheet="1" objects="1" scenarios="1"/>
  <mergeCells count="34">
    <mergeCell ref="C2:I2"/>
    <mergeCell ref="A6:B6"/>
    <mergeCell ref="B23:C23"/>
    <mergeCell ref="B22:C22"/>
    <mergeCell ref="D20:I20"/>
    <mergeCell ref="D21:I21"/>
    <mergeCell ref="D22:I22"/>
    <mergeCell ref="D23:I23"/>
    <mergeCell ref="A16:J16"/>
    <mergeCell ref="A4:C4"/>
    <mergeCell ref="D19:H19"/>
    <mergeCell ref="C6:J6"/>
    <mergeCell ref="C7:J7"/>
    <mergeCell ref="B20:C20"/>
    <mergeCell ref="A9:J9"/>
    <mergeCell ref="A10:J11"/>
    <mergeCell ref="A12:J12"/>
    <mergeCell ref="B21:C21"/>
    <mergeCell ref="A17:J17"/>
    <mergeCell ref="A7:B7"/>
    <mergeCell ref="A13:J13"/>
    <mergeCell ref="A34:J35"/>
    <mergeCell ref="A15:J15"/>
    <mergeCell ref="A14:J14"/>
    <mergeCell ref="A29:J29"/>
    <mergeCell ref="B19:C19"/>
    <mergeCell ref="D27:I27"/>
    <mergeCell ref="D26:I26"/>
    <mergeCell ref="D25:I25"/>
    <mergeCell ref="D24:I24"/>
    <mergeCell ref="B27:C27"/>
    <mergeCell ref="B26:C26"/>
    <mergeCell ref="B25:C25"/>
    <mergeCell ref="B24:C2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CONDICIONES!$B$1:$B$2</xm:f>
          </x14:formula1>
          <xm:sqref>C6</xm:sqref>
        </x14:dataValidation>
        <x14:dataValidation type="list" allowBlank="1" showInputMessage="1" showErrorMessage="1" xr:uid="{00000000-0002-0000-0000-000001000000}">
          <x14:formula1>
            <xm:f>IF(C6="Proyectos de innovación de interés privado",CONDICIONES!B4:B7,CONDICIONES!E4:E6)</xm:f>
          </x14:formula1>
          <xm:sqref>C7:J7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F19" sqref="F19"/>
    </sheetView>
  </sheetViews>
  <sheetFormatPr baseColWidth="10" defaultColWidth="9.33203125" defaultRowHeight="13.2" outlineLevelCol="1" x14ac:dyDescent="0.25"/>
  <cols>
    <col min="1" max="1" width="3" style="10" customWidth="1"/>
    <col min="2" max="2" width="23.6640625" style="10" customWidth="1"/>
    <col min="3" max="3" width="39.3320312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66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61</v>
      </c>
      <c r="C2" s="555"/>
    </row>
    <row r="3" spans="2:18" x14ac:dyDescent="0.25">
      <c r="B3" s="278"/>
      <c r="C3" s="278"/>
    </row>
    <row r="4" spans="2:18" ht="13.8" x14ac:dyDescent="0.25">
      <c r="B4" s="266" t="s">
        <v>156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29.4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9.7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ht="12" customHeight="1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ht="12" customHeight="1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2" customHeight="1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>SUM(I134:I248)</f>
        <v>0</v>
      </c>
      <c r="J250" s="268">
        <f t="shared" ref="J250:L250" si="12">SUM(J134:J248)</f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1W3E3SxZjnGlMLCZlwB+eRZgH/YZmXxUFBcpRL7KEDS+x/MPuN30/wYXKkzLvEhmhQEjoqUdgM43f2tF1auETg==" saltValue="QyaHGXqmBcV5c03AoW9DSg==" spinCount="100000" sheet="1" formatColumns="0" formatRows="0"/>
  <mergeCells count="50">
    <mergeCell ref="B2:C2"/>
    <mergeCell ref="N105:O105"/>
    <mergeCell ref="B106:C110"/>
    <mergeCell ref="N110:O110"/>
    <mergeCell ref="B111:C119"/>
    <mergeCell ref="N119:O119"/>
    <mergeCell ref="I4:L5"/>
    <mergeCell ref="B11:B43"/>
    <mergeCell ref="C34:C38"/>
    <mergeCell ref="C39:C43"/>
    <mergeCell ref="B44:C65"/>
    <mergeCell ref="N65:O65"/>
    <mergeCell ref="B66:C71"/>
    <mergeCell ref="B72:C79"/>
    <mergeCell ref="N79:O79"/>
    <mergeCell ref="B80:C89"/>
    <mergeCell ref="N127:O127"/>
    <mergeCell ref="N188:O188"/>
    <mergeCell ref="B90:C97"/>
    <mergeCell ref="N97:O97"/>
    <mergeCell ref="B98:C105"/>
    <mergeCell ref="N125:O125"/>
    <mergeCell ref="N122:O122"/>
    <mergeCell ref="B134:B166"/>
    <mergeCell ref="C157:C161"/>
    <mergeCell ref="C162:C166"/>
    <mergeCell ref="B167:C188"/>
    <mergeCell ref="B120:C122"/>
    <mergeCell ref="B123:C125"/>
    <mergeCell ref="N89:O89"/>
    <mergeCell ref="N71:O71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  <mergeCell ref="B189:C194"/>
    <mergeCell ref="N194:O194"/>
    <mergeCell ref="B213:C220"/>
    <mergeCell ref="N220:O220"/>
    <mergeCell ref="B221:C228"/>
    <mergeCell ref="N228:O228"/>
    <mergeCell ref="B195:C202"/>
    <mergeCell ref="N202:O202"/>
    <mergeCell ref="B203:C212"/>
    <mergeCell ref="N212:O212"/>
  </mergeCells>
  <conditionalFormatting sqref="M11:M132 M134:M250">
    <cfRule type="expression" dxfId="17" priority="1">
      <formula>M11&lt;&gt;H11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S248" sqref="S248"/>
    </sheetView>
  </sheetViews>
  <sheetFormatPr baseColWidth="10" defaultColWidth="9.33203125" defaultRowHeight="13.2" outlineLevelCol="1" x14ac:dyDescent="0.25"/>
  <cols>
    <col min="1" max="1" width="3" style="10" customWidth="1"/>
    <col min="2" max="2" width="24" style="10" customWidth="1"/>
    <col min="3" max="3" width="40.664062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66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62</v>
      </c>
      <c r="C2" s="555"/>
    </row>
    <row r="3" spans="2:18" x14ac:dyDescent="0.25">
      <c r="B3" s="278"/>
      <c r="C3" s="278"/>
    </row>
    <row r="4" spans="2:18" ht="13.8" x14ac:dyDescent="0.25">
      <c r="B4" s="266" t="s">
        <v>155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33.6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11.2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ht="12" customHeight="1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6.5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6.5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6.5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6.5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6.5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6.5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6.5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6.5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6.5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6.5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6.5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6.5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6.5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6.5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6.5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6.5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6.5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6.5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6.5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6.5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6.5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6.5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ht="13.5" customHeight="1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XbKLvQWBG+nvC98zACpA0H29b5XWTMXfT7Ex4jYUIVscFV3z9okFDq+xKWl+QVIfuUfDh/Ig2HP+K7FRtsgjqw==" saltValue="8kPgq9PDcAIsSiCYh75zFA==" spinCount="100000" sheet="1" formatColumns="0" formatRows="0"/>
  <mergeCells count="50"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B123:C125"/>
    <mergeCell ref="N122:O122"/>
    <mergeCell ref="B2:C2"/>
    <mergeCell ref="N105:O105"/>
    <mergeCell ref="B106:C110"/>
    <mergeCell ref="N110:O110"/>
    <mergeCell ref="B111:C119"/>
    <mergeCell ref="N119:O119"/>
    <mergeCell ref="I4:L5"/>
    <mergeCell ref="N202:O202"/>
    <mergeCell ref="B203:C212"/>
    <mergeCell ref="N212:O212"/>
    <mergeCell ref="N65:O65"/>
    <mergeCell ref="B66:C71"/>
    <mergeCell ref="B72:C79"/>
    <mergeCell ref="N79:O79"/>
    <mergeCell ref="B80:C89"/>
    <mergeCell ref="N89:O89"/>
    <mergeCell ref="N71:O71"/>
    <mergeCell ref="N127:O127"/>
    <mergeCell ref="N188:O188"/>
    <mergeCell ref="B90:C97"/>
    <mergeCell ref="N97:O97"/>
    <mergeCell ref="B98:C105"/>
    <mergeCell ref="N125:O125"/>
    <mergeCell ref="B189:C194"/>
    <mergeCell ref="N194:O194"/>
    <mergeCell ref="N250:O250"/>
    <mergeCell ref="B213:C220"/>
    <mergeCell ref="N220:O220"/>
    <mergeCell ref="B221:C228"/>
    <mergeCell ref="N228:O228"/>
    <mergeCell ref="B246:C248"/>
    <mergeCell ref="N248:O248"/>
    <mergeCell ref="B229:C233"/>
    <mergeCell ref="N233:O233"/>
    <mergeCell ref="B234:C242"/>
    <mergeCell ref="N242:O242"/>
    <mergeCell ref="B243:C245"/>
    <mergeCell ref="N245:O245"/>
    <mergeCell ref="B195:C202"/>
  </mergeCells>
  <conditionalFormatting sqref="M11:M132 M134:M250">
    <cfRule type="expression" dxfId="16" priority="1">
      <formula>M11&lt;&gt;H11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M261" sqref="M261"/>
    </sheetView>
  </sheetViews>
  <sheetFormatPr baseColWidth="10" defaultColWidth="9.33203125" defaultRowHeight="13.2" outlineLevelCol="1" x14ac:dyDescent="0.25"/>
  <cols>
    <col min="1" max="1" width="3" style="10" customWidth="1"/>
    <col min="2" max="2" width="23.44140625" style="10" customWidth="1"/>
    <col min="3" max="3" width="40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4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63</v>
      </c>
      <c r="C2" s="555"/>
    </row>
    <row r="3" spans="2:18" x14ac:dyDescent="0.25">
      <c r="B3" s="278"/>
      <c r="C3" s="278"/>
    </row>
    <row r="4" spans="2:18" ht="13.8" x14ac:dyDescent="0.25">
      <c r="B4" s="266" t="s">
        <v>154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30.6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9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ht="12.75" customHeight="1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ht="12.75" customHeight="1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ht="12.75" customHeight="1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ht="12.75" customHeight="1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ht="12.75" customHeight="1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ht="12.75" customHeight="1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5" customHeight="1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ht="12.75" customHeight="1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ht="12.75" customHeight="1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ht="12.75" customHeight="1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ht="12.75" customHeight="1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5" customHeight="1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ht="12.75" customHeight="1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ht="12.75" customHeight="1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ht="12.75" customHeight="1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ht="12.75" customHeight="1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5" customHeight="1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ht="12.75" customHeight="1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5" customHeight="1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ht="12.75" customHeight="1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ht="12.75" customHeight="1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ht="12.75" customHeight="1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ht="12.75" customHeight="1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ht="12.75" customHeight="1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5" customHeight="1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1BVZTX3btu5oDkLE809YqRApgyKCmqcvmEjWW+h3fQpPC7a9rYlc3rHig/G/DTYWKYk9GXJuJi0DkyOlTnbKbQ==" saltValue="HSoTXKEzRL+0usrDFHd3gA==" spinCount="100000" sheet="1" formatColumns="0" formatRows="0"/>
  <mergeCells count="50">
    <mergeCell ref="B2:C2"/>
    <mergeCell ref="N105:O105"/>
    <mergeCell ref="B106:C110"/>
    <mergeCell ref="N110:O110"/>
    <mergeCell ref="B111:C119"/>
    <mergeCell ref="N119:O119"/>
    <mergeCell ref="I4:L5"/>
    <mergeCell ref="B11:B43"/>
    <mergeCell ref="C34:C38"/>
    <mergeCell ref="C39:C43"/>
    <mergeCell ref="B44:C65"/>
    <mergeCell ref="N65:O65"/>
    <mergeCell ref="B66:C71"/>
    <mergeCell ref="B72:C79"/>
    <mergeCell ref="N79:O79"/>
    <mergeCell ref="B80:C89"/>
    <mergeCell ref="N127:O127"/>
    <mergeCell ref="N188:O188"/>
    <mergeCell ref="B90:C97"/>
    <mergeCell ref="N97:O97"/>
    <mergeCell ref="B98:C105"/>
    <mergeCell ref="N125:O125"/>
    <mergeCell ref="N122:O122"/>
    <mergeCell ref="B134:B166"/>
    <mergeCell ref="C157:C161"/>
    <mergeCell ref="C162:C166"/>
    <mergeCell ref="B167:C188"/>
    <mergeCell ref="B120:C122"/>
    <mergeCell ref="B123:C125"/>
    <mergeCell ref="N89:O89"/>
    <mergeCell ref="N71:O71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  <mergeCell ref="B189:C194"/>
    <mergeCell ref="N194:O194"/>
    <mergeCell ref="B213:C220"/>
    <mergeCell ref="N220:O220"/>
    <mergeCell ref="B221:C228"/>
    <mergeCell ref="N228:O228"/>
    <mergeCell ref="B195:C202"/>
    <mergeCell ref="N202:O202"/>
    <mergeCell ref="B203:C212"/>
    <mergeCell ref="N212:O212"/>
  </mergeCells>
  <conditionalFormatting sqref="M11:M132 M134:M250">
    <cfRule type="expression" dxfId="15" priority="1">
      <formula>M11&lt;&gt;H11</formula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M249" sqref="M249"/>
    </sheetView>
  </sheetViews>
  <sheetFormatPr baseColWidth="10" defaultColWidth="9.33203125" defaultRowHeight="13.2" outlineLevelCol="1" x14ac:dyDescent="0.25"/>
  <cols>
    <col min="1" max="1" width="3" style="10" customWidth="1"/>
    <col min="2" max="2" width="24.33203125" style="10" customWidth="1"/>
    <col min="3" max="3" width="41.4414062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4.332031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64</v>
      </c>
      <c r="C2" s="555"/>
    </row>
    <row r="3" spans="2:18" x14ac:dyDescent="0.25">
      <c r="B3" s="278"/>
      <c r="C3" s="278"/>
    </row>
    <row r="4" spans="2:18" ht="13.8" x14ac:dyDescent="0.25">
      <c r="B4" s="266" t="s">
        <v>152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28.95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9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5.75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5.75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5.75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5.75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5.75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5.75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5.75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5.75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5.75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5.75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5.75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5.75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5.75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5.75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5.75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5.75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5.75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5.75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5.75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5.75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5.75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5.75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ht="12.75" customHeight="1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ht="12.75" customHeight="1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.75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ht="11.25" customHeight="1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ht="12.6" customHeight="1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ht="12.75" customHeight="1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ht="12.75" customHeight="1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tDMnTiIF5BdJInXXfCqVYJJwdyJpY5iciYAOFx6XXYGfN9y9EcAFcVReNk5Wyvh9nDB31HBjhkDOgXeLI+vYSg==" saltValue="4455ZQugbLgm4RNX6X9y3w==" spinCount="100000" sheet="1" formatColumns="0" formatRows="0"/>
  <mergeCells count="50">
    <mergeCell ref="B2:C2"/>
    <mergeCell ref="B106:C110"/>
    <mergeCell ref="N110:O110"/>
    <mergeCell ref="B111:C119"/>
    <mergeCell ref="N119:O119"/>
    <mergeCell ref="I4:L5"/>
    <mergeCell ref="N89:O89"/>
    <mergeCell ref="B90:C97"/>
    <mergeCell ref="N97:O97"/>
    <mergeCell ref="N65:O65"/>
    <mergeCell ref="B66:C71"/>
    <mergeCell ref="N71:O71"/>
    <mergeCell ref="B72:C79"/>
    <mergeCell ref="N79:O79"/>
    <mergeCell ref="B11:B43"/>
    <mergeCell ref="C34:C38"/>
    <mergeCell ref="B98:C105"/>
    <mergeCell ref="N105:O105"/>
    <mergeCell ref="N122:O122"/>
    <mergeCell ref="B167:C188"/>
    <mergeCell ref="N188:O188"/>
    <mergeCell ref="B123:C125"/>
    <mergeCell ref="N125:O125"/>
    <mergeCell ref="N127:O127"/>
    <mergeCell ref="B134:B166"/>
    <mergeCell ref="C157:C161"/>
    <mergeCell ref="C162:C166"/>
    <mergeCell ref="C39:C43"/>
    <mergeCell ref="B44:C65"/>
    <mergeCell ref="B189:C194"/>
    <mergeCell ref="B229:C233"/>
    <mergeCell ref="N233:O233"/>
    <mergeCell ref="N194:O194"/>
    <mergeCell ref="B195:C202"/>
    <mergeCell ref="B213:C220"/>
    <mergeCell ref="N220:O220"/>
    <mergeCell ref="B221:C228"/>
    <mergeCell ref="N228:O228"/>
    <mergeCell ref="N202:O202"/>
    <mergeCell ref="B203:C212"/>
    <mergeCell ref="N212:O212"/>
    <mergeCell ref="B120:C122"/>
    <mergeCell ref="B80:C89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14" priority="1">
      <formula>M11&lt;&gt;H11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D175" sqref="D175"/>
    </sheetView>
  </sheetViews>
  <sheetFormatPr baseColWidth="10" defaultColWidth="9.33203125" defaultRowHeight="13.2" outlineLevelCol="1" x14ac:dyDescent="0.25"/>
  <cols>
    <col min="1" max="1" width="3" style="10" customWidth="1"/>
    <col min="2" max="2" width="23.6640625" style="10" customWidth="1"/>
    <col min="3" max="3" width="39.3320312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66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65</v>
      </c>
      <c r="C2" s="555"/>
    </row>
    <row r="3" spans="2:18" x14ac:dyDescent="0.25">
      <c r="B3" s="278"/>
      <c r="C3" s="278"/>
    </row>
    <row r="4" spans="2:18" ht="13.8" x14ac:dyDescent="0.25">
      <c r="B4" s="266" t="s">
        <v>153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28.2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9.7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7.25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7.25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7.25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7.25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7.25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7.25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7.25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7.25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7.25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7.25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7.25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7.25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7.25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7.25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7.25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7.25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7.25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7.25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7.25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7.25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7.25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7.25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5.75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5.75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5.75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5.75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5.75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5.75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5.75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5.75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5.75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5.75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5.75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5.75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5.75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5.75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5.75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5.75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5.75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5.75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5.75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5.75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5.75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5.75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ht="15.75" customHeight="1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ht="12.75" customHeight="1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ht="12.75" customHeight="1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ht="12.75" customHeight="1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ht="12.75" customHeight="1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5" customHeight="1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ht="12.75" customHeight="1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ht="12.75" customHeight="1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ht="12.75" customHeight="1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ht="12.75" customHeight="1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5" customHeight="1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ht="12.75" customHeight="1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5" customHeight="1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ht="12.75" customHeight="1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ht="12.75" customHeight="1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ht="12.75" customHeight="1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ht="12.75" customHeight="1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ht="12.75" customHeight="1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5" customHeight="1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LAJs0j+2STtwkY6NnoK5UARlJVTKK1oE/1kOmIZ8spy7suN6yYpsjMNB5yp5ZbYUVNZOkSd/5tVfpn+J26MgUg==" saltValue="q8K52gH/16RVHqNJUUETxA==" spinCount="100000" sheet="1" formatColumns="0" formatRows="0"/>
  <mergeCells count="50">
    <mergeCell ref="B2:C2"/>
    <mergeCell ref="B106:C110"/>
    <mergeCell ref="N110:O110"/>
    <mergeCell ref="B111:C119"/>
    <mergeCell ref="N119:O119"/>
    <mergeCell ref="I4:L5"/>
    <mergeCell ref="N89:O89"/>
    <mergeCell ref="B90:C97"/>
    <mergeCell ref="N97:O97"/>
    <mergeCell ref="N65:O65"/>
    <mergeCell ref="B66:C71"/>
    <mergeCell ref="N71:O71"/>
    <mergeCell ref="B72:C79"/>
    <mergeCell ref="N79:O79"/>
    <mergeCell ref="B11:B43"/>
    <mergeCell ref="C34:C38"/>
    <mergeCell ref="B98:C105"/>
    <mergeCell ref="N105:O105"/>
    <mergeCell ref="N122:O122"/>
    <mergeCell ref="B167:C188"/>
    <mergeCell ref="N188:O188"/>
    <mergeCell ref="B123:C125"/>
    <mergeCell ref="N125:O125"/>
    <mergeCell ref="N127:O127"/>
    <mergeCell ref="B134:B166"/>
    <mergeCell ref="C157:C161"/>
    <mergeCell ref="C162:C166"/>
    <mergeCell ref="C39:C43"/>
    <mergeCell ref="B44:C65"/>
    <mergeCell ref="B189:C194"/>
    <mergeCell ref="B229:C233"/>
    <mergeCell ref="N233:O233"/>
    <mergeCell ref="N194:O194"/>
    <mergeCell ref="B195:C202"/>
    <mergeCell ref="B213:C220"/>
    <mergeCell ref="N220:O220"/>
    <mergeCell ref="B221:C228"/>
    <mergeCell ref="N228:O228"/>
    <mergeCell ref="N202:O202"/>
    <mergeCell ref="B203:C212"/>
    <mergeCell ref="N212:O212"/>
    <mergeCell ref="B120:C122"/>
    <mergeCell ref="B80:C89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13" priority="1">
      <formula>M11&lt;&gt;H11</formula>
    </cfRule>
  </conditionalFormatting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M249" sqref="M249"/>
    </sheetView>
  </sheetViews>
  <sheetFormatPr baseColWidth="10" defaultColWidth="9.33203125" defaultRowHeight="13.2" outlineLevelCol="1" x14ac:dyDescent="0.25"/>
  <cols>
    <col min="1" max="1" width="3" style="10" customWidth="1"/>
    <col min="2" max="2" width="23.5546875" style="10" customWidth="1"/>
    <col min="3" max="3" width="39.4414062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66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66</v>
      </c>
      <c r="C2" s="555"/>
    </row>
    <row r="3" spans="2:18" x14ac:dyDescent="0.25">
      <c r="B3" s="278"/>
      <c r="C3" s="278"/>
    </row>
    <row r="4" spans="2:18" ht="13.8" x14ac:dyDescent="0.25">
      <c r="B4" s="266" t="s">
        <v>151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33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13.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45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ht="12" customHeight="1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ht="13.8" thickBot="1" x14ac:dyDescent="0.3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ht="12.75" hidden="1" customHeight="1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5" hidden="1" customHeight="1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ht="13.8" thickBot="1" x14ac:dyDescent="0.3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ht="12.75" hidden="1" customHeight="1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ht="12.75" hidden="1" customHeight="1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ht="12.75" hidden="1" customHeight="1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ht="12.75" hidden="1" customHeight="1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ht="12.75" hidden="1" customHeight="1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5" hidden="1" customHeight="1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450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4">
        <f t="shared" si="12"/>
        <v>0</v>
      </c>
      <c r="M250" s="384">
        <f t="shared" si="11"/>
        <v>0</v>
      </c>
      <c r="N250" s="578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mc0OibnP6uRZkyFJX7wT50p4YYnFPXT/3dW4Nyx/tHvwwbGNSuft62H5P8Njzyv2rkG2R00Kh+3U/9vXeQIXvg==" saltValue="80kSMJriEE+MnYiA8J1y3Q==" spinCount="100000" sheet="1" formatColumns="0" formatRows="0"/>
  <mergeCells count="50">
    <mergeCell ref="B2:C2"/>
    <mergeCell ref="B106:C110"/>
    <mergeCell ref="N110:O110"/>
    <mergeCell ref="B111:C119"/>
    <mergeCell ref="N119:O119"/>
    <mergeCell ref="I4:L5"/>
    <mergeCell ref="N89:O89"/>
    <mergeCell ref="B90:C97"/>
    <mergeCell ref="N97:O97"/>
    <mergeCell ref="N65:O65"/>
    <mergeCell ref="B66:C71"/>
    <mergeCell ref="N71:O71"/>
    <mergeCell ref="B72:C79"/>
    <mergeCell ref="N79:O79"/>
    <mergeCell ref="B11:B43"/>
    <mergeCell ref="C34:C38"/>
    <mergeCell ref="B98:C105"/>
    <mergeCell ref="N105:O105"/>
    <mergeCell ref="N122:O122"/>
    <mergeCell ref="B167:C188"/>
    <mergeCell ref="N188:O188"/>
    <mergeCell ref="B123:C125"/>
    <mergeCell ref="N125:O125"/>
    <mergeCell ref="N127:O127"/>
    <mergeCell ref="B134:B166"/>
    <mergeCell ref="C157:C161"/>
    <mergeCell ref="C162:C166"/>
    <mergeCell ref="C39:C43"/>
    <mergeCell ref="B44:C65"/>
    <mergeCell ref="B189:C194"/>
    <mergeCell ref="B229:C233"/>
    <mergeCell ref="N233:O233"/>
    <mergeCell ref="N194:O194"/>
    <mergeCell ref="B195:C202"/>
    <mergeCell ref="B213:C220"/>
    <mergeCell ref="N220:O220"/>
    <mergeCell ref="B221:C228"/>
    <mergeCell ref="N228:O228"/>
    <mergeCell ref="N202:O202"/>
    <mergeCell ref="B203:C212"/>
    <mergeCell ref="N212:O212"/>
    <mergeCell ref="B120:C122"/>
    <mergeCell ref="B80:C89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12" priority="1">
      <formula>M11&lt;&gt;H11</formula>
    </cfRule>
  </conditionalFormatting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F12" sqref="F12:G12"/>
    </sheetView>
  </sheetViews>
  <sheetFormatPr baseColWidth="10" defaultColWidth="9.33203125" defaultRowHeight="13.2" outlineLevelCol="1" x14ac:dyDescent="0.25"/>
  <cols>
    <col min="1" max="1" width="3" style="10" customWidth="1"/>
    <col min="2" max="2" width="26.109375" style="10" customWidth="1"/>
    <col min="3" max="3" width="39.1093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441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153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67</v>
      </c>
      <c r="C2" s="555"/>
    </row>
    <row r="3" spans="2:18" x14ac:dyDescent="0.25">
      <c r="B3" s="278"/>
      <c r="C3" s="278"/>
    </row>
    <row r="4" spans="2:18" ht="13.8" x14ac:dyDescent="0.25">
      <c r="B4" s="266" t="s">
        <v>150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40.950000000000003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1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>F12*G12</f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Q32" s="116"/>
      <c r="R32" s="170"/>
    </row>
    <row r="33" spans="2:18" ht="12" customHeight="1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33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25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34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45"/>
      <c r="N128" s="37"/>
      <c r="O128" s="153"/>
      <c r="Q128" s="160"/>
    </row>
    <row r="129" spans="2:18" x14ac:dyDescent="0.25">
      <c r="F129" s="38"/>
      <c r="M129" s="445"/>
      <c r="N129" s="37"/>
      <c r="O129" s="153"/>
      <c r="Q129" s="160"/>
    </row>
    <row r="130" spans="2:18" ht="13.8" thickBot="1" x14ac:dyDescent="0.3">
      <c r="B130" s="9"/>
      <c r="F130" s="38"/>
      <c r="M130" s="445"/>
      <c r="N130" s="37"/>
      <c r="O130" s="153"/>
      <c r="Q130" s="160"/>
    </row>
    <row r="131" spans="2:18" ht="30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ht="12.75" customHeight="1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ht="12.75" customHeight="1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ht="12.75" customHeight="1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ht="12.75" customHeight="1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ht="12.75" customHeight="1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ht="12.75" customHeight="1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ht="12.75" customHeight="1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ht="12.75" customHeight="1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ht="12.75" customHeight="1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ht="12.75" customHeight="1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ht="12.75" customHeight="1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ht="12.75" customHeight="1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ht="12.75" customHeight="1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ht="12.75" customHeight="1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ht="12.75" customHeight="1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ht="12.75" customHeight="1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ht="12.75" customHeight="1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ht="12.75" customHeight="1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5" customHeight="1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ht="12.75" customHeight="1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ht="12.75" customHeight="1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5" customHeight="1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ht="12.75" customHeight="1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ht="12.75" customHeight="1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ht="12.75" customHeight="1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ht="12.75" customHeight="1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5" customHeight="1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ht="12.75" customHeight="1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ht="12.75" customHeight="1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ht="12.75" customHeight="1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ht="12.75" customHeight="1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ht="12.75" customHeight="1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ht="12.75" customHeight="1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5" customHeight="1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ht="12.75" customHeight="1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ht="12.75" customHeight="1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ht="12.75" customHeight="1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ht="12.75" customHeight="1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5" customHeight="1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ht="12.75" customHeight="1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ht="12.75" customHeight="1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ht="12.75" customHeight="1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ht="12.75" customHeight="1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5" customHeight="1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ht="12.75" customHeight="1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5" customHeight="1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ht="12.75" customHeight="1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ht="12.75" customHeight="1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ht="12.75" customHeight="1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ht="12.75" customHeight="1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ht="12.75" customHeight="1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5" customHeight="1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zRh3jLLk9a9szTxJtcPkTN4I1zwIeNdQ36+DSob86he2BbqwYOx4zR/R4KLFTrf1eJMvBNAaliaTfprVA0GGCw==" saltValue="3YjMx4Npui3I1w5Oja/Iag==" spinCount="100000" sheet="1" formatColumns="0" formatRows="0"/>
  <mergeCells count="50">
    <mergeCell ref="B2:C2"/>
    <mergeCell ref="B106:C110"/>
    <mergeCell ref="N110:O110"/>
    <mergeCell ref="B111:C119"/>
    <mergeCell ref="N119:O119"/>
    <mergeCell ref="I4:L5"/>
    <mergeCell ref="N89:O89"/>
    <mergeCell ref="B90:C97"/>
    <mergeCell ref="N97:O97"/>
    <mergeCell ref="N65:O65"/>
    <mergeCell ref="B66:C71"/>
    <mergeCell ref="N71:O71"/>
    <mergeCell ref="B72:C79"/>
    <mergeCell ref="N79:O79"/>
    <mergeCell ref="B11:B43"/>
    <mergeCell ref="C34:C38"/>
    <mergeCell ref="B98:C105"/>
    <mergeCell ref="N105:O105"/>
    <mergeCell ref="N122:O122"/>
    <mergeCell ref="B167:C188"/>
    <mergeCell ref="N188:O188"/>
    <mergeCell ref="B123:C125"/>
    <mergeCell ref="N125:O125"/>
    <mergeCell ref="N127:O127"/>
    <mergeCell ref="B134:B166"/>
    <mergeCell ref="C157:C161"/>
    <mergeCell ref="C162:C166"/>
    <mergeCell ref="C39:C43"/>
    <mergeCell ref="B44:C65"/>
    <mergeCell ref="B189:C194"/>
    <mergeCell ref="B229:C233"/>
    <mergeCell ref="N233:O233"/>
    <mergeCell ref="N194:O194"/>
    <mergeCell ref="B195:C202"/>
    <mergeCell ref="B213:C220"/>
    <mergeCell ref="N220:O220"/>
    <mergeCell ref="B221:C228"/>
    <mergeCell ref="N228:O228"/>
    <mergeCell ref="N202:O202"/>
    <mergeCell ref="B203:C212"/>
    <mergeCell ref="N212:O212"/>
    <mergeCell ref="B120:C122"/>
    <mergeCell ref="B80:C89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11" priority="1">
      <formula>M11&lt;&gt;H11</formula>
    </cfRule>
  </conditionalFormatting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102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11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x14ac:dyDescent="0.25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x14ac:dyDescent="0.25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x14ac:dyDescent="0.25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x14ac:dyDescent="0.25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x14ac:dyDescent="0.25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x14ac:dyDescent="0.25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x14ac:dyDescent="0.25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x14ac:dyDescent="0.25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x14ac:dyDescent="0.25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x14ac:dyDescent="0.25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x14ac:dyDescent="0.25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x14ac:dyDescent="0.25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x14ac:dyDescent="0.25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x14ac:dyDescent="0.25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x14ac:dyDescent="0.25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x14ac:dyDescent="0.25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x14ac:dyDescent="0.25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x14ac:dyDescent="0.25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Qg3/ws9nlSkmFoVorNEkV+6mG36mzUonrEydpucDFLZVmRadLeb48Ftj8HzYaeyQZXAsXTOwq2jUcUR5YO0VIA==" saltValue="gGkOzDpRJSq2tTc76/eDMg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103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12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ht="13.8" thickBot="1" x14ac:dyDescent="0.3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ht="13.8" hidden="1" thickBot="1" x14ac:dyDescent="0.3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ht="13.8" hidden="1" thickBot="1" x14ac:dyDescent="0.3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ht="13.8" hidden="1" thickBot="1" x14ac:dyDescent="0.3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ht="13.8" hidden="1" thickBot="1" x14ac:dyDescent="0.3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hidden="1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ht="13.8" thickBot="1" x14ac:dyDescent="0.3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ht="13.8" hidden="1" thickBot="1" x14ac:dyDescent="0.3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ht="13.8" hidden="1" thickBot="1" x14ac:dyDescent="0.3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ht="13.8" hidden="1" thickBot="1" x14ac:dyDescent="0.3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ht="13.8" hidden="1" thickBot="1" x14ac:dyDescent="0.3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hidden="1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ht="13.8" thickBot="1" x14ac:dyDescent="0.3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ht="13.8" hidden="1" thickBot="1" x14ac:dyDescent="0.3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hidden="1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ht="13.8" thickBot="1" x14ac:dyDescent="0.3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ht="13.8" hidden="1" thickBot="1" x14ac:dyDescent="0.3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ht="13.8" hidden="1" thickBot="1" x14ac:dyDescent="0.3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ht="13.8" hidden="1" thickBot="1" x14ac:dyDescent="0.3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ht="13.8" hidden="1" thickBot="1" x14ac:dyDescent="0.3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ht="13.8" hidden="1" thickBot="1" x14ac:dyDescent="0.3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hidden="1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gmEFMicfqt1q2O9CQw5TZbOlqderc4gQYQdI7nvdsGhG8VJCkSQXVb7RYhlDyc6dldU12XAhQGPMod/lz+3ZlA==" saltValue="zZROb4sq7JM4FYlKQYSyqg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104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13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x14ac:dyDescent="0.25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x14ac:dyDescent="0.25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x14ac:dyDescent="0.25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x14ac:dyDescent="0.25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x14ac:dyDescent="0.25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x14ac:dyDescent="0.25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x14ac:dyDescent="0.25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x14ac:dyDescent="0.25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x14ac:dyDescent="0.25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x14ac:dyDescent="0.25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x14ac:dyDescent="0.25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x14ac:dyDescent="0.25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x14ac:dyDescent="0.25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x14ac:dyDescent="0.25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x14ac:dyDescent="0.25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x14ac:dyDescent="0.25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x14ac:dyDescent="0.25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x14ac:dyDescent="0.25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Viw7AzA+a4DWfS4j0aCmI2PQYHT39eXez+srVYssS3ivh/8XQMi/4b7fo+0DcxbElwdmtcj4XIGkF2wQMZj2PQ==" saltValue="wTFo6F4yKaXMMaBkv0VLmQ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1:BC160"/>
  <sheetViews>
    <sheetView showGridLines="0" zoomScale="70" zoomScaleNormal="70" workbookViewId="0">
      <selection activeCell="B17" sqref="B17:C17"/>
    </sheetView>
  </sheetViews>
  <sheetFormatPr baseColWidth="10" defaultColWidth="9.33203125" defaultRowHeight="10.199999999999999" outlineLevelRow="1" outlineLevelCol="1" x14ac:dyDescent="0.25"/>
  <cols>
    <col min="1" max="1" width="3.44140625" style="91" customWidth="1"/>
    <col min="2" max="2" width="8" style="91" customWidth="1"/>
    <col min="3" max="3" width="29.44140625" style="91" customWidth="1"/>
    <col min="4" max="4" width="13.33203125" style="91" customWidth="1"/>
    <col min="5" max="5" width="17.33203125" style="92" customWidth="1"/>
    <col min="6" max="17" width="7.44140625" style="433" customWidth="1"/>
    <col min="18" max="18" width="10.33203125" style="428" customWidth="1"/>
    <col min="19" max="19" width="6.44140625" style="91" customWidth="1"/>
    <col min="20" max="20" width="7.33203125" style="91" hidden="1" customWidth="1"/>
    <col min="21" max="21" width="6.6640625" style="93" hidden="1" customWidth="1" outlineLevel="1"/>
    <col min="22" max="33" width="9.44140625" style="93" hidden="1" customWidth="1" outlineLevel="1"/>
    <col min="34" max="34" width="13.33203125" style="91" hidden="1" customWidth="1"/>
    <col min="35" max="16384" width="9.33203125" style="91"/>
  </cols>
  <sheetData>
    <row r="1" spans="2:55" ht="21.75" customHeight="1" x14ac:dyDescent="0.25">
      <c r="B1" s="224" t="s">
        <v>143</v>
      </c>
    </row>
    <row r="2" spans="2:55" ht="12.75" customHeight="1" x14ac:dyDescent="0.25">
      <c r="B2" s="102"/>
      <c r="C2" s="90"/>
      <c r="F2" s="529" t="s">
        <v>142</v>
      </c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1"/>
      <c r="R2" s="532" t="s">
        <v>85</v>
      </c>
    </row>
    <row r="3" spans="2:55" x14ac:dyDescent="0.25">
      <c r="B3" s="200" t="s">
        <v>71</v>
      </c>
      <c r="C3" s="201">
        <v>2022</v>
      </c>
      <c r="D3" s="198" t="s">
        <v>72</v>
      </c>
      <c r="E3" s="199" t="s">
        <v>140</v>
      </c>
      <c r="F3" s="434" t="s">
        <v>73</v>
      </c>
      <c r="G3" s="434" t="s">
        <v>74</v>
      </c>
      <c r="H3" s="434" t="s">
        <v>75</v>
      </c>
      <c r="I3" s="434" t="s">
        <v>76</v>
      </c>
      <c r="J3" s="434" t="s">
        <v>77</v>
      </c>
      <c r="K3" s="434" t="s">
        <v>78</v>
      </c>
      <c r="L3" s="434" t="s">
        <v>79</v>
      </c>
      <c r="M3" s="434" t="s">
        <v>80</v>
      </c>
      <c r="N3" s="434" t="s">
        <v>81</v>
      </c>
      <c r="O3" s="434" t="s">
        <v>82</v>
      </c>
      <c r="P3" s="434" t="s">
        <v>83</v>
      </c>
      <c r="Q3" s="434" t="s">
        <v>84</v>
      </c>
      <c r="R3" s="532"/>
      <c r="BA3" s="94"/>
      <c r="BB3" s="94"/>
      <c r="BC3" s="94"/>
    </row>
    <row r="4" spans="2:55" x14ac:dyDescent="0.25">
      <c r="B4" s="516" t="str">
        <f>'Memoria Aporte FIA al Ejecutor'!C8</f>
        <v>Coordinador Principal: indicar nombre aquí</v>
      </c>
      <c r="C4" s="528"/>
      <c r="D4" s="203"/>
      <c r="E4" s="204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29">
        <f>SUM(F4:Q4)</f>
        <v>0</v>
      </c>
      <c r="T4" s="91" t="s">
        <v>86</v>
      </c>
      <c r="U4" s="95">
        <v>24</v>
      </c>
      <c r="V4" s="96">
        <f t="shared" ref="V4:AG19" si="0">IF(ISBLANK(F4)=TRUE,0,1)</f>
        <v>0</v>
      </c>
      <c r="W4" s="96">
        <f t="shared" si="0"/>
        <v>0</v>
      </c>
      <c r="X4" s="96">
        <f t="shared" si="0"/>
        <v>0</v>
      </c>
      <c r="Y4" s="96">
        <f t="shared" si="0"/>
        <v>0</v>
      </c>
      <c r="Z4" s="96">
        <f t="shared" si="0"/>
        <v>0</v>
      </c>
      <c r="AA4" s="96">
        <f t="shared" si="0"/>
        <v>0</v>
      </c>
      <c r="AB4" s="96">
        <f t="shared" si="0"/>
        <v>0</v>
      </c>
      <c r="AC4" s="96">
        <f t="shared" si="0"/>
        <v>0</v>
      </c>
      <c r="AD4" s="96">
        <f t="shared" si="0"/>
        <v>0</v>
      </c>
      <c r="AE4" s="96">
        <f t="shared" si="0"/>
        <v>0</v>
      </c>
      <c r="AF4" s="96">
        <f t="shared" si="0"/>
        <v>0</v>
      </c>
      <c r="AG4" s="96">
        <f t="shared" si="0"/>
        <v>0</v>
      </c>
    </row>
    <row r="5" spans="2:55" x14ac:dyDescent="0.25">
      <c r="B5" s="516" t="str">
        <f>'Memoria Aporte FIA al Ejecutor'!C9</f>
        <v>Coordinador Alterno: indicar nombre aquí</v>
      </c>
      <c r="C5" s="528"/>
      <c r="D5" s="203"/>
      <c r="E5" s="204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29">
        <f t="shared" ref="R5:R25" si="1">SUM(F5:Q5)</f>
        <v>0</v>
      </c>
      <c r="U5" s="95">
        <v>23</v>
      </c>
      <c r="V5" s="96">
        <f t="shared" si="0"/>
        <v>0</v>
      </c>
      <c r="W5" s="96">
        <f t="shared" si="0"/>
        <v>0</v>
      </c>
      <c r="X5" s="96">
        <f t="shared" si="0"/>
        <v>0</v>
      </c>
      <c r="Y5" s="96">
        <f t="shared" si="0"/>
        <v>0</v>
      </c>
      <c r="Z5" s="96">
        <f t="shared" si="0"/>
        <v>0</v>
      </c>
      <c r="AA5" s="96">
        <f t="shared" si="0"/>
        <v>0</v>
      </c>
      <c r="AB5" s="96">
        <f t="shared" si="0"/>
        <v>0</v>
      </c>
      <c r="AC5" s="96">
        <f t="shared" si="0"/>
        <v>0</v>
      </c>
      <c r="AD5" s="96">
        <f t="shared" si="0"/>
        <v>0</v>
      </c>
      <c r="AE5" s="96">
        <f t="shared" si="0"/>
        <v>0</v>
      </c>
      <c r="AF5" s="96">
        <f t="shared" si="0"/>
        <v>0</v>
      </c>
      <c r="AG5" s="96">
        <f t="shared" si="0"/>
        <v>0</v>
      </c>
    </row>
    <row r="6" spans="2:55" x14ac:dyDescent="0.25">
      <c r="B6" s="516" t="str">
        <f>'Memoria Aporte FIA al Ejecutor'!C10</f>
        <v>Equipo Técnico 1: indicar nombre aquí</v>
      </c>
      <c r="C6" s="528"/>
      <c r="D6" s="203"/>
      <c r="E6" s="204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29">
        <f t="shared" si="1"/>
        <v>0</v>
      </c>
      <c r="U6" s="95">
        <v>22</v>
      </c>
      <c r="V6" s="96">
        <f t="shared" si="0"/>
        <v>0</v>
      </c>
      <c r="W6" s="96">
        <f t="shared" si="0"/>
        <v>0</v>
      </c>
      <c r="X6" s="96">
        <f t="shared" si="0"/>
        <v>0</v>
      </c>
      <c r="Y6" s="96">
        <f t="shared" si="0"/>
        <v>0</v>
      </c>
      <c r="Z6" s="96">
        <f t="shared" si="0"/>
        <v>0</v>
      </c>
      <c r="AA6" s="96">
        <f t="shared" si="0"/>
        <v>0</v>
      </c>
      <c r="AB6" s="96">
        <f t="shared" si="0"/>
        <v>0</v>
      </c>
      <c r="AC6" s="96">
        <f t="shared" si="0"/>
        <v>0</v>
      </c>
      <c r="AD6" s="96">
        <f t="shared" si="0"/>
        <v>0</v>
      </c>
      <c r="AE6" s="96">
        <f t="shared" si="0"/>
        <v>0</v>
      </c>
      <c r="AF6" s="96">
        <f t="shared" si="0"/>
        <v>0</v>
      </c>
      <c r="AG6" s="96">
        <f t="shared" si="0"/>
        <v>0</v>
      </c>
    </row>
    <row r="7" spans="2:55" x14ac:dyDescent="0.25">
      <c r="B7" s="516" t="str">
        <f>'Memoria Aporte FIA al Ejecutor'!C11</f>
        <v>Equipo Técnico 2: indicar nombre aquí</v>
      </c>
      <c r="C7" s="528"/>
      <c r="D7" s="203"/>
      <c r="E7" s="204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29">
        <f t="shared" si="1"/>
        <v>0</v>
      </c>
      <c r="U7" s="95">
        <v>21</v>
      </c>
      <c r="V7" s="96">
        <f t="shared" si="0"/>
        <v>0</v>
      </c>
      <c r="W7" s="96">
        <f t="shared" si="0"/>
        <v>0</v>
      </c>
      <c r="X7" s="96">
        <f t="shared" si="0"/>
        <v>0</v>
      </c>
      <c r="Y7" s="96">
        <f t="shared" si="0"/>
        <v>0</v>
      </c>
      <c r="Z7" s="96">
        <f t="shared" si="0"/>
        <v>0</v>
      </c>
      <c r="AA7" s="96">
        <f t="shared" si="0"/>
        <v>0</v>
      </c>
      <c r="AB7" s="96">
        <f t="shared" si="0"/>
        <v>0</v>
      </c>
      <c r="AC7" s="96">
        <f t="shared" si="0"/>
        <v>0</v>
      </c>
      <c r="AD7" s="96">
        <f t="shared" si="0"/>
        <v>0</v>
      </c>
      <c r="AE7" s="96">
        <f t="shared" si="0"/>
        <v>0</v>
      </c>
      <c r="AF7" s="96">
        <f t="shared" si="0"/>
        <v>0</v>
      </c>
      <c r="AG7" s="96">
        <f t="shared" si="0"/>
        <v>0</v>
      </c>
    </row>
    <row r="8" spans="2:55" x14ac:dyDescent="0.25">
      <c r="B8" s="516" t="str">
        <f>'Memoria Aporte FIA al Ejecutor'!C12</f>
        <v>Equipo Técnico 3: indicar nombre aquí</v>
      </c>
      <c r="C8" s="528"/>
      <c r="D8" s="203"/>
      <c r="E8" s="204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  <c r="Q8" s="435"/>
      <c r="R8" s="429">
        <f t="shared" si="1"/>
        <v>0</v>
      </c>
      <c r="U8" s="95">
        <v>20</v>
      </c>
      <c r="V8" s="96">
        <f t="shared" si="0"/>
        <v>0</v>
      </c>
      <c r="W8" s="96">
        <f t="shared" si="0"/>
        <v>0</v>
      </c>
      <c r="X8" s="96">
        <f t="shared" si="0"/>
        <v>0</v>
      </c>
      <c r="Y8" s="96">
        <f t="shared" si="0"/>
        <v>0</v>
      </c>
      <c r="Z8" s="96">
        <f t="shared" si="0"/>
        <v>0</v>
      </c>
      <c r="AA8" s="96">
        <f t="shared" si="0"/>
        <v>0</v>
      </c>
      <c r="AB8" s="96">
        <f t="shared" si="0"/>
        <v>0</v>
      </c>
      <c r="AC8" s="96">
        <f t="shared" si="0"/>
        <v>0</v>
      </c>
      <c r="AD8" s="96">
        <f t="shared" si="0"/>
        <v>0</v>
      </c>
      <c r="AE8" s="96">
        <f t="shared" si="0"/>
        <v>0</v>
      </c>
      <c r="AF8" s="96">
        <f t="shared" si="0"/>
        <v>0</v>
      </c>
      <c r="AG8" s="96">
        <f t="shared" si="0"/>
        <v>0</v>
      </c>
      <c r="BA8" s="91" t="s">
        <v>87</v>
      </c>
      <c r="BB8" s="91" t="s">
        <v>87</v>
      </c>
    </row>
    <row r="9" spans="2:55" x14ac:dyDescent="0.25">
      <c r="B9" s="516" t="str">
        <f>'Memoria Aporte FIA al Ejecutor'!C13</f>
        <v>Equipo Técnico 4: indicar nombre aquí</v>
      </c>
      <c r="C9" s="528"/>
      <c r="D9" s="203"/>
      <c r="E9" s="204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29">
        <f t="shared" si="1"/>
        <v>0</v>
      </c>
      <c r="U9" s="95">
        <v>19</v>
      </c>
      <c r="V9" s="96">
        <f t="shared" si="0"/>
        <v>0</v>
      </c>
      <c r="W9" s="96">
        <f t="shared" si="0"/>
        <v>0</v>
      </c>
      <c r="X9" s="96">
        <f t="shared" si="0"/>
        <v>0</v>
      </c>
      <c r="Y9" s="96">
        <f t="shared" si="0"/>
        <v>0</v>
      </c>
      <c r="Z9" s="96">
        <f t="shared" si="0"/>
        <v>0</v>
      </c>
      <c r="AA9" s="96">
        <f t="shared" si="0"/>
        <v>0</v>
      </c>
      <c r="AB9" s="96">
        <f t="shared" si="0"/>
        <v>0</v>
      </c>
      <c r="AC9" s="96">
        <f t="shared" si="0"/>
        <v>0</v>
      </c>
      <c r="AD9" s="96">
        <f t="shared" si="0"/>
        <v>0</v>
      </c>
      <c r="AE9" s="96">
        <f t="shared" si="0"/>
        <v>0</v>
      </c>
      <c r="AF9" s="96">
        <f t="shared" si="0"/>
        <v>0</v>
      </c>
      <c r="AG9" s="96">
        <f t="shared" si="0"/>
        <v>0</v>
      </c>
    </row>
    <row r="10" spans="2:55" x14ac:dyDescent="0.25">
      <c r="B10" s="516" t="str">
        <f>'Memoria Aporte FIA al Ejecutor'!C14</f>
        <v>Equipo Técnico 5: indicar nombre aquí</v>
      </c>
      <c r="C10" s="528"/>
      <c r="D10" s="203"/>
      <c r="E10" s="204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29">
        <f t="shared" si="1"/>
        <v>0</v>
      </c>
      <c r="U10" s="95">
        <v>18</v>
      </c>
      <c r="V10" s="96">
        <f t="shared" si="0"/>
        <v>0</v>
      </c>
      <c r="W10" s="96">
        <f t="shared" si="0"/>
        <v>0</v>
      </c>
      <c r="X10" s="96">
        <f t="shared" si="0"/>
        <v>0</v>
      </c>
      <c r="Y10" s="96">
        <f t="shared" si="0"/>
        <v>0</v>
      </c>
      <c r="Z10" s="96">
        <f t="shared" si="0"/>
        <v>0</v>
      </c>
      <c r="AA10" s="96">
        <f t="shared" si="0"/>
        <v>0</v>
      </c>
      <c r="AB10" s="96">
        <f t="shared" si="0"/>
        <v>0</v>
      </c>
      <c r="AC10" s="96">
        <f t="shared" si="0"/>
        <v>0</v>
      </c>
      <c r="AD10" s="96">
        <f t="shared" si="0"/>
        <v>0</v>
      </c>
      <c r="AE10" s="96">
        <f t="shared" si="0"/>
        <v>0</v>
      </c>
      <c r="AF10" s="96">
        <f t="shared" si="0"/>
        <v>0</v>
      </c>
      <c r="AG10" s="96">
        <f t="shared" si="0"/>
        <v>0</v>
      </c>
    </row>
    <row r="11" spans="2:55" x14ac:dyDescent="0.25">
      <c r="B11" s="516" t="str">
        <f>'Memoria Aporte FIA al Ejecutor'!C15</f>
        <v>Equipo Técnico 6: indicar nombre aquí</v>
      </c>
      <c r="C11" s="528"/>
      <c r="D11" s="203"/>
      <c r="E11" s="204"/>
      <c r="F11" s="435"/>
      <c r="G11" s="435"/>
      <c r="H11" s="435"/>
      <c r="I11" s="435"/>
      <c r="J11" s="435"/>
      <c r="K11" s="435"/>
      <c r="L11" s="435"/>
      <c r="M11" s="435"/>
      <c r="N11" s="435"/>
      <c r="O11" s="435"/>
      <c r="P11" s="435"/>
      <c r="Q11" s="435"/>
      <c r="R11" s="429">
        <f t="shared" si="1"/>
        <v>0</v>
      </c>
      <c r="U11" s="95">
        <v>17</v>
      </c>
      <c r="V11" s="96">
        <f t="shared" si="0"/>
        <v>0</v>
      </c>
      <c r="W11" s="96">
        <f t="shared" si="0"/>
        <v>0</v>
      </c>
      <c r="X11" s="96">
        <f t="shared" si="0"/>
        <v>0</v>
      </c>
      <c r="Y11" s="96">
        <f t="shared" si="0"/>
        <v>0</v>
      </c>
      <c r="Z11" s="96">
        <f t="shared" si="0"/>
        <v>0</v>
      </c>
      <c r="AA11" s="96">
        <f t="shared" si="0"/>
        <v>0</v>
      </c>
      <c r="AB11" s="96">
        <f t="shared" si="0"/>
        <v>0</v>
      </c>
      <c r="AC11" s="96">
        <f t="shared" si="0"/>
        <v>0</v>
      </c>
      <c r="AD11" s="96">
        <f t="shared" si="0"/>
        <v>0</v>
      </c>
      <c r="AE11" s="96">
        <f t="shared" si="0"/>
        <v>0</v>
      </c>
      <c r="AF11" s="96">
        <f t="shared" si="0"/>
        <v>0</v>
      </c>
      <c r="AG11" s="96">
        <f t="shared" si="0"/>
        <v>0</v>
      </c>
    </row>
    <row r="12" spans="2:55" x14ac:dyDescent="0.25">
      <c r="B12" s="516" t="str">
        <f>'Memoria Aporte FIA al Ejecutor'!C16</f>
        <v>Equipo Técnico 7: indicar nombre aquí</v>
      </c>
      <c r="C12" s="528"/>
      <c r="D12" s="203"/>
      <c r="E12" s="204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29">
        <f t="shared" si="1"/>
        <v>0</v>
      </c>
      <c r="U12" s="95">
        <v>16</v>
      </c>
      <c r="V12" s="96">
        <f t="shared" si="0"/>
        <v>0</v>
      </c>
      <c r="W12" s="96">
        <f t="shared" si="0"/>
        <v>0</v>
      </c>
      <c r="X12" s="96">
        <f t="shared" si="0"/>
        <v>0</v>
      </c>
      <c r="Y12" s="96">
        <f t="shared" si="0"/>
        <v>0</v>
      </c>
      <c r="Z12" s="96">
        <f t="shared" si="0"/>
        <v>0</v>
      </c>
      <c r="AA12" s="96">
        <f t="shared" si="0"/>
        <v>0</v>
      </c>
      <c r="AB12" s="96">
        <f t="shared" si="0"/>
        <v>0</v>
      </c>
      <c r="AC12" s="96">
        <f t="shared" si="0"/>
        <v>0</v>
      </c>
      <c r="AD12" s="96">
        <f t="shared" si="0"/>
        <v>0</v>
      </c>
      <c r="AE12" s="96">
        <f t="shared" si="0"/>
        <v>0</v>
      </c>
      <c r="AF12" s="96">
        <f t="shared" si="0"/>
        <v>0</v>
      </c>
      <c r="AG12" s="96">
        <f t="shared" si="0"/>
        <v>0</v>
      </c>
    </row>
    <row r="13" spans="2:55" x14ac:dyDescent="0.25">
      <c r="B13" s="516" t="str">
        <f>'Memoria Aporte FIA al Ejecutor'!C17</f>
        <v>Equipo Técnico 8: indicar nombre aquí</v>
      </c>
      <c r="C13" s="528"/>
      <c r="D13" s="203"/>
      <c r="E13" s="204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29">
        <f t="shared" si="1"/>
        <v>0</v>
      </c>
      <c r="U13" s="95">
        <v>15</v>
      </c>
      <c r="V13" s="96">
        <f t="shared" si="0"/>
        <v>0</v>
      </c>
      <c r="W13" s="96">
        <f t="shared" si="0"/>
        <v>0</v>
      </c>
      <c r="X13" s="96">
        <f t="shared" si="0"/>
        <v>0</v>
      </c>
      <c r="Y13" s="96">
        <f t="shared" si="0"/>
        <v>0</v>
      </c>
      <c r="Z13" s="96">
        <f t="shared" si="0"/>
        <v>0</v>
      </c>
      <c r="AA13" s="96">
        <f t="shared" si="0"/>
        <v>0</v>
      </c>
      <c r="AB13" s="96">
        <f t="shared" si="0"/>
        <v>0</v>
      </c>
      <c r="AC13" s="96">
        <f t="shared" si="0"/>
        <v>0</v>
      </c>
      <c r="AD13" s="96">
        <f t="shared" si="0"/>
        <v>0</v>
      </c>
      <c r="AE13" s="96">
        <f t="shared" si="0"/>
        <v>0</v>
      </c>
      <c r="AF13" s="96">
        <f t="shared" si="0"/>
        <v>0</v>
      </c>
      <c r="AG13" s="96">
        <f t="shared" si="0"/>
        <v>0</v>
      </c>
    </row>
    <row r="14" spans="2:55" x14ac:dyDescent="0.25">
      <c r="B14" s="516" t="str">
        <f>'Memoria Aporte FIA al Ejecutor'!C18</f>
        <v>Equipo Técnico 9: indicar nombre aquí</v>
      </c>
      <c r="C14" s="528"/>
      <c r="D14" s="203"/>
      <c r="E14" s="204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29">
        <f t="shared" si="1"/>
        <v>0</v>
      </c>
      <c r="U14" s="95">
        <v>14</v>
      </c>
      <c r="V14" s="96">
        <f t="shared" si="0"/>
        <v>0</v>
      </c>
      <c r="W14" s="96">
        <f t="shared" si="0"/>
        <v>0</v>
      </c>
      <c r="X14" s="96">
        <f t="shared" si="0"/>
        <v>0</v>
      </c>
      <c r="Y14" s="96">
        <f t="shared" si="0"/>
        <v>0</v>
      </c>
      <c r="Z14" s="96">
        <f t="shared" si="0"/>
        <v>0</v>
      </c>
      <c r="AA14" s="96">
        <f t="shared" si="0"/>
        <v>0</v>
      </c>
      <c r="AB14" s="96">
        <f t="shared" si="0"/>
        <v>0</v>
      </c>
      <c r="AC14" s="96">
        <f t="shared" si="0"/>
        <v>0</v>
      </c>
      <c r="AD14" s="96">
        <f t="shared" si="0"/>
        <v>0</v>
      </c>
      <c r="AE14" s="96">
        <f t="shared" si="0"/>
        <v>0</v>
      </c>
      <c r="AF14" s="96">
        <f t="shared" si="0"/>
        <v>0</v>
      </c>
      <c r="AG14" s="96">
        <f t="shared" si="0"/>
        <v>0</v>
      </c>
    </row>
    <row r="15" spans="2:55" x14ac:dyDescent="0.25">
      <c r="B15" s="516" t="str">
        <f>'Memoria Aporte FIA al Ejecutor'!C19</f>
        <v>Equipo Técnico 10: indicar nombre aquí</v>
      </c>
      <c r="C15" s="528"/>
      <c r="D15" s="203"/>
      <c r="E15" s="204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29">
        <f t="shared" si="1"/>
        <v>0</v>
      </c>
      <c r="U15" s="95">
        <v>13</v>
      </c>
      <c r="V15" s="96">
        <f t="shared" si="0"/>
        <v>0</v>
      </c>
      <c r="W15" s="96">
        <f t="shared" si="0"/>
        <v>0</v>
      </c>
      <c r="X15" s="96">
        <f t="shared" si="0"/>
        <v>0</v>
      </c>
      <c r="Y15" s="96">
        <f t="shared" si="0"/>
        <v>0</v>
      </c>
      <c r="Z15" s="96">
        <f t="shared" si="0"/>
        <v>0</v>
      </c>
      <c r="AA15" s="96">
        <f t="shared" si="0"/>
        <v>0</v>
      </c>
      <c r="AB15" s="96">
        <f t="shared" si="0"/>
        <v>0</v>
      </c>
      <c r="AC15" s="96">
        <f t="shared" si="0"/>
        <v>0</v>
      </c>
      <c r="AD15" s="96">
        <f t="shared" si="0"/>
        <v>0</v>
      </c>
      <c r="AE15" s="96">
        <f t="shared" si="0"/>
        <v>0</v>
      </c>
      <c r="AF15" s="96">
        <f t="shared" si="0"/>
        <v>0</v>
      </c>
      <c r="AG15" s="96">
        <f t="shared" si="0"/>
        <v>0</v>
      </c>
    </row>
    <row r="16" spans="2:55" x14ac:dyDescent="0.25">
      <c r="B16" s="516" t="str">
        <f>'Memoria Aporte FIA al Ejecutor'!C20</f>
        <v>Equipo Técnico 11: indicar nombre aquí</v>
      </c>
      <c r="C16" s="528"/>
      <c r="D16" s="203"/>
      <c r="E16" s="204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29">
        <f t="shared" si="1"/>
        <v>0</v>
      </c>
      <c r="U16" s="95">
        <v>12</v>
      </c>
      <c r="V16" s="96">
        <f t="shared" si="0"/>
        <v>0</v>
      </c>
      <c r="W16" s="96">
        <f t="shared" si="0"/>
        <v>0</v>
      </c>
      <c r="X16" s="96">
        <f t="shared" si="0"/>
        <v>0</v>
      </c>
      <c r="Y16" s="96">
        <f t="shared" si="0"/>
        <v>0</v>
      </c>
      <c r="Z16" s="96">
        <f t="shared" si="0"/>
        <v>0</v>
      </c>
      <c r="AA16" s="96">
        <f t="shared" si="0"/>
        <v>0</v>
      </c>
      <c r="AB16" s="96">
        <f t="shared" si="0"/>
        <v>0</v>
      </c>
      <c r="AC16" s="96">
        <f t="shared" si="0"/>
        <v>0</v>
      </c>
      <c r="AD16" s="96">
        <f t="shared" si="0"/>
        <v>0</v>
      </c>
      <c r="AE16" s="96">
        <f t="shared" si="0"/>
        <v>0</v>
      </c>
      <c r="AF16" s="96">
        <f t="shared" si="0"/>
        <v>0</v>
      </c>
      <c r="AG16" s="96">
        <f t="shared" si="0"/>
        <v>0</v>
      </c>
    </row>
    <row r="17" spans="2:33" x14ac:dyDescent="0.25">
      <c r="B17" s="516" t="str">
        <f>'Memoria Aporte FIA al Ejecutor'!C21</f>
        <v>Equipo Técnico 12: indicar nombre aquí</v>
      </c>
      <c r="C17" s="528"/>
      <c r="D17" s="203"/>
      <c r="E17" s="204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29">
        <f t="shared" si="1"/>
        <v>0</v>
      </c>
      <c r="U17" s="95">
        <v>11</v>
      </c>
      <c r="V17" s="96">
        <f t="shared" si="0"/>
        <v>0</v>
      </c>
      <c r="W17" s="96">
        <f t="shared" si="0"/>
        <v>0</v>
      </c>
      <c r="X17" s="96">
        <f t="shared" si="0"/>
        <v>0</v>
      </c>
      <c r="Y17" s="96">
        <f t="shared" si="0"/>
        <v>0</v>
      </c>
      <c r="Z17" s="96">
        <f t="shared" si="0"/>
        <v>0</v>
      </c>
      <c r="AA17" s="96">
        <f t="shared" si="0"/>
        <v>0</v>
      </c>
      <c r="AB17" s="96">
        <f t="shared" si="0"/>
        <v>0</v>
      </c>
      <c r="AC17" s="96">
        <f t="shared" si="0"/>
        <v>0</v>
      </c>
      <c r="AD17" s="96">
        <f t="shared" si="0"/>
        <v>0</v>
      </c>
      <c r="AE17" s="96">
        <f t="shared" si="0"/>
        <v>0</v>
      </c>
      <c r="AF17" s="96">
        <f t="shared" si="0"/>
        <v>0</v>
      </c>
      <c r="AG17" s="96">
        <f t="shared" si="0"/>
        <v>0</v>
      </c>
    </row>
    <row r="18" spans="2:33" x14ac:dyDescent="0.25">
      <c r="B18" s="516" t="str">
        <f>'Memoria Aporte FIA al Ejecutor'!C22</f>
        <v>Equipo Técnico 13: indicar nombre aquí</v>
      </c>
      <c r="C18" s="528"/>
      <c r="D18" s="203"/>
      <c r="E18" s="204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29">
        <f t="shared" si="1"/>
        <v>0</v>
      </c>
      <c r="U18" s="95">
        <v>10</v>
      </c>
      <c r="V18" s="96">
        <f t="shared" si="0"/>
        <v>0</v>
      </c>
      <c r="W18" s="96">
        <f t="shared" si="0"/>
        <v>0</v>
      </c>
      <c r="X18" s="96">
        <f t="shared" si="0"/>
        <v>0</v>
      </c>
      <c r="Y18" s="96">
        <f t="shared" si="0"/>
        <v>0</v>
      </c>
      <c r="Z18" s="96">
        <f t="shared" si="0"/>
        <v>0</v>
      </c>
      <c r="AA18" s="96">
        <f t="shared" si="0"/>
        <v>0</v>
      </c>
      <c r="AB18" s="96">
        <f t="shared" si="0"/>
        <v>0</v>
      </c>
      <c r="AC18" s="96">
        <f t="shared" si="0"/>
        <v>0</v>
      </c>
      <c r="AD18" s="96">
        <f t="shared" si="0"/>
        <v>0</v>
      </c>
      <c r="AE18" s="96">
        <f t="shared" si="0"/>
        <v>0</v>
      </c>
      <c r="AF18" s="96">
        <f t="shared" si="0"/>
        <v>0</v>
      </c>
      <c r="AG18" s="96">
        <f t="shared" si="0"/>
        <v>0</v>
      </c>
    </row>
    <row r="19" spans="2:33" x14ac:dyDescent="0.25">
      <c r="B19" s="516" t="str">
        <f>'Memoria Aporte FIA al Ejecutor'!C23</f>
        <v>Equipo Técnico 14: indicar nombre aquí</v>
      </c>
      <c r="C19" s="528"/>
      <c r="D19" s="203"/>
      <c r="E19" s="204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29">
        <f t="shared" si="1"/>
        <v>0</v>
      </c>
      <c r="U19" s="95">
        <v>9</v>
      </c>
      <c r="V19" s="96">
        <f t="shared" si="0"/>
        <v>0</v>
      </c>
      <c r="W19" s="96">
        <f t="shared" si="0"/>
        <v>0</v>
      </c>
      <c r="X19" s="96">
        <f t="shared" si="0"/>
        <v>0</v>
      </c>
      <c r="Y19" s="96">
        <f t="shared" si="0"/>
        <v>0</v>
      </c>
      <c r="Z19" s="96">
        <f t="shared" si="0"/>
        <v>0</v>
      </c>
      <c r="AA19" s="96">
        <f t="shared" si="0"/>
        <v>0</v>
      </c>
      <c r="AB19" s="96">
        <f t="shared" si="0"/>
        <v>0</v>
      </c>
      <c r="AC19" s="96">
        <f t="shared" si="0"/>
        <v>0</v>
      </c>
      <c r="AD19" s="96">
        <f t="shared" si="0"/>
        <v>0</v>
      </c>
      <c r="AE19" s="96">
        <f t="shared" si="0"/>
        <v>0</v>
      </c>
      <c r="AF19" s="96">
        <f t="shared" si="0"/>
        <v>0</v>
      </c>
      <c r="AG19" s="96">
        <f t="shared" si="0"/>
        <v>0</v>
      </c>
    </row>
    <row r="20" spans="2:33" x14ac:dyDescent="0.25">
      <c r="B20" s="516" t="str">
        <f>'Memoria Aporte FIA al Ejecutor'!C24</f>
        <v>Equipo Técnico 15: indicar nombre aquí</v>
      </c>
      <c r="C20" s="528"/>
      <c r="D20" s="203"/>
      <c r="E20" s="204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29">
        <f t="shared" si="1"/>
        <v>0</v>
      </c>
      <c r="U20" s="95">
        <v>8</v>
      </c>
      <c r="V20" s="96">
        <f t="shared" ref="V20:AG25" si="2">IF(ISBLANK(F20)=TRUE,0,1)</f>
        <v>0</v>
      </c>
      <c r="W20" s="96">
        <f t="shared" si="2"/>
        <v>0</v>
      </c>
      <c r="X20" s="96">
        <f t="shared" si="2"/>
        <v>0</v>
      </c>
      <c r="Y20" s="96">
        <f t="shared" si="2"/>
        <v>0</v>
      </c>
      <c r="Z20" s="96">
        <f t="shared" si="2"/>
        <v>0</v>
      </c>
      <c r="AA20" s="96">
        <f t="shared" si="2"/>
        <v>0</v>
      </c>
      <c r="AB20" s="96">
        <f t="shared" si="2"/>
        <v>0</v>
      </c>
      <c r="AC20" s="96">
        <f t="shared" si="2"/>
        <v>0</v>
      </c>
      <c r="AD20" s="96">
        <f t="shared" si="2"/>
        <v>0</v>
      </c>
      <c r="AE20" s="96">
        <f t="shared" si="2"/>
        <v>0</v>
      </c>
      <c r="AF20" s="96">
        <f t="shared" si="2"/>
        <v>0</v>
      </c>
      <c r="AG20" s="96">
        <f t="shared" si="2"/>
        <v>0</v>
      </c>
    </row>
    <row r="21" spans="2:33" x14ac:dyDescent="0.25">
      <c r="B21" s="516" t="str">
        <f>'Memoria Aporte FIA al Ejecutor'!C25</f>
        <v>Equipo Técnico 16: indicar nombre aquí</v>
      </c>
      <c r="C21" s="528"/>
      <c r="D21" s="203"/>
      <c r="E21" s="204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29">
        <f t="shared" si="1"/>
        <v>0</v>
      </c>
      <c r="U21" s="95">
        <v>7</v>
      </c>
      <c r="V21" s="96">
        <f t="shared" si="2"/>
        <v>0</v>
      </c>
      <c r="W21" s="96">
        <f t="shared" si="2"/>
        <v>0</v>
      </c>
      <c r="X21" s="96">
        <f t="shared" si="2"/>
        <v>0</v>
      </c>
      <c r="Y21" s="96">
        <f t="shared" si="2"/>
        <v>0</v>
      </c>
      <c r="Z21" s="96">
        <f t="shared" si="2"/>
        <v>0</v>
      </c>
      <c r="AA21" s="96">
        <f t="shared" si="2"/>
        <v>0</v>
      </c>
      <c r="AB21" s="96">
        <f t="shared" si="2"/>
        <v>0</v>
      </c>
      <c r="AC21" s="96">
        <f t="shared" si="2"/>
        <v>0</v>
      </c>
      <c r="AD21" s="96">
        <f t="shared" si="2"/>
        <v>0</v>
      </c>
      <c r="AE21" s="96">
        <f t="shared" si="2"/>
        <v>0</v>
      </c>
      <c r="AF21" s="96">
        <f t="shared" si="2"/>
        <v>0</v>
      </c>
      <c r="AG21" s="96">
        <f t="shared" si="2"/>
        <v>0</v>
      </c>
    </row>
    <row r="22" spans="2:33" x14ac:dyDescent="0.25">
      <c r="B22" s="516" t="str">
        <f>'Memoria Aporte FIA al Ejecutor'!C26</f>
        <v>Equipo Técnico 17: indicar nombre aquí</v>
      </c>
      <c r="C22" s="528"/>
      <c r="D22" s="203"/>
      <c r="E22" s="204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29">
        <f t="shared" si="1"/>
        <v>0</v>
      </c>
      <c r="U22" s="95">
        <v>6</v>
      </c>
      <c r="V22" s="96">
        <f t="shared" si="2"/>
        <v>0</v>
      </c>
      <c r="W22" s="96">
        <f t="shared" si="2"/>
        <v>0</v>
      </c>
      <c r="X22" s="96">
        <f t="shared" si="2"/>
        <v>0</v>
      </c>
      <c r="Y22" s="96">
        <f t="shared" si="2"/>
        <v>0</v>
      </c>
      <c r="Z22" s="96">
        <f t="shared" si="2"/>
        <v>0</v>
      </c>
      <c r="AA22" s="96">
        <f t="shared" si="2"/>
        <v>0</v>
      </c>
      <c r="AB22" s="96">
        <f t="shared" si="2"/>
        <v>0</v>
      </c>
      <c r="AC22" s="96">
        <f t="shared" si="2"/>
        <v>0</v>
      </c>
      <c r="AD22" s="96">
        <f t="shared" si="2"/>
        <v>0</v>
      </c>
      <c r="AE22" s="96">
        <f t="shared" si="2"/>
        <v>0</v>
      </c>
      <c r="AF22" s="96">
        <f t="shared" si="2"/>
        <v>0</v>
      </c>
      <c r="AG22" s="96">
        <f t="shared" si="2"/>
        <v>0</v>
      </c>
    </row>
    <row r="23" spans="2:33" x14ac:dyDescent="0.25">
      <c r="B23" s="516" t="str">
        <f>'Memoria Aporte FIA al Ejecutor'!C27</f>
        <v>Equipo Técnico 18: indicar nombre aquí</v>
      </c>
      <c r="C23" s="528"/>
      <c r="D23" s="203"/>
      <c r="E23" s="204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29">
        <f t="shared" si="1"/>
        <v>0</v>
      </c>
      <c r="U23" s="95">
        <v>5</v>
      </c>
      <c r="V23" s="96">
        <f t="shared" si="2"/>
        <v>0</v>
      </c>
      <c r="W23" s="96">
        <f t="shared" si="2"/>
        <v>0</v>
      </c>
      <c r="X23" s="96">
        <f t="shared" si="2"/>
        <v>0</v>
      </c>
      <c r="Y23" s="96">
        <f t="shared" si="2"/>
        <v>0</v>
      </c>
      <c r="Z23" s="96">
        <f t="shared" si="2"/>
        <v>0</v>
      </c>
      <c r="AA23" s="96">
        <f t="shared" si="2"/>
        <v>0</v>
      </c>
      <c r="AB23" s="96">
        <f t="shared" si="2"/>
        <v>0</v>
      </c>
      <c r="AC23" s="96">
        <f t="shared" si="2"/>
        <v>0</v>
      </c>
      <c r="AD23" s="96">
        <f t="shared" si="2"/>
        <v>0</v>
      </c>
      <c r="AE23" s="96">
        <f t="shared" si="2"/>
        <v>0</v>
      </c>
      <c r="AF23" s="96">
        <f t="shared" si="2"/>
        <v>0</v>
      </c>
      <c r="AG23" s="96">
        <f t="shared" si="2"/>
        <v>0</v>
      </c>
    </row>
    <row r="24" spans="2:33" x14ac:dyDescent="0.25">
      <c r="B24" s="516" t="str">
        <f>'Memoria Aporte FIA al Ejecutor'!C28</f>
        <v>Equipo Técnico 19: indicar nombre aquí</v>
      </c>
      <c r="C24" s="528"/>
      <c r="D24" s="203"/>
      <c r="E24" s="204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29">
        <f t="shared" si="1"/>
        <v>0</v>
      </c>
      <c r="U24" s="95">
        <v>4</v>
      </c>
      <c r="V24" s="96">
        <f t="shared" si="2"/>
        <v>0</v>
      </c>
      <c r="W24" s="96">
        <f t="shared" si="2"/>
        <v>0</v>
      </c>
      <c r="X24" s="96">
        <f t="shared" si="2"/>
        <v>0</v>
      </c>
      <c r="Y24" s="96">
        <f t="shared" si="2"/>
        <v>0</v>
      </c>
      <c r="Z24" s="96">
        <f t="shared" si="2"/>
        <v>0</v>
      </c>
      <c r="AA24" s="96">
        <f t="shared" si="2"/>
        <v>0</v>
      </c>
      <c r="AB24" s="96">
        <f t="shared" si="2"/>
        <v>0</v>
      </c>
      <c r="AC24" s="96">
        <f t="shared" si="2"/>
        <v>0</v>
      </c>
      <c r="AD24" s="96">
        <f t="shared" si="2"/>
        <v>0</v>
      </c>
      <c r="AE24" s="96">
        <f t="shared" si="2"/>
        <v>0</v>
      </c>
      <c r="AF24" s="96">
        <f t="shared" si="2"/>
        <v>0</v>
      </c>
      <c r="AG24" s="96">
        <f t="shared" si="2"/>
        <v>0</v>
      </c>
    </row>
    <row r="25" spans="2:33" x14ac:dyDescent="0.25">
      <c r="B25" s="516" t="str">
        <f>'Memoria Aporte FIA al Ejecutor'!C29</f>
        <v>Equipo Técnico 20: indicar nombre aquí</v>
      </c>
      <c r="C25" s="528"/>
      <c r="D25" s="203"/>
      <c r="E25" s="204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29">
        <f t="shared" si="1"/>
        <v>0</v>
      </c>
      <c r="U25" s="95">
        <v>3</v>
      </c>
      <c r="V25" s="96">
        <f t="shared" si="2"/>
        <v>0</v>
      </c>
      <c r="W25" s="96">
        <f t="shared" si="2"/>
        <v>0</v>
      </c>
      <c r="X25" s="96">
        <f t="shared" si="2"/>
        <v>0</v>
      </c>
      <c r="Y25" s="96">
        <f t="shared" si="2"/>
        <v>0</v>
      </c>
      <c r="Z25" s="96">
        <f t="shared" si="2"/>
        <v>0</v>
      </c>
      <c r="AA25" s="96">
        <f t="shared" si="2"/>
        <v>0</v>
      </c>
      <c r="AB25" s="96">
        <f t="shared" si="2"/>
        <v>0</v>
      </c>
      <c r="AC25" s="96">
        <f t="shared" si="2"/>
        <v>0</v>
      </c>
      <c r="AD25" s="96">
        <f t="shared" si="2"/>
        <v>0</v>
      </c>
      <c r="AE25" s="96">
        <f t="shared" si="2"/>
        <v>0</v>
      </c>
      <c r="AF25" s="96">
        <f t="shared" si="2"/>
        <v>0</v>
      </c>
      <c r="AG25" s="96">
        <f t="shared" si="2"/>
        <v>0</v>
      </c>
    </row>
    <row r="26" spans="2:33" hidden="1" outlineLevel="1" x14ac:dyDescent="0.25">
      <c r="C26" s="97"/>
      <c r="D26" s="98"/>
      <c r="F26" s="436">
        <f>DATE(C3,1,1)</f>
        <v>44562</v>
      </c>
      <c r="G26" s="436">
        <f>F27+1</f>
        <v>44593</v>
      </c>
      <c r="H26" s="436">
        <f t="shared" ref="H26:Q26" si="3">G27+1</f>
        <v>44621</v>
      </c>
      <c r="I26" s="436">
        <f t="shared" si="3"/>
        <v>44652</v>
      </c>
      <c r="J26" s="436">
        <f t="shared" si="3"/>
        <v>44682</v>
      </c>
      <c r="K26" s="436">
        <f t="shared" si="3"/>
        <v>44713</v>
      </c>
      <c r="L26" s="436">
        <f t="shared" si="3"/>
        <v>44743</v>
      </c>
      <c r="M26" s="436">
        <f t="shared" si="3"/>
        <v>44774</v>
      </c>
      <c r="N26" s="436">
        <f t="shared" si="3"/>
        <v>44805</v>
      </c>
      <c r="O26" s="436">
        <f t="shared" si="3"/>
        <v>44835</v>
      </c>
      <c r="P26" s="436">
        <f t="shared" si="3"/>
        <v>44866</v>
      </c>
      <c r="Q26" s="436">
        <f t="shared" si="3"/>
        <v>44896</v>
      </c>
      <c r="U26" s="93">
        <v>2</v>
      </c>
      <c r="V26" s="99">
        <f>F26</f>
        <v>44562</v>
      </c>
      <c r="W26" s="99">
        <f t="shared" ref="W26:AG26" si="4">G26</f>
        <v>44593</v>
      </c>
      <c r="X26" s="99">
        <f t="shared" si="4"/>
        <v>44621</v>
      </c>
      <c r="Y26" s="99">
        <f t="shared" si="4"/>
        <v>44652</v>
      </c>
      <c r="Z26" s="99">
        <f t="shared" si="4"/>
        <v>44682</v>
      </c>
      <c r="AA26" s="99">
        <f t="shared" si="4"/>
        <v>44713</v>
      </c>
      <c r="AB26" s="99">
        <f t="shared" si="4"/>
        <v>44743</v>
      </c>
      <c r="AC26" s="99">
        <f t="shared" si="4"/>
        <v>44774</v>
      </c>
      <c r="AD26" s="99">
        <f t="shared" si="4"/>
        <v>44805</v>
      </c>
      <c r="AE26" s="99">
        <f t="shared" si="4"/>
        <v>44835</v>
      </c>
      <c r="AF26" s="99">
        <f t="shared" si="4"/>
        <v>44866</v>
      </c>
      <c r="AG26" s="99">
        <f t="shared" si="4"/>
        <v>44896</v>
      </c>
    </row>
    <row r="27" spans="2:33" hidden="1" outlineLevel="1" x14ac:dyDescent="0.25">
      <c r="C27" s="100"/>
      <c r="F27" s="436">
        <f>EDATE(F26,1)-1</f>
        <v>44592</v>
      </c>
      <c r="G27" s="436">
        <f t="shared" ref="G27:Q27" si="5">EDATE(G26,1)-1</f>
        <v>44620</v>
      </c>
      <c r="H27" s="436">
        <f t="shared" si="5"/>
        <v>44651</v>
      </c>
      <c r="I27" s="436">
        <f t="shared" si="5"/>
        <v>44681</v>
      </c>
      <c r="J27" s="436">
        <f t="shared" si="5"/>
        <v>44712</v>
      </c>
      <c r="K27" s="436">
        <f t="shared" si="5"/>
        <v>44742</v>
      </c>
      <c r="L27" s="436">
        <f t="shared" si="5"/>
        <v>44773</v>
      </c>
      <c r="M27" s="436">
        <f t="shared" si="5"/>
        <v>44804</v>
      </c>
      <c r="N27" s="436">
        <f t="shared" si="5"/>
        <v>44834</v>
      </c>
      <c r="O27" s="436">
        <f t="shared" si="5"/>
        <v>44865</v>
      </c>
      <c r="P27" s="436">
        <f t="shared" si="5"/>
        <v>44895</v>
      </c>
      <c r="Q27" s="436">
        <f t="shared" si="5"/>
        <v>44926</v>
      </c>
    </row>
    <row r="28" spans="2:33" collapsed="1" x14ac:dyDescent="0.25">
      <c r="C28" s="100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</row>
    <row r="29" spans="2:33" ht="12.75" customHeight="1" x14ac:dyDescent="0.25">
      <c r="B29" s="102"/>
      <c r="C29" s="90"/>
      <c r="F29" s="529" t="s">
        <v>142</v>
      </c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1"/>
      <c r="R29" s="532" t="s">
        <v>85</v>
      </c>
    </row>
    <row r="30" spans="2:33" x14ac:dyDescent="0.25">
      <c r="B30" s="200" t="s">
        <v>71</v>
      </c>
      <c r="C30" s="201">
        <f>C3+1</f>
        <v>2023</v>
      </c>
      <c r="D30" s="198" t="s">
        <v>72</v>
      </c>
      <c r="E30" s="199" t="s">
        <v>140</v>
      </c>
      <c r="F30" s="434" t="s">
        <v>73</v>
      </c>
      <c r="G30" s="434" t="s">
        <v>74</v>
      </c>
      <c r="H30" s="434" t="s">
        <v>75</v>
      </c>
      <c r="I30" s="434" t="s">
        <v>76</v>
      </c>
      <c r="J30" s="434" t="s">
        <v>77</v>
      </c>
      <c r="K30" s="434" t="s">
        <v>78</v>
      </c>
      <c r="L30" s="434" t="s">
        <v>79</v>
      </c>
      <c r="M30" s="434" t="s">
        <v>80</v>
      </c>
      <c r="N30" s="434" t="s">
        <v>81</v>
      </c>
      <c r="O30" s="434" t="s">
        <v>82</v>
      </c>
      <c r="P30" s="434" t="s">
        <v>83</v>
      </c>
      <c r="Q30" s="434" t="s">
        <v>84</v>
      </c>
      <c r="R30" s="532"/>
    </row>
    <row r="31" spans="2:33" ht="13.2" x14ac:dyDescent="0.25">
      <c r="B31" s="516" t="str">
        <f>'Memoria Aporte FIA al Ejecutor'!C8</f>
        <v>Coordinador Principal: indicar nombre aquí</v>
      </c>
      <c r="C31" s="517"/>
      <c r="D31" s="203"/>
      <c r="E31" s="204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29">
        <f>SUM(F31:Q31)</f>
        <v>0</v>
      </c>
      <c r="U31" s="95">
        <v>24</v>
      </c>
      <c r="V31" s="96">
        <f t="shared" ref="V31:AG46" si="6">IF(ISBLANK(F31)=TRUE,0,1)</f>
        <v>0</v>
      </c>
      <c r="W31" s="96">
        <f t="shared" si="6"/>
        <v>0</v>
      </c>
      <c r="X31" s="96">
        <f t="shared" si="6"/>
        <v>0</v>
      </c>
      <c r="Y31" s="96">
        <f t="shared" si="6"/>
        <v>0</v>
      </c>
      <c r="Z31" s="96">
        <f t="shared" si="6"/>
        <v>0</v>
      </c>
      <c r="AA31" s="96">
        <f t="shared" si="6"/>
        <v>0</v>
      </c>
      <c r="AB31" s="96">
        <f t="shared" si="6"/>
        <v>0</v>
      </c>
      <c r="AC31" s="96">
        <f t="shared" si="6"/>
        <v>0</v>
      </c>
      <c r="AD31" s="96">
        <f t="shared" si="6"/>
        <v>0</v>
      </c>
      <c r="AE31" s="96">
        <f t="shared" si="6"/>
        <v>0</v>
      </c>
      <c r="AF31" s="96">
        <f t="shared" si="6"/>
        <v>0</v>
      </c>
      <c r="AG31" s="96">
        <f t="shared" si="6"/>
        <v>0</v>
      </c>
    </row>
    <row r="32" spans="2:33" ht="13.2" x14ac:dyDescent="0.25">
      <c r="B32" s="516" t="str">
        <f>'Memoria Aporte FIA al Ejecutor'!C9</f>
        <v>Coordinador Alterno: indicar nombre aquí</v>
      </c>
      <c r="C32" s="517"/>
      <c r="D32" s="203"/>
      <c r="E32" s="204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29">
        <f t="shared" ref="R32:R52" si="7">SUM(F32:Q32)</f>
        <v>0</v>
      </c>
      <c r="U32" s="95">
        <v>23</v>
      </c>
      <c r="V32" s="96">
        <f t="shared" si="6"/>
        <v>0</v>
      </c>
      <c r="W32" s="96">
        <f t="shared" si="6"/>
        <v>0</v>
      </c>
      <c r="X32" s="96">
        <f t="shared" si="6"/>
        <v>0</v>
      </c>
      <c r="Y32" s="96">
        <f t="shared" si="6"/>
        <v>0</v>
      </c>
      <c r="Z32" s="96">
        <f t="shared" si="6"/>
        <v>0</v>
      </c>
      <c r="AA32" s="96">
        <f t="shared" si="6"/>
        <v>0</v>
      </c>
      <c r="AB32" s="96">
        <f t="shared" si="6"/>
        <v>0</v>
      </c>
      <c r="AC32" s="96">
        <f t="shared" si="6"/>
        <v>0</v>
      </c>
      <c r="AD32" s="96">
        <f t="shared" si="6"/>
        <v>0</v>
      </c>
      <c r="AE32" s="96">
        <f t="shared" si="6"/>
        <v>0</v>
      </c>
      <c r="AF32" s="96">
        <f t="shared" si="6"/>
        <v>0</v>
      </c>
      <c r="AG32" s="96">
        <f t="shared" si="6"/>
        <v>0</v>
      </c>
    </row>
    <row r="33" spans="2:33" ht="13.2" x14ac:dyDescent="0.25">
      <c r="B33" s="516" t="str">
        <f>'Memoria Aporte FIA al Ejecutor'!C10</f>
        <v>Equipo Técnico 1: indicar nombre aquí</v>
      </c>
      <c r="C33" s="517"/>
      <c r="D33" s="203"/>
      <c r="E33" s="204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29">
        <f t="shared" si="7"/>
        <v>0</v>
      </c>
      <c r="U33" s="95">
        <v>22</v>
      </c>
      <c r="V33" s="96">
        <f t="shared" si="6"/>
        <v>0</v>
      </c>
      <c r="W33" s="96">
        <f t="shared" si="6"/>
        <v>0</v>
      </c>
      <c r="X33" s="96">
        <f t="shared" si="6"/>
        <v>0</v>
      </c>
      <c r="Y33" s="96">
        <f t="shared" si="6"/>
        <v>0</v>
      </c>
      <c r="Z33" s="96">
        <f t="shared" si="6"/>
        <v>0</v>
      </c>
      <c r="AA33" s="96">
        <f t="shared" si="6"/>
        <v>0</v>
      </c>
      <c r="AB33" s="96">
        <f t="shared" si="6"/>
        <v>0</v>
      </c>
      <c r="AC33" s="96">
        <f t="shared" si="6"/>
        <v>0</v>
      </c>
      <c r="AD33" s="96">
        <f t="shared" si="6"/>
        <v>0</v>
      </c>
      <c r="AE33" s="96">
        <f t="shared" si="6"/>
        <v>0</v>
      </c>
      <c r="AF33" s="96">
        <f t="shared" si="6"/>
        <v>0</v>
      </c>
      <c r="AG33" s="96">
        <f t="shared" si="6"/>
        <v>0</v>
      </c>
    </row>
    <row r="34" spans="2:33" ht="13.2" x14ac:dyDescent="0.25">
      <c r="B34" s="516" t="str">
        <f>'Memoria Aporte FIA al Ejecutor'!C11</f>
        <v>Equipo Técnico 2: indicar nombre aquí</v>
      </c>
      <c r="C34" s="517"/>
      <c r="D34" s="203"/>
      <c r="E34" s="204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29">
        <f t="shared" si="7"/>
        <v>0</v>
      </c>
      <c r="U34" s="95">
        <v>21</v>
      </c>
      <c r="V34" s="96">
        <f t="shared" si="6"/>
        <v>0</v>
      </c>
      <c r="W34" s="96">
        <f t="shared" si="6"/>
        <v>0</v>
      </c>
      <c r="X34" s="96">
        <f t="shared" si="6"/>
        <v>0</v>
      </c>
      <c r="Y34" s="96">
        <f t="shared" si="6"/>
        <v>0</v>
      </c>
      <c r="Z34" s="96">
        <f t="shared" si="6"/>
        <v>0</v>
      </c>
      <c r="AA34" s="96">
        <f t="shared" si="6"/>
        <v>0</v>
      </c>
      <c r="AB34" s="96">
        <f t="shared" si="6"/>
        <v>0</v>
      </c>
      <c r="AC34" s="96">
        <f t="shared" si="6"/>
        <v>0</v>
      </c>
      <c r="AD34" s="96">
        <f t="shared" si="6"/>
        <v>0</v>
      </c>
      <c r="AE34" s="96">
        <f t="shared" si="6"/>
        <v>0</v>
      </c>
      <c r="AF34" s="96">
        <f t="shared" si="6"/>
        <v>0</v>
      </c>
      <c r="AG34" s="96">
        <f t="shared" si="6"/>
        <v>0</v>
      </c>
    </row>
    <row r="35" spans="2:33" ht="13.2" x14ac:dyDescent="0.25">
      <c r="B35" s="516" t="str">
        <f>'Memoria Aporte FIA al Ejecutor'!C12</f>
        <v>Equipo Técnico 3: indicar nombre aquí</v>
      </c>
      <c r="C35" s="517"/>
      <c r="D35" s="203"/>
      <c r="E35" s="204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29">
        <f t="shared" si="7"/>
        <v>0</v>
      </c>
      <c r="U35" s="95">
        <v>20</v>
      </c>
      <c r="V35" s="96">
        <f t="shared" si="6"/>
        <v>0</v>
      </c>
      <c r="W35" s="96">
        <f t="shared" si="6"/>
        <v>0</v>
      </c>
      <c r="X35" s="96">
        <f t="shared" si="6"/>
        <v>0</v>
      </c>
      <c r="Y35" s="96">
        <f t="shared" si="6"/>
        <v>0</v>
      </c>
      <c r="Z35" s="96">
        <f t="shared" si="6"/>
        <v>0</v>
      </c>
      <c r="AA35" s="96">
        <f t="shared" si="6"/>
        <v>0</v>
      </c>
      <c r="AB35" s="96">
        <f t="shared" si="6"/>
        <v>0</v>
      </c>
      <c r="AC35" s="96">
        <f t="shared" si="6"/>
        <v>0</v>
      </c>
      <c r="AD35" s="96">
        <f t="shared" si="6"/>
        <v>0</v>
      </c>
      <c r="AE35" s="96">
        <f t="shared" si="6"/>
        <v>0</v>
      </c>
      <c r="AF35" s="96">
        <f t="shared" si="6"/>
        <v>0</v>
      </c>
      <c r="AG35" s="96">
        <f t="shared" si="6"/>
        <v>0</v>
      </c>
    </row>
    <row r="36" spans="2:33" ht="13.2" x14ac:dyDescent="0.25">
      <c r="B36" s="516" t="str">
        <f>'Memoria Aporte FIA al Ejecutor'!C13</f>
        <v>Equipo Técnico 4: indicar nombre aquí</v>
      </c>
      <c r="C36" s="517"/>
      <c r="D36" s="203"/>
      <c r="E36" s="204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29">
        <f t="shared" si="7"/>
        <v>0</v>
      </c>
      <c r="U36" s="95">
        <v>19</v>
      </c>
      <c r="V36" s="96">
        <f t="shared" si="6"/>
        <v>0</v>
      </c>
      <c r="W36" s="96">
        <f t="shared" si="6"/>
        <v>0</v>
      </c>
      <c r="X36" s="96">
        <f t="shared" si="6"/>
        <v>0</v>
      </c>
      <c r="Y36" s="96">
        <f t="shared" si="6"/>
        <v>0</v>
      </c>
      <c r="Z36" s="96">
        <f t="shared" si="6"/>
        <v>0</v>
      </c>
      <c r="AA36" s="96">
        <f t="shared" si="6"/>
        <v>0</v>
      </c>
      <c r="AB36" s="96">
        <f t="shared" si="6"/>
        <v>0</v>
      </c>
      <c r="AC36" s="96">
        <f t="shared" si="6"/>
        <v>0</v>
      </c>
      <c r="AD36" s="96">
        <f t="shared" si="6"/>
        <v>0</v>
      </c>
      <c r="AE36" s="96">
        <f t="shared" si="6"/>
        <v>0</v>
      </c>
      <c r="AF36" s="96">
        <f t="shared" si="6"/>
        <v>0</v>
      </c>
      <c r="AG36" s="96">
        <f t="shared" si="6"/>
        <v>0</v>
      </c>
    </row>
    <row r="37" spans="2:33" ht="13.2" x14ac:dyDescent="0.25">
      <c r="B37" s="516" t="str">
        <f>'Memoria Aporte FIA al Ejecutor'!C14</f>
        <v>Equipo Técnico 5: indicar nombre aquí</v>
      </c>
      <c r="C37" s="517"/>
      <c r="D37" s="203"/>
      <c r="E37" s="204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29">
        <f t="shared" si="7"/>
        <v>0</v>
      </c>
      <c r="U37" s="95">
        <v>18</v>
      </c>
      <c r="V37" s="96">
        <f t="shared" si="6"/>
        <v>0</v>
      </c>
      <c r="W37" s="96">
        <f t="shared" si="6"/>
        <v>0</v>
      </c>
      <c r="X37" s="96">
        <f t="shared" si="6"/>
        <v>0</v>
      </c>
      <c r="Y37" s="96">
        <f t="shared" si="6"/>
        <v>0</v>
      </c>
      <c r="Z37" s="96">
        <f t="shared" si="6"/>
        <v>0</v>
      </c>
      <c r="AA37" s="96">
        <f t="shared" si="6"/>
        <v>0</v>
      </c>
      <c r="AB37" s="96">
        <f t="shared" si="6"/>
        <v>0</v>
      </c>
      <c r="AC37" s="96">
        <f t="shared" si="6"/>
        <v>0</v>
      </c>
      <c r="AD37" s="96">
        <f t="shared" si="6"/>
        <v>0</v>
      </c>
      <c r="AE37" s="96">
        <f t="shared" si="6"/>
        <v>0</v>
      </c>
      <c r="AF37" s="96">
        <f t="shared" si="6"/>
        <v>0</v>
      </c>
      <c r="AG37" s="96">
        <f t="shared" si="6"/>
        <v>0</v>
      </c>
    </row>
    <row r="38" spans="2:33" ht="13.2" x14ac:dyDescent="0.25">
      <c r="B38" s="516" t="str">
        <f>'Memoria Aporte FIA al Ejecutor'!C15</f>
        <v>Equipo Técnico 6: indicar nombre aquí</v>
      </c>
      <c r="C38" s="517"/>
      <c r="D38" s="203"/>
      <c r="E38" s="204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29">
        <f t="shared" si="7"/>
        <v>0</v>
      </c>
      <c r="U38" s="95">
        <v>17</v>
      </c>
      <c r="V38" s="96">
        <f t="shared" si="6"/>
        <v>0</v>
      </c>
      <c r="W38" s="96">
        <f t="shared" si="6"/>
        <v>0</v>
      </c>
      <c r="X38" s="96">
        <f t="shared" si="6"/>
        <v>0</v>
      </c>
      <c r="Y38" s="96">
        <f t="shared" si="6"/>
        <v>0</v>
      </c>
      <c r="Z38" s="96">
        <f t="shared" si="6"/>
        <v>0</v>
      </c>
      <c r="AA38" s="96">
        <f t="shared" si="6"/>
        <v>0</v>
      </c>
      <c r="AB38" s="96">
        <f t="shared" si="6"/>
        <v>0</v>
      </c>
      <c r="AC38" s="96">
        <f t="shared" si="6"/>
        <v>0</v>
      </c>
      <c r="AD38" s="96">
        <f t="shared" si="6"/>
        <v>0</v>
      </c>
      <c r="AE38" s="96">
        <f t="shared" si="6"/>
        <v>0</v>
      </c>
      <c r="AF38" s="96">
        <f t="shared" si="6"/>
        <v>0</v>
      </c>
      <c r="AG38" s="96">
        <f t="shared" si="6"/>
        <v>0</v>
      </c>
    </row>
    <row r="39" spans="2:33" ht="13.2" x14ac:dyDescent="0.25">
      <c r="B39" s="516" t="str">
        <f>'Memoria Aporte FIA al Ejecutor'!C16</f>
        <v>Equipo Técnico 7: indicar nombre aquí</v>
      </c>
      <c r="C39" s="517"/>
      <c r="D39" s="203"/>
      <c r="E39" s="204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29">
        <f t="shared" si="7"/>
        <v>0</v>
      </c>
      <c r="U39" s="95">
        <v>16</v>
      </c>
      <c r="V39" s="96">
        <f t="shared" si="6"/>
        <v>0</v>
      </c>
      <c r="W39" s="96">
        <f t="shared" si="6"/>
        <v>0</v>
      </c>
      <c r="X39" s="96">
        <f t="shared" si="6"/>
        <v>0</v>
      </c>
      <c r="Y39" s="96">
        <f t="shared" si="6"/>
        <v>0</v>
      </c>
      <c r="Z39" s="96">
        <f t="shared" si="6"/>
        <v>0</v>
      </c>
      <c r="AA39" s="96">
        <f t="shared" si="6"/>
        <v>0</v>
      </c>
      <c r="AB39" s="96">
        <f t="shared" si="6"/>
        <v>0</v>
      </c>
      <c r="AC39" s="96">
        <f t="shared" si="6"/>
        <v>0</v>
      </c>
      <c r="AD39" s="96">
        <f t="shared" si="6"/>
        <v>0</v>
      </c>
      <c r="AE39" s="96">
        <f t="shared" si="6"/>
        <v>0</v>
      </c>
      <c r="AF39" s="96">
        <f t="shared" si="6"/>
        <v>0</v>
      </c>
      <c r="AG39" s="96">
        <f t="shared" si="6"/>
        <v>0</v>
      </c>
    </row>
    <row r="40" spans="2:33" ht="13.2" x14ac:dyDescent="0.25">
      <c r="B40" s="516" t="str">
        <f>'Memoria Aporte FIA al Ejecutor'!C17</f>
        <v>Equipo Técnico 8: indicar nombre aquí</v>
      </c>
      <c r="C40" s="517"/>
      <c r="D40" s="203"/>
      <c r="E40" s="204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29">
        <f t="shared" si="7"/>
        <v>0</v>
      </c>
      <c r="U40" s="95">
        <v>15</v>
      </c>
      <c r="V40" s="96">
        <f t="shared" si="6"/>
        <v>0</v>
      </c>
      <c r="W40" s="96">
        <f t="shared" si="6"/>
        <v>0</v>
      </c>
      <c r="X40" s="96">
        <f t="shared" si="6"/>
        <v>0</v>
      </c>
      <c r="Y40" s="96">
        <f t="shared" si="6"/>
        <v>0</v>
      </c>
      <c r="Z40" s="96">
        <f t="shared" si="6"/>
        <v>0</v>
      </c>
      <c r="AA40" s="96">
        <f t="shared" si="6"/>
        <v>0</v>
      </c>
      <c r="AB40" s="96">
        <f t="shared" si="6"/>
        <v>0</v>
      </c>
      <c r="AC40" s="96">
        <f t="shared" si="6"/>
        <v>0</v>
      </c>
      <c r="AD40" s="96">
        <f t="shared" si="6"/>
        <v>0</v>
      </c>
      <c r="AE40" s="96">
        <f t="shared" si="6"/>
        <v>0</v>
      </c>
      <c r="AF40" s="96">
        <f t="shared" si="6"/>
        <v>0</v>
      </c>
      <c r="AG40" s="96">
        <f t="shared" si="6"/>
        <v>0</v>
      </c>
    </row>
    <row r="41" spans="2:33" ht="13.2" x14ac:dyDescent="0.25">
      <c r="B41" s="516" t="str">
        <f>'Memoria Aporte FIA al Ejecutor'!C18</f>
        <v>Equipo Técnico 9: indicar nombre aquí</v>
      </c>
      <c r="C41" s="517"/>
      <c r="D41" s="203"/>
      <c r="E41" s="204"/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29">
        <f t="shared" si="7"/>
        <v>0</v>
      </c>
      <c r="U41" s="95">
        <v>14</v>
      </c>
      <c r="V41" s="96">
        <f t="shared" si="6"/>
        <v>0</v>
      </c>
      <c r="W41" s="96">
        <f t="shared" si="6"/>
        <v>0</v>
      </c>
      <c r="X41" s="96">
        <f t="shared" si="6"/>
        <v>0</v>
      </c>
      <c r="Y41" s="96">
        <f t="shared" si="6"/>
        <v>0</v>
      </c>
      <c r="Z41" s="96">
        <f t="shared" si="6"/>
        <v>0</v>
      </c>
      <c r="AA41" s="96">
        <f t="shared" si="6"/>
        <v>0</v>
      </c>
      <c r="AB41" s="96">
        <f t="shared" si="6"/>
        <v>0</v>
      </c>
      <c r="AC41" s="96">
        <f t="shared" si="6"/>
        <v>0</v>
      </c>
      <c r="AD41" s="96">
        <f t="shared" si="6"/>
        <v>0</v>
      </c>
      <c r="AE41" s="96">
        <f t="shared" si="6"/>
        <v>0</v>
      </c>
      <c r="AF41" s="96">
        <f t="shared" si="6"/>
        <v>0</v>
      </c>
      <c r="AG41" s="96">
        <f t="shared" si="6"/>
        <v>0</v>
      </c>
    </row>
    <row r="42" spans="2:33" ht="13.2" x14ac:dyDescent="0.25">
      <c r="B42" s="516" t="str">
        <f>'Memoria Aporte FIA al Ejecutor'!C19</f>
        <v>Equipo Técnico 10: indicar nombre aquí</v>
      </c>
      <c r="C42" s="517"/>
      <c r="D42" s="203"/>
      <c r="E42" s="204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29">
        <f t="shared" si="7"/>
        <v>0</v>
      </c>
      <c r="U42" s="95">
        <v>13</v>
      </c>
      <c r="V42" s="96">
        <f t="shared" si="6"/>
        <v>0</v>
      </c>
      <c r="W42" s="96">
        <f t="shared" si="6"/>
        <v>0</v>
      </c>
      <c r="X42" s="96">
        <f t="shared" si="6"/>
        <v>0</v>
      </c>
      <c r="Y42" s="96">
        <f t="shared" si="6"/>
        <v>0</v>
      </c>
      <c r="Z42" s="96">
        <f t="shared" si="6"/>
        <v>0</v>
      </c>
      <c r="AA42" s="96">
        <f t="shared" si="6"/>
        <v>0</v>
      </c>
      <c r="AB42" s="96">
        <f t="shared" si="6"/>
        <v>0</v>
      </c>
      <c r="AC42" s="96">
        <f t="shared" si="6"/>
        <v>0</v>
      </c>
      <c r="AD42" s="96">
        <f t="shared" si="6"/>
        <v>0</v>
      </c>
      <c r="AE42" s="96">
        <f t="shared" si="6"/>
        <v>0</v>
      </c>
      <c r="AF42" s="96">
        <f t="shared" si="6"/>
        <v>0</v>
      </c>
      <c r="AG42" s="96">
        <f t="shared" si="6"/>
        <v>0</v>
      </c>
    </row>
    <row r="43" spans="2:33" ht="13.2" x14ac:dyDescent="0.25">
      <c r="B43" s="516" t="str">
        <f>'Memoria Aporte FIA al Ejecutor'!C20</f>
        <v>Equipo Técnico 11: indicar nombre aquí</v>
      </c>
      <c r="C43" s="517"/>
      <c r="D43" s="203"/>
      <c r="E43" s="204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29">
        <f t="shared" si="7"/>
        <v>0</v>
      </c>
      <c r="U43" s="95">
        <v>12</v>
      </c>
      <c r="V43" s="96">
        <f t="shared" si="6"/>
        <v>0</v>
      </c>
      <c r="W43" s="96">
        <f t="shared" si="6"/>
        <v>0</v>
      </c>
      <c r="X43" s="96">
        <f t="shared" si="6"/>
        <v>0</v>
      </c>
      <c r="Y43" s="96">
        <f t="shared" si="6"/>
        <v>0</v>
      </c>
      <c r="Z43" s="96">
        <f t="shared" si="6"/>
        <v>0</v>
      </c>
      <c r="AA43" s="96">
        <f t="shared" si="6"/>
        <v>0</v>
      </c>
      <c r="AB43" s="96">
        <f t="shared" si="6"/>
        <v>0</v>
      </c>
      <c r="AC43" s="96">
        <f t="shared" si="6"/>
        <v>0</v>
      </c>
      <c r="AD43" s="96">
        <f t="shared" si="6"/>
        <v>0</v>
      </c>
      <c r="AE43" s="96">
        <f t="shared" si="6"/>
        <v>0</v>
      </c>
      <c r="AF43" s="96">
        <f t="shared" si="6"/>
        <v>0</v>
      </c>
      <c r="AG43" s="96">
        <f t="shared" si="6"/>
        <v>0</v>
      </c>
    </row>
    <row r="44" spans="2:33" ht="13.2" x14ac:dyDescent="0.25">
      <c r="B44" s="516" t="str">
        <f>'Memoria Aporte FIA al Ejecutor'!C21</f>
        <v>Equipo Técnico 12: indicar nombre aquí</v>
      </c>
      <c r="C44" s="517"/>
      <c r="D44" s="203"/>
      <c r="E44" s="204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29">
        <f t="shared" si="7"/>
        <v>0</v>
      </c>
      <c r="U44" s="95">
        <v>11</v>
      </c>
      <c r="V44" s="96">
        <f t="shared" si="6"/>
        <v>0</v>
      </c>
      <c r="W44" s="96">
        <f t="shared" si="6"/>
        <v>0</v>
      </c>
      <c r="X44" s="96">
        <f t="shared" si="6"/>
        <v>0</v>
      </c>
      <c r="Y44" s="96">
        <f t="shared" si="6"/>
        <v>0</v>
      </c>
      <c r="Z44" s="96">
        <f t="shared" si="6"/>
        <v>0</v>
      </c>
      <c r="AA44" s="96">
        <f t="shared" si="6"/>
        <v>0</v>
      </c>
      <c r="AB44" s="96">
        <f t="shared" si="6"/>
        <v>0</v>
      </c>
      <c r="AC44" s="96">
        <f t="shared" si="6"/>
        <v>0</v>
      </c>
      <c r="AD44" s="96">
        <f t="shared" si="6"/>
        <v>0</v>
      </c>
      <c r="AE44" s="96">
        <f t="shared" si="6"/>
        <v>0</v>
      </c>
      <c r="AF44" s="96">
        <f t="shared" si="6"/>
        <v>0</v>
      </c>
      <c r="AG44" s="96">
        <f t="shared" si="6"/>
        <v>0</v>
      </c>
    </row>
    <row r="45" spans="2:33" ht="13.2" x14ac:dyDescent="0.25">
      <c r="B45" s="516" t="str">
        <f>'Memoria Aporte FIA al Ejecutor'!C22</f>
        <v>Equipo Técnico 13: indicar nombre aquí</v>
      </c>
      <c r="C45" s="517"/>
      <c r="D45" s="203"/>
      <c r="E45" s="204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29">
        <f t="shared" si="7"/>
        <v>0</v>
      </c>
      <c r="U45" s="95">
        <v>10</v>
      </c>
      <c r="V45" s="96">
        <f t="shared" si="6"/>
        <v>0</v>
      </c>
      <c r="W45" s="96">
        <f t="shared" si="6"/>
        <v>0</v>
      </c>
      <c r="X45" s="96">
        <f t="shared" si="6"/>
        <v>0</v>
      </c>
      <c r="Y45" s="96">
        <f t="shared" si="6"/>
        <v>0</v>
      </c>
      <c r="Z45" s="96">
        <f t="shared" si="6"/>
        <v>0</v>
      </c>
      <c r="AA45" s="96">
        <f t="shared" si="6"/>
        <v>0</v>
      </c>
      <c r="AB45" s="96">
        <f t="shared" si="6"/>
        <v>0</v>
      </c>
      <c r="AC45" s="96">
        <f t="shared" si="6"/>
        <v>0</v>
      </c>
      <c r="AD45" s="96">
        <f t="shared" si="6"/>
        <v>0</v>
      </c>
      <c r="AE45" s="96">
        <f t="shared" si="6"/>
        <v>0</v>
      </c>
      <c r="AF45" s="96">
        <f t="shared" si="6"/>
        <v>0</v>
      </c>
      <c r="AG45" s="96">
        <f t="shared" si="6"/>
        <v>0</v>
      </c>
    </row>
    <row r="46" spans="2:33" ht="13.2" x14ac:dyDescent="0.25">
      <c r="B46" s="516" t="str">
        <f>'Memoria Aporte FIA al Ejecutor'!C23</f>
        <v>Equipo Técnico 14: indicar nombre aquí</v>
      </c>
      <c r="C46" s="517"/>
      <c r="D46" s="203"/>
      <c r="E46" s="204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29">
        <f t="shared" si="7"/>
        <v>0</v>
      </c>
      <c r="U46" s="95">
        <v>9</v>
      </c>
      <c r="V46" s="96">
        <f t="shared" si="6"/>
        <v>0</v>
      </c>
      <c r="W46" s="96">
        <f t="shared" si="6"/>
        <v>0</v>
      </c>
      <c r="X46" s="96">
        <f t="shared" si="6"/>
        <v>0</v>
      </c>
      <c r="Y46" s="96">
        <f t="shared" si="6"/>
        <v>0</v>
      </c>
      <c r="Z46" s="96">
        <f t="shared" si="6"/>
        <v>0</v>
      </c>
      <c r="AA46" s="96">
        <f t="shared" si="6"/>
        <v>0</v>
      </c>
      <c r="AB46" s="96">
        <f t="shared" si="6"/>
        <v>0</v>
      </c>
      <c r="AC46" s="96">
        <f t="shared" si="6"/>
        <v>0</v>
      </c>
      <c r="AD46" s="96">
        <f t="shared" si="6"/>
        <v>0</v>
      </c>
      <c r="AE46" s="96">
        <f t="shared" si="6"/>
        <v>0</v>
      </c>
      <c r="AF46" s="96">
        <f t="shared" si="6"/>
        <v>0</v>
      </c>
      <c r="AG46" s="96">
        <f t="shared" si="6"/>
        <v>0</v>
      </c>
    </row>
    <row r="47" spans="2:33" ht="13.2" x14ac:dyDescent="0.25">
      <c r="B47" s="516" t="str">
        <f>'Memoria Aporte FIA al Ejecutor'!C24</f>
        <v>Equipo Técnico 15: indicar nombre aquí</v>
      </c>
      <c r="C47" s="517"/>
      <c r="D47" s="203"/>
      <c r="E47" s="204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R47" s="429">
        <f t="shared" si="7"/>
        <v>0</v>
      </c>
      <c r="U47" s="95">
        <v>8</v>
      </c>
      <c r="V47" s="96">
        <f t="shared" ref="V47:AG52" si="8">IF(ISBLANK(F47)=TRUE,0,1)</f>
        <v>0</v>
      </c>
      <c r="W47" s="96">
        <f t="shared" si="8"/>
        <v>0</v>
      </c>
      <c r="X47" s="96">
        <f t="shared" si="8"/>
        <v>0</v>
      </c>
      <c r="Y47" s="96">
        <f t="shared" si="8"/>
        <v>0</v>
      </c>
      <c r="Z47" s="96">
        <f t="shared" si="8"/>
        <v>0</v>
      </c>
      <c r="AA47" s="96">
        <f t="shared" si="8"/>
        <v>0</v>
      </c>
      <c r="AB47" s="96">
        <f t="shared" si="8"/>
        <v>0</v>
      </c>
      <c r="AC47" s="96">
        <f t="shared" si="8"/>
        <v>0</v>
      </c>
      <c r="AD47" s="96">
        <f t="shared" si="8"/>
        <v>0</v>
      </c>
      <c r="AE47" s="96">
        <f t="shared" si="8"/>
        <v>0</v>
      </c>
      <c r="AF47" s="96">
        <f t="shared" si="8"/>
        <v>0</v>
      </c>
      <c r="AG47" s="96">
        <f t="shared" si="8"/>
        <v>0</v>
      </c>
    </row>
    <row r="48" spans="2:33" ht="13.2" x14ac:dyDescent="0.25">
      <c r="B48" s="516" t="str">
        <f>'Memoria Aporte FIA al Ejecutor'!C25</f>
        <v>Equipo Técnico 16: indicar nombre aquí</v>
      </c>
      <c r="C48" s="517"/>
      <c r="D48" s="203"/>
      <c r="E48" s="204"/>
      <c r="F48" s="435"/>
      <c r="G48" s="435"/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29">
        <f t="shared" si="7"/>
        <v>0</v>
      </c>
      <c r="U48" s="95">
        <v>7</v>
      </c>
      <c r="V48" s="96">
        <f t="shared" si="8"/>
        <v>0</v>
      </c>
      <c r="W48" s="96">
        <f t="shared" si="8"/>
        <v>0</v>
      </c>
      <c r="X48" s="96">
        <f t="shared" si="8"/>
        <v>0</v>
      </c>
      <c r="Y48" s="96">
        <f t="shared" si="8"/>
        <v>0</v>
      </c>
      <c r="Z48" s="96">
        <f t="shared" si="8"/>
        <v>0</v>
      </c>
      <c r="AA48" s="96">
        <f t="shared" si="8"/>
        <v>0</v>
      </c>
      <c r="AB48" s="96">
        <f t="shared" si="8"/>
        <v>0</v>
      </c>
      <c r="AC48" s="96">
        <f t="shared" si="8"/>
        <v>0</v>
      </c>
      <c r="AD48" s="96">
        <f t="shared" si="8"/>
        <v>0</v>
      </c>
      <c r="AE48" s="96">
        <f t="shared" si="8"/>
        <v>0</v>
      </c>
      <c r="AF48" s="96">
        <f t="shared" si="8"/>
        <v>0</v>
      </c>
      <c r="AG48" s="96">
        <f t="shared" si="8"/>
        <v>0</v>
      </c>
    </row>
    <row r="49" spans="2:33" ht="13.2" x14ac:dyDescent="0.25">
      <c r="B49" s="516" t="str">
        <f>'Memoria Aporte FIA al Ejecutor'!C26</f>
        <v>Equipo Técnico 17: indicar nombre aquí</v>
      </c>
      <c r="C49" s="517"/>
      <c r="D49" s="203"/>
      <c r="E49" s="204"/>
      <c r="F49" s="435"/>
      <c r="G49" s="435"/>
      <c r="H49" s="435"/>
      <c r="I49" s="435"/>
      <c r="J49" s="435"/>
      <c r="K49" s="435"/>
      <c r="L49" s="435"/>
      <c r="M49" s="435"/>
      <c r="N49" s="435"/>
      <c r="O49" s="435"/>
      <c r="P49" s="435"/>
      <c r="Q49" s="435"/>
      <c r="R49" s="429">
        <f t="shared" si="7"/>
        <v>0</v>
      </c>
      <c r="U49" s="95">
        <v>6</v>
      </c>
      <c r="V49" s="96">
        <f t="shared" si="8"/>
        <v>0</v>
      </c>
      <c r="W49" s="96">
        <f t="shared" si="8"/>
        <v>0</v>
      </c>
      <c r="X49" s="96">
        <f t="shared" si="8"/>
        <v>0</v>
      </c>
      <c r="Y49" s="96">
        <f t="shared" si="8"/>
        <v>0</v>
      </c>
      <c r="Z49" s="96">
        <f t="shared" si="8"/>
        <v>0</v>
      </c>
      <c r="AA49" s="96">
        <f t="shared" si="8"/>
        <v>0</v>
      </c>
      <c r="AB49" s="96">
        <f t="shared" si="8"/>
        <v>0</v>
      </c>
      <c r="AC49" s="96">
        <f t="shared" si="8"/>
        <v>0</v>
      </c>
      <c r="AD49" s="96">
        <f t="shared" si="8"/>
        <v>0</v>
      </c>
      <c r="AE49" s="96">
        <f t="shared" si="8"/>
        <v>0</v>
      </c>
      <c r="AF49" s="96">
        <f t="shared" si="8"/>
        <v>0</v>
      </c>
      <c r="AG49" s="96">
        <f t="shared" si="8"/>
        <v>0</v>
      </c>
    </row>
    <row r="50" spans="2:33" ht="13.2" x14ac:dyDescent="0.25">
      <c r="B50" s="516" t="str">
        <f>'Memoria Aporte FIA al Ejecutor'!C27</f>
        <v>Equipo Técnico 18: indicar nombre aquí</v>
      </c>
      <c r="C50" s="517"/>
      <c r="D50" s="203"/>
      <c r="E50" s="204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29">
        <f t="shared" si="7"/>
        <v>0</v>
      </c>
      <c r="U50" s="95">
        <v>5</v>
      </c>
      <c r="V50" s="96">
        <f t="shared" si="8"/>
        <v>0</v>
      </c>
      <c r="W50" s="96">
        <f t="shared" si="8"/>
        <v>0</v>
      </c>
      <c r="X50" s="96">
        <f t="shared" si="8"/>
        <v>0</v>
      </c>
      <c r="Y50" s="96">
        <f t="shared" si="8"/>
        <v>0</v>
      </c>
      <c r="Z50" s="96">
        <f t="shared" si="8"/>
        <v>0</v>
      </c>
      <c r="AA50" s="96">
        <f t="shared" si="8"/>
        <v>0</v>
      </c>
      <c r="AB50" s="96">
        <f t="shared" si="8"/>
        <v>0</v>
      </c>
      <c r="AC50" s="96">
        <f t="shared" si="8"/>
        <v>0</v>
      </c>
      <c r="AD50" s="96">
        <f t="shared" si="8"/>
        <v>0</v>
      </c>
      <c r="AE50" s="96">
        <f t="shared" si="8"/>
        <v>0</v>
      </c>
      <c r="AF50" s="96">
        <f t="shared" si="8"/>
        <v>0</v>
      </c>
      <c r="AG50" s="96">
        <f t="shared" si="8"/>
        <v>0</v>
      </c>
    </row>
    <row r="51" spans="2:33" ht="13.2" x14ac:dyDescent="0.25">
      <c r="B51" s="516" t="str">
        <f>'Memoria Aporte FIA al Ejecutor'!C28</f>
        <v>Equipo Técnico 19: indicar nombre aquí</v>
      </c>
      <c r="C51" s="517"/>
      <c r="D51" s="203"/>
      <c r="E51" s="204"/>
      <c r="F51" s="435"/>
      <c r="G51" s="435"/>
      <c r="H51" s="435"/>
      <c r="I51" s="435"/>
      <c r="J51" s="435"/>
      <c r="K51" s="435"/>
      <c r="L51" s="435"/>
      <c r="M51" s="435"/>
      <c r="N51" s="435"/>
      <c r="O51" s="435"/>
      <c r="P51" s="435"/>
      <c r="Q51" s="435"/>
      <c r="R51" s="429">
        <f t="shared" si="7"/>
        <v>0</v>
      </c>
      <c r="U51" s="95">
        <v>4</v>
      </c>
      <c r="V51" s="96">
        <f t="shared" si="8"/>
        <v>0</v>
      </c>
      <c r="W51" s="96">
        <f t="shared" si="8"/>
        <v>0</v>
      </c>
      <c r="X51" s="96">
        <f t="shared" si="8"/>
        <v>0</v>
      </c>
      <c r="Y51" s="96">
        <f t="shared" si="8"/>
        <v>0</v>
      </c>
      <c r="Z51" s="96">
        <f t="shared" si="8"/>
        <v>0</v>
      </c>
      <c r="AA51" s="96">
        <f t="shared" si="8"/>
        <v>0</v>
      </c>
      <c r="AB51" s="96">
        <f t="shared" si="8"/>
        <v>0</v>
      </c>
      <c r="AC51" s="96">
        <f t="shared" si="8"/>
        <v>0</v>
      </c>
      <c r="AD51" s="96">
        <f t="shared" si="8"/>
        <v>0</v>
      </c>
      <c r="AE51" s="96">
        <f t="shared" si="8"/>
        <v>0</v>
      </c>
      <c r="AF51" s="96">
        <f t="shared" si="8"/>
        <v>0</v>
      </c>
      <c r="AG51" s="96">
        <f t="shared" si="8"/>
        <v>0</v>
      </c>
    </row>
    <row r="52" spans="2:33" ht="13.2" x14ac:dyDescent="0.25">
      <c r="B52" s="516" t="str">
        <f>'Memoria Aporte FIA al Ejecutor'!C29</f>
        <v>Equipo Técnico 20: indicar nombre aquí</v>
      </c>
      <c r="C52" s="517"/>
      <c r="D52" s="203"/>
      <c r="E52" s="204"/>
      <c r="F52" s="435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29">
        <f t="shared" si="7"/>
        <v>0</v>
      </c>
      <c r="U52" s="95">
        <v>3</v>
      </c>
      <c r="V52" s="96">
        <f t="shared" si="8"/>
        <v>0</v>
      </c>
      <c r="W52" s="96">
        <f t="shared" si="8"/>
        <v>0</v>
      </c>
      <c r="X52" s="96">
        <f t="shared" si="8"/>
        <v>0</v>
      </c>
      <c r="Y52" s="96">
        <f t="shared" si="8"/>
        <v>0</v>
      </c>
      <c r="Z52" s="96">
        <f t="shared" si="8"/>
        <v>0</v>
      </c>
      <c r="AA52" s="96">
        <f t="shared" si="8"/>
        <v>0</v>
      </c>
      <c r="AB52" s="96">
        <f t="shared" si="8"/>
        <v>0</v>
      </c>
      <c r="AC52" s="96">
        <f t="shared" si="8"/>
        <v>0</v>
      </c>
      <c r="AD52" s="96">
        <f t="shared" si="8"/>
        <v>0</v>
      </c>
      <c r="AE52" s="96">
        <f t="shared" si="8"/>
        <v>0</v>
      </c>
      <c r="AF52" s="96">
        <f t="shared" si="8"/>
        <v>0</v>
      </c>
      <c r="AG52" s="96">
        <f t="shared" si="8"/>
        <v>0</v>
      </c>
    </row>
    <row r="53" spans="2:33" hidden="1" outlineLevel="1" x14ac:dyDescent="0.25">
      <c r="F53" s="436">
        <f>Q27+1</f>
        <v>44927</v>
      </c>
      <c r="G53" s="436">
        <f>F54+1</f>
        <v>44958</v>
      </c>
      <c r="H53" s="436">
        <f t="shared" ref="H53:Q53" si="9">G54+1</f>
        <v>44986</v>
      </c>
      <c r="I53" s="436">
        <f t="shared" si="9"/>
        <v>45017</v>
      </c>
      <c r="J53" s="436">
        <f t="shared" si="9"/>
        <v>45047</v>
      </c>
      <c r="K53" s="436">
        <f t="shared" si="9"/>
        <v>45078</v>
      </c>
      <c r="L53" s="436">
        <f t="shared" si="9"/>
        <v>45108</v>
      </c>
      <c r="M53" s="436">
        <f t="shared" si="9"/>
        <v>45139</v>
      </c>
      <c r="N53" s="436">
        <f t="shared" si="9"/>
        <v>45170</v>
      </c>
      <c r="O53" s="436">
        <f t="shared" si="9"/>
        <v>45200</v>
      </c>
      <c r="P53" s="436">
        <f t="shared" si="9"/>
        <v>45231</v>
      </c>
      <c r="Q53" s="436">
        <f t="shared" si="9"/>
        <v>45261</v>
      </c>
      <c r="U53" s="93">
        <v>2</v>
      </c>
      <c r="V53" s="99">
        <f>F53</f>
        <v>44927</v>
      </c>
      <c r="W53" s="99">
        <f t="shared" ref="W53:AG53" si="10">G53</f>
        <v>44958</v>
      </c>
      <c r="X53" s="99">
        <f t="shared" si="10"/>
        <v>44986</v>
      </c>
      <c r="Y53" s="99">
        <f t="shared" si="10"/>
        <v>45017</v>
      </c>
      <c r="Z53" s="99">
        <f t="shared" si="10"/>
        <v>45047</v>
      </c>
      <c r="AA53" s="99">
        <f t="shared" si="10"/>
        <v>45078</v>
      </c>
      <c r="AB53" s="99">
        <f t="shared" si="10"/>
        <v>45108</v>
      </c>
      <c r="AC53" s="99">
        <f t="shared" si="10"/>
        <v>45139</v>
      </c>
      <c r="AD53" s="99">
        <f t="shared" si="10"/>
        <v>45170</v>
      </c>
      <c r="AE53" s="99">
        <f t="shared" si="10"/>
        <v>45200</v>
      </c>
      <c r="AF53" s="99">
        <f t="shared" si="10"/>
        <v>45231</v>
      </c>
      <c r="AG53" s="99">
        <f t="shared" si="10"/>
        <v>45261</v>
      </c>
    </row>
    <row r="54" spans="2:33" hidden="1" outlineLevel="1" x14ac:dyDescent="0.25">
      <c r="C54" s="90"/>
      <c r="F54" s="436">
        <f>EDATE(F53,1)-1</f>
        <v>44957</v>
      </c>
      <c r="G54" s="436">
        <f>EDATE(G53,1)-1</f>
        <v>44985</v>
      </c>
      <c r="H54" s="436">
        <f t="shared" ref="H54:Q54" si="11">EDATE(H53,1)-1</f>
        <v>45016</v>
      </c>
      <c r="I54" s="436">
        <f t="shared" si="11"/>
        <v>45046</v>
      </c>
      <c r="J54" s="436">
        <f t="shared" si="11"/>
        <v>45077</v>
      </c>
      <c r="K54" s="436">
        <f t="shared" si="11"/>
        <v>45107</v>
      </c>
      <c r="L54" s="436">
        <f t="shared" si="11"/>
        <v>45138</v>
      </c>
      <c r="M54" s="436">
        <f t="shared" si="11"/>
        <v>45169</v>
      </c>
      <c r="N54" s="436">
        <f t="shared" si="11"/>
        <v>45199</v>
      </c>
      <c r="O54" s="436">
        <f t="shared" si="11"/>
        <v>45230</v>
      </c>
      <c r="P54" s="436">
        <f t="shared" si="11"/>
        <v>45260</v>
      </c>
      <c r="Q54" s="436">
        <f t="shared" si="11"/>
        <v>45291</v>
      </c>
    </row>
    <row r="55" spans="2:33" s="101" customFormat="1" collapsed="1" x14ac:dyDescent="0.25">
      <c r="C55" s="102"/>
      <c r="E55" s="103"/>
      <c r="F55" s="437"/>
      <c r="G55" s="437"/>
      <c r="H55" s="437"/>
      <c r="I55" s="437"/>
      <c r="J55" s="437"/>
      <c r="K55" s="437"/>
      <c r="L55" s="437"/>
      <c r="M55" s="437"/>
      <c r="N55" s="437"/>
      <c r="O55" s="437"/>
      <c r="P55" s="437"/>
      <c r="Q55" s="437"/>
      <c r="R55" s="430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</row>
    <row r="56" spans="2:33" ht="12.75" customHeight="1" x14ac:dyDescent="0.25">
      <c r="B56" s="102"/>
      <c r="C56" s="90"/>
      <c r="F56" s="529" t="s">
        <v>142</v>
      </c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1"/>
      <c r="R56" s="532" t="s">
        <v>85</v>
      </c>
    </row>
    <row r="57" spans="2:33" x14ac:dyDescent="0.25">
      <c r="B57" s="200" t="s">
        <v>71</v>
      </c>
      <c r="C57" s="201">
        <f>C30+1</f>
        <v>2024</v>
      </c>
      <c r="D57" s="198" t="s">
        <v>72</v>
      </c>
      <c r="E57" s="199" t="s">
        <v>140</v>
      </c>
      <c r="F57" s="434" t="s">
        <v>73</v>
      </c>
      <c r="G57" s="434" t="s">
        <v>74</v>
      </c>
      <c r="H57" s="434" t="s">
        <v>75</v>
      </c>
      <c r="I57" s="434" t="s">
        <v>76</v>
      </c>
      <c r="J57" s="434" t="s">
        <v>77</v>
      </c>
      <c r="K57" s="434" t="s">
        <v>78</v>
      </c>
      <c r="L57" s="434" t="s">
        <v>79</v>
      </c>
      <c r="M57" s="434" t="s">
        <v>80</v>
      </c>
      <c r="N57" s="434" t="s">
        <v>81</v>
      </c>
      <c r="O57" s="434" t="s">
        <v>82</v>
      </c>
      <c r="P57" s="434" t="s">
        <v>83</v>
      </c>
      <c r="Q57" s="434" t="s">
        <v>84</v>
      </c>
      <c r="R57" s="532"/>
    </row>
    <row r="58" spans="2:33" ht="13.2" x14ac:dyDescent="0.25">
      <c r="B58" s="516" t="str">
        <f>'Memoria Aporte FIA al Ejecutor'!C8</f>
        <v>Coordinador Principal: indicar nombre aquí</v>
      </c>
      <c r="C58" s="517"/>
      <c r="D58" s="203"/>
      <c r="E58" s="204"/>
      <c r="F58" s="435"/>
      <c r="G58" s="435"/>
      <c r="H58" s="435"/>
      <c r="I58" s="435"/>
      <c r="J58" s="435"/>
      <c r="K58" s="435"/>
      <c r="L58" s="435"/>
      <c r="M58" s="435"/>
      <c r="N58" s="435"/>
      <c r="O58" s="435"/>
      <c r="P58" s="435"/>
      <c r="Q58" s="435"/>
      <c r="R58" s="429">
        <f>SUM(F58:Q58)</f>
        <v>0</v>
      </c>
      <c r="U58" s="95">
        <v>24</v>
      </c>
      <c r="V58" s="96">
        <f t="shared" ref="V58:AG73" si="12">IF(ISBLANK(F58)=TRUE,0,1)</f>
        <v>0</v>
      </c>
      <c r="W58" s="96">
        <f t="shared" si="12"/>
        <v>0</v>
      </c>
      <c r="X58" s="96">
        <f t="shared" si="12"/>
        <v>0</v>
      </c>
      <c r="Y58" s="96">
        <f t="shared" si="12"/>
        <v>0</v>
      </c>
      <c r="Z58" s="96">
        <f t="shared" si="12"/>
        <v>0</v>
      </c>
      <c r="AA58" s="96">
        <f t="shared" si="12"/>
        <v>0</v>
      </c>
      <c r="AB58" s="96">
        <f t="shared" si="12"/>
        <v>0</v>
      </c>
      <c r="AC58" s="96">
        <f t="shared" si="12"/>
        <v>0</v>
      </c>
      <c r="AD58" s="96">
        <f t="shared" si="12"/>
        <v>0</v>
      </c>
      <c r="AE58" s="96">
        <f t="shared" si="12"/>
        <v>0</v>
      </c>
      <c r="AF58" s="96">
        <f t="shared" si="12"/>
        <v>0</v>
      </c>
      <c r="AG58" s="96">
        <f t="shared" si="12"/>
        <v>0</v>
      </c>
    </row>
    <row r="59" spans="2:33" ht="13.2" x14ac:dyDescent="0.25">
      <c r="B59" s="516" t="str">
        <f>'Memoria Aporte FIA al Ejecutor'!C9</f>
        <v>Coordinador Alterno: indicar nombre aquí</v>
      </c>
      <c r="C59" s="517"/>
      <c r="D59" s="203"/>
      <c r="E59" s="204"/>
      <c r="F59" s="435"/>
      <c r="G59" s="435"/>
      <c r="H59" s="435"/>
      <c r="I59" s="435"/>
      <c r="J59" s="435"/>
      <c r="K59" s="435"/>
      <c r="L59" s="435"/>
      <c r="M59" s="435"/>
      <c r="N59" s="435"/>
      <c r="O59" s="435"/>
      <c r="P59" s="435"/>
      <c r="Q59" s="435"/>
      <c r="R59" s="429">
        <f t="shared" ref="R59:R79" si="13">SUM(F59:Q59)</f>
        <v>0</v>
      </c>
      <c r="U59" s="95">
        <v>23</v>
      </c>
      <c r="V59" s="96">
        <f t="shared" si="12"/>
        <v>0</v>
      </c>
      <c r="W59" s="96">
        <f t="shared" si="12"/>
        <v>0</v>
      </c>
      <c r="X59" s="96">
        <f t="shared" si="12"/>
        <v>0</v>
      </c>
      <c r="Y59" s="96">
        <f t="shared" si="12"/>
        <v>0</v>
      </c>
      <c r="Z59" s="96">
        <f t="shared" si="12"/>
        <v>0</v>
      </c>
      <c r="AA59" s="96">
        <f t="shared" si="12"/>
        <v>0</v>
      </c>
      <c r="AB59" s="96">
        <f t="shared" si="12"/>
        <v>0</v>
      </c>
      <c r="AC59" s="96">
        <f t="shared" si="12"/>
        <v>0</v>
      </c>
      <c r="AD59" s="96">
        <f t="shared" si="12"/>
        <v>0</v>
      </c>
      <c r="AE59" s="96">
        <f t="shared" si="12"/>
        <v>0</v>
      </c>
      <c r="AF59" s="96">
        <f t="shared" si="12"/>
        <v>0</v>
      </c>
      <c r="AG59" s="96">
        <f t="shared" si="12"/>
        <v>0</v>
      </c>
    </row>
    <row r="60" spans="2:33" ht="13.2" x14ac:dyDescent="0.25">
      <c r="B60" s="516" t="str">
        <f>'Memoria Aporte FIA al Ejecutor'!C10</f>
        <v>Equipo Técnico 1: indicar nombre aquí</v>
      </c>
      <c r="C60" s="517"/>
      <c r="D60" s="203"/>
      <c r="E60" s="204"/>
      <c r="F60" s="435"/>
      <c r="G60" s="435"/>
      <c r="H60" s="435"/>
      <c r="I60" s="435"/>
      <c r="J60" s="435"/>
      <c r="K60" s="435"/>
      <c r="L60" s="435"/>
      <c r="M60" s="435"/>
      <c r="N60" s="435"/>
      <c r="O60" s="435"/>
      <c r="P60" s="435"/>
      <c r="Q60" s="435"/>
      <c r="R60" s="429">
        <f t="shared" si="13"/>
        <v>0</v>
      </c>
      <c r="U60" s="95">
        <v>22</v>
      </c>
      <c r="V60" s="96">
        <f t="shared" si="12"/>
        <v>0</v>
      </c>
      <c r="W60" s="96">
        <f t="shared" si="12"/>
        <v>0</v>
      </c>
      <c r="X60" s="96">
        <f t="shared" si="12"/>
        <v>0</v>
      </c>
      <c r="Y60" s="96">
        <f t="shared" si="12"/>
        <v>0</v>
      </c>
      <c r="Z60" s="96">
        <f t="shared" si="12"/>
        <v>0</v>
      </c>
      <c r="AA60" s="96">
        <f t="shared" si="12"/>
        <v>0</v>
      </c>
      <c r="AB60" s="96">
        <f t="shared" si="12"/>
        <v>0</v>
      </c>
      <c r="AC60" s="96">
        <f t="shared" si="12"/>
        <v>0</v>
      </c>
      <c r="AD60" s="96">
        <f t="shared" si="12"/>
        <v>0</v>
      </c>
      <c r="AE60" s="96">
        <f t="shared" si="12"/>
        <v>0</v>
      </c>
      <c r="AF60" s="96">
        <f t="shared" si="12"/>
        <v>0</v>
      </c>
      <c r="AG60" s="96">
        <f t="shared" si="12"/>
        <v>0</v>
      </c>
    </row>
    <row r="61" spans="2:33" ht="13.2" x14ac:dyDescent="0.25">
      <c r="B61" s="516" t="str">
        <f>'Memoria Aporte FIA al Ejecutor'!C11</f>
        <v>Equipo Técnico 2: indicar nombre aquí</v>
      </c>
      <c r="C61" s="517"/>
      <c r="D61" s="203"/>
      <c r="E61" s="204"/>
      <c r="F61" s="435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29">
        <f t="shared" si="13"/>
        <v>0</v>
      </c>
      <c r="U61" s="95">
        <v>21</v>
      </c>
      <c r="V61" s="96">
        <f t="shared" si="12"/>
        <v>0</v>
      </c>
      <c r="W61" s="96">
        <f t="shared" si="12"/>
        <v>0</v>
      </c>
      <c r="X61" s="96">
        <f t="shared" si="12"/>
        <v>0</v>
      </c>
      <c r="Y61" s="96">
        <f t="shared" si="12"/>
        <v>0</v>
      </c>
      <c r="Z61" s="96">
        <f t="shared" si="12"/>
        <v>0</v>
      </c>
      <c r="AA61" s="96">
        <f t="shared" si="12"/>
        <v>0</v>
      </c>
      <c r="AB61" s="96">
        <f t="shared" si="12"/>
        <v>0</v>
      </c>
      <c r="AC61" s="96">
        <f t="shared" si="12"/>
        <v>0</v>
      </c>
      <c r="AD61" s="96">
        <f t="shared" si="12"/>
        <v>0</v>
      </c>
      <c r="AE61" s="96">
        <f t="shared" si="12"/>
        <v>0</v>
      </c>
      <c r="AF61" s="96">
        <f t="shared" si="12"/>
        <v>0</v>
      </c>
      <c r="AG61" s="96">
        <f t="shared" si="12"/>
        <v>0</v>
      </c>
    </row>
    <row r="62" spans="2:33" ht="13.2" x14ac:dyDescent="0.25">
      <c r="B62" s="516" t="str">
        <f>'Memoria Aporte FIA al Ejecutor'!C12</f>
        <v>Equipo Técnico 3: indicar nombre aquí</v>
      </c>
      <c r="C62" s="517"/>
      <c r="D62" s="203"/>
      <c r="E62" s="204"/>
      <c r="F62" s="435"/>
      <c r="G62" s="435"/>
      <c r="H62" s="435"/>
      <c r="I62" s="435"/>
      <c r="J62" s="435"/>
      <c r="K62" s="435"/>
      <c r="L62" s="435"/>
      <c r="M62" s="435"/>
      <c r="N62" s="435"/>
      <c r="O62" s="435"/>
      <c r="P62" s="435"/>
      <c r="Q62" s="435"/>
      <c r="R62" s="429">
        <f t="shared" si="13"/>
        <v>0</v>
      </c>
      <c r="U62" s="95">
        <v>20</v>
      </c>
      <c r="V62" s="96">
        <f t="shared" si="12"/>
        <v>0</v>
      </c>
      <c r="W62" s="96">
        <f t="shared" si="12"/>
        <v>0</v>
      </c>
      <c r="X62" s="96">
        <f t="shared" si="12"/>
        <v>0</v>
      </c>
      <c r="Y62" s="96">
        <f t="shared" si="12"/>
        <v>0</v>
      </c>
      <c r="Z62" s="96">
        <f t="shared" si="12"/>
        <v>0</v>
      </c>
      <c r="AA62" s="96">
        <f t="shared" si="12"/>
        <v>0</v>
      </c>
      <c r="AB62" s="96">
        <f t="shared" si="12"/>
        <v>0</v>
      </c>
      <c r="AC62" s="96">
        <f t="shared" si="12"/>
        <v>0</v>
      </c>
      <c r="AD62" s="96">
        <f t="shared" si="12"/>
        <v>0</v>
      </c>
      <c r="AE62" s="96">
        <f t="shared" si="12"/>
        <v>0</v>
      </c>
      <c r="AF62" s="96">
        <f t="shared" si="12"/>
        <v>0</v>
      </c>
      <c r="AG62" s="96">
        <f t="shared" si="12"/>
        <v>0</v>
      </c>
    </row>
    <row r="63" spans="2:33" ht="13.2" x14ac:dyDescent="0.25">
      <c r="B63" s="516" t="str">
        <f>'Memoria Aporte FIA al Ejecutor'!C13</f>
        <v>Equipo Técnico 4: indicar nombre aquí</v>
      </c>
      <c r="C63" s="517"/>
      <c r="D63" s="203"/>
      <c r="E63" s="204"/>
      <c r="F63" s="435"/>
      <c r="G63" s="435"/>
      <c r="H63" s="435"/>
      <c r="I63" s="435"/>
      <c r="J63" s="435"/>
      <c r="K63" s="435"/>
      <c r="L63" s="435"/>
      <c r="M63" s="435"/>
      <c r="N63" s="435"/>
      <c r="O63" s="435"/>
      <c r="P63" s="435"/>
      <c r="Q63" s="435"/>
      <c r="R63" s="429">
        <f t="shared" si="13"/>
        <v>0</v>
      </c>
      <c r="U63" s="95">
        <v>19</v>
      </c>
      <c r="V63" s="96">
        <f t="shared" si="12"/>
        <v>0</v>
      </c>
      <c r="W63" s="96">
        <f t="shared" si="12"/>
        <v>0</v>
      </c>
      <c r="X63" s="96">
        <f t="shared" si="12"/>
        <v>0</v>
      </c>
      <c r="Y63" s="96">
        <f t="shared" si="12"/>
        <v>0</v>
      </c>
      <c r="Z63" s="96">
        <f t="shared" si="12"/>
        <v>0</v>
      </c>
      <c r="AA63" s="96">
        <f t="shared" si="12"/>
        <v>0</v>
      </c>
      <c r="AB63" s="96">
        <f t="shared" si="12"/>
        <v>0</v>
      </c>
      <c r="AC63" s="96">
        <f t="shared" si="12"/>
        <v>0</v>
      </c>
      <c r="AD63" s="96">
        <f t="shared" si="12"/>
        <v>0</v>
      </c>
      <c r="AE63" s="96">
        <f t="shared" si="12"/>
        <v>0</v>
      </c>
      <c r="AF63" s="96">
        <f t="shared" si="12"/>
        <v>0</v>
      </c>
      <c r="AG63" s="96">
        <f t="shared" si="12"/>
        <v>0</v>
      </c>
    </row>
    <row r="64" spans="2:33" ht="13.2" x14ac:dyDescent="0.25">
      <c r="B64" s="516" t="str">
        <f>'Memoria Aporte FIA al Ejecutor'!C14</f>
        <v>Equipo Técnico 5: indicar nombre aquí</v>
      </c>
      <c r="C64" s="517"/>
      <c r="D64" s="203"/>
      <c r="E64" s="204"/>
      <c r="F64" s="435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29">
        <f t="shared" si="13"/>
        <v>0</v>
      </c>
      <c r="U64" s="95">
        <v>18</v>
      </c>
      <c r="V64" s="96">
        <f t="shared" si="12"/>
        <v>0</v>
      </c>
      <c r="W64" s="96">
        <f t="shared" si="12"/>
        <v>0</v>
      </c>
      <c r="X64" s="96">
        <f t="shared" si="12"/>
        <v>0</v>
      </c>
      <c r="Y64" s="96">
        <f t="shared" si="12"/>
        <v>0</v>
      </c>
      <c r="Z64" s="96">
        <f t="shared" si="12"/>
        <v>0</v>
      </c>
      <c r="AA64" s="96">
        <f t="shared" si="12"/>
        <v>0</v>
      </c>
      <c r="AB64" s="96">
        <f t="shared" si="12"/>
        <v>0</v>
      </c>
      <c r="AC64" s="96">
        <f t="shared" si="12"/>
        <v>0</v>
      </c>
      <c r="AD64" s="96">
        <f t="shared" si="12"/>
        <v>0</v>
      </c>
      <c r="AE64" s="96">
        <f t="shared" si="12"/>
        <v>0</v>
      </c>
      <c r="AF64" s="96">
        <f t="shared" si="12"/>
        <v>0</v>
      </c>
      <c r="AG64" s="96">
        <f t="shared" si="12"/>
        <v>0</v>
      </c>
    </row>
    <row r="65" spans="2:33" ht="13.2" x14ac:dyDescent="0.25">
      <c r="B65" s="516" t="str">
        <f>'Memoria Aporte FIA al Ejecutor'!C15</f>
        <v>Equipo Técnico 6: indicar nombre aquí</v>
      </c>
      <c r="C65" s="517"/>
      <c r="D65" s="203"/>
      <c r="E65" s="204"/>
      <c r="F65" s="435"/>
      <c r="G65" s="435"/>
      <c r="H65" s="435"/>
      <c r="I65" s="435"/>
      <c r="J65" s="435"/>
      <c r="K65" s="435"/>
      <c r="L65" s="435"/>
      <c r="M65" s="435"/>
      <c r="N65" s="435"/>
      <c r="O65" s="435"/>
      <c r="P65" s="435"/>
      <c r="Q65" s="435"/>
      <c r="R65" s="429">
        <f t="shared" si="13"/>
        <v>0</v>
      </c>
      <c r="U65" s="95">
        <v>17</v>
      </c>
      <c r="V65" s="96">
        <f t="shared" si="12"/>
        <v>0</v>
      </c>
      <c r="W65" s="96">
        <f t="shared" si="12"/>
        <v>0</v>
      </c>
      <c r="X65" s="96">
        <f t="shared" si="12"/>
        <v>0</v>
      </c>
      <c r="Y65" s="96">
        <f t="shared" si="12"/>
        <v>0</v>
      </c>
      <c r="Z65" s="96">
        <f t="shared" si="12"/>
        <v>0</v>
      </c>
      <c r="AA65" s="96">
        <f t="shared" si="12"/>
        <v>0</v>
      </c>
      <c r="AB65" s="96">
        <f t="shared" si="12"/>
        <v>0</v>
      </c>
      <c r="AC65" s="96">
        <f t="shared" si="12"/>
        <v>0</v>
      </c>
      <c r="AD65" s="96">
        <f t="shared" si="12"/>
        <v>0</v>
      </c>
      <c r="AE65" s="96">
        <f t="shared" si="12"/>
        <v>0</v>
      </c>
      <c r="AF65" s="96">
        <f t="shared" si="12"/>
        <v>0</v>
      </c>
      <c r="AG65" s="96">
        <f t="shared" si="12"/>
        <v>0</v>
      </c>
    </row>
    <row r="66" spans="2:33" ht="13.2" x14ac:dyDescent="0.25">
      <c r="B66" s="516" t="str">
        <f>'Memoria Aporte FIA al Ejecutor'!C16</f>
        <v>Equipo Técnico 7: indicar nombre aquí</v>
      </c>
      <c r="C66" s="517"/>
      <c r="D66" s="203"/>
      <c r="E66" s="204"/>
      <c r="F66" s="435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429">
        <f t="shared" si="13"/>
        <v>0</v>
      </c>
      <c r="U66" s="95">
        <v>16</v>
      </c>
      <c r="V66" s="96">
        <f t="shared" si="12"/>
        <v>0</v>
      </c>
      <c r="W66" s="96">
        <f t="shared" si="12"/>
        <v>0</v>
      </c>
      <c r="X66" s="96">
        <f t="shared" si="12"/>
        <v>0</v>
      </c>
      <c r="Y66" s="96">
        <f t="shared" si="12"/>
        <v>0</v>
      </c>
      <c r="Z66" s="96">
        <f t="shared" si="12"/>
        <v>0</v>
      </c>
      <c r="AA66" s="96">
        <f t="shared" si="12"/>
        <v>0</v>
      </c>
      <c r="AB66" s="96">
        <f t="shared" si="12"/>
        <v>0</v>
      </c>
      <c r="AC66" s="96">
        <f t="shared" si="12"/>
        <v>0</v>
      </c>
      <c r="AD66" s="96">
        <f t="shared" si="12"/>
        <v>0</v>
      </c>
      <c r="AE66" s="96">
        <f t="shared" si="12"/>
        <v>0</v>
      </c>
      <c r="AF66" s="96">
        <f t="shared" si="12"/>
        <v>0</v>
      </c>
      <c r="AG66" s="96">
        <f t="shared" si="12"/>
        <v>0</v>
      </c>
    </row>
    <row r="67" spans="2:33" ht="13.2" x14ac:dyDescent="0.25">
      <c r="B67" s="516" t="str">
        <f>'Memoria Aporte FIA al Ejecutor'!C17</f>
        <v>Equipo Técnico 8: indicar nombre aquí</v>
      </c>
      <c r="C67" s="517"/>
      <c r="D67" s="203"/>
      <c r="E67" s="204"/>
      <c r="F67" s="435"/>
      <c r="G67" s="435"/>
      <c r="H67" s="435"/>
      <c r="I67" s="435"/>
      <c r="J67" s="435"/>
      <c r="K67" s="435"/>
      <c r="L67" s="435"/>
      <c r="M67" s="435"/>
      <c r="N67" s="435"/>
      <c r="O67" s="435"/>
      <c r="P67" s="435"/>
      <c r="Q67" s="435"/>
      <c r="R67" s="429">
        <f t="shared" si="13"/>
        <v>0</v>
      </c>
      <c r="U67" s="95">
        <v>15</v>
      </c>
      <c r="V67" s="96">
        <f t="shared" si="12"/>
        <v>0</v>
      </c>
      <c r="W67" s="96">
        <f t="shared" si="12"/>
        <v>0</v>
      </c>
      <c r="X67" s="96">
        <f t="shared" si="12"/>
        <v>0</v>
      </c>
      <c r="Y67" s="96">
        <f t="shared" si="12"/>
        <v>0</v>
      </c>
      <c r="Z67" s="96">
        <f t="shared" si="12"/>
        <v>0</v>
      </c>
      <c r="AA67" s="96">
        <f t="shared" si="12"/>
        <v>0</v>
      </c>
      <c r="AB67" s="96">
        <f t="shared" si="12"/>
        <v>0</v>
      </c>
      <c r="AC67" s="96">
        <f t="shared" si="12"/>
        <v>0</v>
      </c>
      <c r="AD67" s="96">
        <f t="shared" si="12"/>
        <v>0</v>
      </c>
      <c r="AE67" s="96">
        <f t="shared" si="12"/>
        <v>0</v>
      </c>
      <c r="AF67" s="96">
        <f t="shared" si="12"/>
        <v>0</v>
      </c>
      <c r="AG67" s="96">
        <f t="shared" si="12"/>
        <v>0</v>
      </c>
    </row>
    <row r="68" spans="2:33" ht="13.2" x14ac:dyDescent="0.25">
      <c r="B68" s="516" t="str">
        <f>'Memoria Aporte FIA al Ejecutor'!C18</f>
        <v>Equipo Técnico 9: indicar nombre aquí</v>
      </c>
      <c r="C68" s="517"/>
      <c r="D68" s="203"/>
      <c r="E68" s="204"/>
      <c r="F68" s="435"/>
      <c r="G68" s="435"/>
      <c r="H68" s="435"/>
      <c r="I68" s="435"/>
      <c r="J68" s="435"/>
      <c r="K68" s="435"/>
      <c r="L68" s="435"/>
      <c r="M68" s="435"/>
      <c r="N68" s="435"/>
      <c r="O68" s="435"/>
      <c r="P68" s="435"/>
      <c r="Q68" s="435"/>
      <c r="R68" s="429">
        <f t="shared" si="13"/>
        <v>0</v>
      </c>
      <c r="U68" s="95">
        <v>14</v>
      </c>
      <c r="V68" s="96">
        <f t="shared" si="12"/>
        <v>0</v>
      </c>
      <c r="W68" s="96">
        <f t="shared" si="12"/>
        <v>0</v>
      </c>
      <c r="X68" s="96">
        <f t="shared" si="12"/>
        <v>0</v>
      </c>
      <c r="Y68" s="96">
        <f t="shared" si="12"/>
        <v>0</v>
      </c>
      <c r="Z68" s="96">
        <f t="shared" si="12"/>
        <v>0</v>
      </c>
      <c r="AA68" s="96">
        <f t="shared" si="12"/>
        <v>0</v>
      </c>
      <c r="AB68" s="96">
        <f t="shared" si="12"/>
        <v>0</v>
      </c>
      <c r="AC68" s="96">
        <f t="shared" si="12"/>
        <v>0</v>
      </c>
      <c r="AD68" s="96">
        <f t="shared" si="12"/>
        <v>0</v>
      </c>
      <c r="AE68" s="96">
        <f t="shared" si="12"/>
        <v>0</v>
      </c>
      <c r="AF68" s="96">
        <f t="shared" si="12"/>
        <v>0</v>
      </c>
      <c r="AG68" s="96">
        <f t="shared" si="12"/>
        <v>0</v>
      </c>
    </row>
    <row r="69" spans="2:33" ht="13.2" x14ac:dyDescent="0.25">
      <c r="B69" s="516" t="str">
        <f>'Memoria Aporte FIA al Ejecutor'!C19</f>
        <v>Equipo Técnico 10: indicar nombre aquí</v>
      </c>
      <c r="C69" s="517"/>
      <c r="D69" s="203"/>
      <c r="E69" s="204"/>
      <c r="F69" s="435"/>
      <c r="G69" s="435"/>
      <c r="H69" s="435"/>
      <c r="I69" s="435"/>
      <c r="J69" s="435"/>
      <c r="K69" s="435"/>
      <c r="L69" s="435"/>
      <c r="M69" s="435"/>
      <c r="N69" s="435"/>
      <c r="O69" s="435"/>
      <c r="P69" s="435"/>
      <c r="Q69" s="435"/>
      <c r="R69" s="429">
        <f t="shared" si="13"/>
        <v>0</v>
      </c>
      <c r="U69" s="95">
        <v>13</v>
      </c>
      <c r="V69" s="96">
        <f t="shared" si="12"/>
        <v>0</v>
      </c>
      <c r="W69" s="96">
        <f t="shared" si="12"/>
        <v>0</v>
      </c>
      <c r="X69" s="96">
        <f t="shared" si="12"/>
        <v>0</v>
      </c>
      <c r="Y69" s="96">
        <f t="shared" si="12"/>
        <v>0</v>
      </c>
      <c r="Z69" s="96">
        <f t="shared" si="12"/>
        <v>0</v>
      </c>
      <c r="AA69" s="96">
        <f t="shared" si="12"/>
        <v>0</v>
      </c>
      <c r="AB69" s="96">
        <f t="shared" si="12"/>
        <v>0</v>
      </c>
      <c r="AC69" s="96">
        <f t="shared" si="12"/>
        <v>0</v>
      </c>
      <c r="AD69" s="96">
        <f t="shared" si="12"/>
        <v>0</v>
      </c>
      <c r="AE69" s="96">
        <f t="shared" si="12"/>
        <v>0</v>
      </c>
      <c r="AF69" s="96">
        <f t="shared" si="12"/>
        <v>0</v>
      </c>
      <c r="AG69" s="96">
        <f t="shared" si="12"/>
        <v>0</v>
      </c>
    </row>
    <row r="70" spans="2:33" ht="13.2" x14ac:dyDescent="0.25">
      <c r="B70" s="516" t="str">
        <f>'Memoria Aporte FIA al Ejecutor'!C20</f>
        <v>Equipo Técnico 11: indicar nombre aquí</v>
      </c>
      <c r="C70" s="517"/>
      <c r="D70" s="203"/>
      <c r="E70" s="204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5"/>
      <c r="Q70" s="435"/>
      <c r="R70" s="429">
        <f t="shared" si="13"/>
        <v>0</v>
      </c>
      <c r="U70" s="95">
        <v>12</v>
      </c>
      <c r="V70" s="96">
        <f t="shared" si="12"/>
        <v>0</v>
      </c>
      <c r="W70" s="96">
        <f t="shared" si="12"/>
        <v>0</v>
      </c>
      <c r="X70" s="96">
        <f t="shared" si="12"/>
        <v>0</v>
      </c>
      <c r="Y70" s="96">
        <f t="shared" si="12"/>
        <v>0</v>
      </c>
      <c r="Z70" s="96">
        <f t="shared" si="12"/>
        <v>0</v>
      </c>
      <c r="AA70" s="96">
        <f t="shared" si="12"/>
        <v>0</v>
      </c>
      <c r="AB70" s="96">
        <f t="shared" si="12"/>
        <v>0</v>
      </c>
      <c r="AC70" s="96">
        <f t="shared" si="12"/>
        <v>0</v>
      </c>
      <c r="AD70" s="96">
        <f t="shared" si="12"/>
        <v>0</v>
      </c>
      <c r="AE70" s="96">
        <f t="shared" si="12"/>
        <v>0</v>
      </c>
      <c r="AF70" s="96">
        <f t="shared" si="12"/>
        <v>0</v>
      </c>
      <c r="AG70" s="96">
        <f t="shared" si="12"/>
        <v>0</v>
      </c>
    </row>
    <row r="71" spans="2:33" ht="13.2" x14ac:dyDescent="0.25">
      <c r="B71" s="516" t="str">
        <f>'Memoria Aporte FIA al Ejecutor'!C21</f>
        <v>Equipo Técnico 12: indicar nombre aquí</v>
      </c>
      <c r="C71" s="517"/>
      <c r="D71" s="203"/>
      <c r="E71" s="204"/>
      <c r="F71" s="435"/>
      <c r="G71" s="435"/>
      <c r="H71" s="435"/>
      <c r="I71" s="435"/>
      <c r="J71" s="435"/>
      <c r="K71" s="435"/>
      <c r="L71" s="435"/>
      <c r="M71" s="435"/>
      <c r="N71" s="435"/>
      <c r="O71" s="435"/>
      <c r="P71" s="435"/>
      <c r="Q71" s="435"/>
      <c r="R71" s="429">
        <f t="shared" si="13"/>
        <v>0</v>
      </c>
      <c r="U71" s="95">
        <v>11</v>
      </c>
      <c r="V71" s="96">
        <f t="shared" si="12"/>
        <v>0</v>
      </c>
      <c r="W71" s="96">
        <f t="shared" si="12"/>
        <v>0</v>
      </c>
      <c r="X71" s="96">
        <f t="shared" si="12"/>
        <v>0</v>
      </c>
      <c r="Y71" s="96">
        <f t="shared" si="12"/>
        <v>0</v>
      </c>
      <c r="Z71" s="96">
        <f t="shared" si="12"/>
        <v>0</v>
      </c>
      <c r="AA71" s="96">
        <f t="shared" si="12"/>
        <v>0</v>
      </c>
      <c r="AB71" s="96">
        <f t="shared" si="12"/>
        <v>0</v>
      </c>
      <c r="AC71" s="96">
        <f t="shared" si="12"/>
        <v>0</v>
      </c>
      <c r="AD71" s="96">
        <f t="shared" si="12"/>
        <v>0</v>
      </c>
      <c r="AE71" s="96">
        <f t="shared" si="12"/>
        <v>0</v>
      </c>
      <c r="AF71" s="96">
        <f t="shared" si="12"/>
        <v>0</v>
      </c>
      <c r="AG71" s="96">
        <f t="shared" si="12"/>
        <v>0</v>
      </c>
    </row>
    <row r="72" spans="2:33" ht="13.2" x14ac:dyDescent="0.25">
      <c r="B72" s="516" t="str">
        <f>'Memoria Aporte FIA al Ejecutor'!C22</f>
        <v>Equipo Técnico 13: indicar nombre aquí</v>
      </c>
      <c r="C72" s="517"/>
      <c r="D72" s="203"/>
      <c r="E72" s="204"/>
      <c r="F72" s="435"/>
      <c r="G72" s="435"/>
      <c r="H72" s="435"/>
      <c r="I72" s="435"/>
      <c r="J72" s="435"/>
      <c r="K72" s="435"/>
      <c r="L72" s="435"/>
      <c r="M72" s="435"/>
      <c r="N72" s="435"/>
      <c r="O72" s="435"/>
      <c r="P72" s="435"/>
      <c r="Q72" s="435"/>
      <c r="R72" s="429">
        <f t="shared" si="13"/>
        <v>0</v>
      </c>
      <c r="U72" s="95">
        <v>10</v>
      </c>
      <c r="V72" s="96">
        <f t="shared" si="12"/>
        <v>0</v>
      </c>
      <c r="W72" s="96">
        <f t="shared" si="12"/>
        <v>0</v>
      </c>
      <c r="X72" s="96">
        <f t="shared" si="12"/>
        <v>0</v>
      </c>
      <c r="Y72" s="96">
        <f t="shared" si="12"/>
        <v>0</v>
      </c>
      <c r="Z72" s="96">
        <f t="shared" si="12"/>
        <v>0</v>
      </c>
      <c r="AA72" s="96">
        <f t="shared" si="12"/>
        <v>0</v>
      </c>
      <c r="AB72" s="96">
        <f t="shared" si="12"/>
        <v>0</v>
      </c>
      <c r="AC72" s="96">
        <f t="shared" si="12"/>
        <v>0</v>
      </c>
      <c r="AD72" s="96">
        <f t="shared" si="12"/>
        <v>0</v>
      </c>
      <c r="AE72" s="96">
        <f t="shared" si="12"/>
        <v>0</v>
      </c>
      <c r="AF72" s="96">
        <f t="shared" si="12"/>
        <v>0</v>
      </c>
      <c r="AG72" s="96">
        <f t="shared" si="12"/>
        <v>0</v>
      </c>
    </row>
    <row r="73" spans="2:33" ht="13.2" x14ac:dyDescent="0.25">
      <c r="B73" s="516" t="str">
        <f>'Memoria Aporte FIA al Ejecutor'!C23</f>
        <v>Equipo Técnico 14: indicar nombre aquí</v>
      </c>
      <c r="C73" s="517"/>
      <c r="D73" s="203"/>
      <c r="E73" s="204"/>
      <c r="F73" s="435"/>
      <c r="G73" s="435"/>
      <c r="H73" s="435"/>
      <c r="I73" s="435"/>
      <c r="J73" s="435"/>
      <c r="K73" s="435"/>
      <c r="L73" s="435"/>
      <c r="M73" s="435"/>
      <c r="N73" s="435"/>
      <c r="O73" s="435"/>
      <c r="P73" s="435"/>
      <c r="Q73" s="435"/>
      <c r="R73" s="429">
        <f t="shared" si="13"/>
        <v>0</v>
      </c>
      <c r="U73" s="95">
        <v>9</v>
      </c>
      <c r="V73" s="96">
        <f t="shared" si="12"/>
        <v>0</v>
      </c>
      <c r="W73" s="96">
        <f t="shared" si="12"/>
        <v>0</v>
      </c>
      <c r="X73" s="96">
        <f t="shared" si="12"/>
        <v>0</v>
      </c>
      <c r="Y73" s="96">
        <f t="shared" si="12"/>
        <v>0</v>
      </c>
      <c r="Z73" s="96">
        <f t="shared" si="12"/>
        <v>0</v>
      </c>
      <c r="AA73" s="96">
        <f t="shared" si="12"/>
        <v>0</v>
      </c>
      <c r="AB73" s="96">
        <f t="shared" si="12"/>
        <v>0</v>
      </c>
      <c r="AC73" s="96">
        <f t="shared" si="12"/>
        <v>0</v>
      </c>
      <c r="AD73" s="96">
        <f t="shared" si="12"/>
        <v>0</v>
      </c>
      <c r="AE73" s="96">
        <f t="shared" si="12"/>
        <v>0</v>
      </c>
      <c r="AF73" s="96">
        <f t="shared" si="12"/>
        <v>0</v>
      </c>
      <c r="AG73" s="96">
        <f t="shared" si="12"/>
        <v>0</v>
      </c>
    </row>
    <row r="74" spans="2:33" ht="13.2" x14ac:dyDescent="0.25">
      <c r="B74" s="516" t="str">
        <f>'Memoria Aporte FIA al Ejecutor'!C24</f>
        <v>Equipo Técnico 15: indicar nombre aquí</v>
      </c>
      <c r="C74" s="517"/>
      <c r="D74" s="203"/>
      <c r="E74" s="204"/>
      <c r="F74" s="435"/>
      <c r="G74" s="435"/>
      <c r="H74" s="435"/>
      <c r="I74" s="435"/>
      <c r="J74" s="435"/>
      <c r="K74" s="435"/>
      <c r="L74" s="435"/>
      <c r="M74" s="435"/>
      <c r="N74" s="435"/>
      <c r="O74" s="435"/>
      <c r="P74" s="435"/>
      <c r="Q74" s="435"/>
      <c r="R74" s="429">
        <f t="shared" si="13"/>
        <v>0</v>
      </c>
      <c r="U74" s="95">
        <v>8</v>
      </c>
      <c r="V74" s="96">
        <f t="shared" ref="V74:AG79" si="14">IF(ISBLANK(F74)=TRUE,0,1)</f>
        <v>0</v>
      </c>
      <c r="W74" s="96">
        <f t="shared" si="14"/>
        <v>0</v>
      </c>
      <c r="X74" s="96">
        <f t="shared" si="14"/>
        <v>0</v>
      </c>
      <c r="Y74" s="96">
        <f t="shared" si="14"/>
        <v>0</v>
      </c>
      <c r="Z74" s="96">
        <f t="shared" si="14"/>
        <v>0</v>
      </c>
      <c r="AA74" s="96">
        <f t="shared" si="14"/>
        <v>0</v>
      </c>
      <c r="AB74" s="96">
        <f t="shared" si="14"/>
        <v>0</v>
      </c>
      <c r="AC74" s="96">
        <f t="shared" si="14"/>
        <v>0</v>
      </c>
      <c r="AD74" s="96">
        <f t="shared" si="14"/>
        <v>0</v>
      </c>
      <c r="AE74" s="96">
        <f t="shared" si="14"/>
        <v>0</v>
      </c>
      <c r="AF74" s="96">
        <f t="shared" si="14"/>
        <v>0</v>
      </c>
      <c r="AG74" s="96">
        <f t="shared" si="14"/>
        <v>0</v>
      </c>
    </row>
    <row r="75" spans="2:33" ht="13.2" x14ac:dyDescent="0.25">
      <c r="B75" s="516" t="str">
        <f>'Memoria Aporte FIA al Ejecutor'!C25</f>
        <v>Equipo Técnico 16: indicar nombre aquí</v>
      </c>
      <c r="C75" s="517"/>
      <c r="D75" s="203"/>
      <c r="E75" s="204"/>
      <c r="F75" s="435"/>
      <c r="G75" s="435"/>
      <c r="H75" s="435"/>
      <c r="I75" s="435"/>
      <c r="J75" s="435"/>
      <c r="K75" s="435"/>
      <c r="L75" s="435"/>
      <c r="M75" s="435"/>
      <c r="N75" s="435"/>
      <c r="O75" s="435"/>
      <c r="P75" s="435"/>
      <c r="Q75" s="435"/>
      <c r="R75" s="429">
        <f t="shared" si="13"/>
        <v>0</v>
      </c>
      <c r="U75" s="95">
        <v>7</v>
      </c>
      <c r="V75" s="96">
        <f t="shared" si="14"/>
        <v>0</v>
      </c>
      <c r="W75" s="96">
        <f t="shared" si="14"/>
        <v>0</v>
      </c>
      <c r="X75" s="96">
        <f t="shared" si="14"/>
        <v>0</v>
      </c>
      <c r="Y75" s="96">
        <f t="shared" si="14"/>
        <v>0</v>
      </c>
      <c r="Z75" s="96">
        <f t="shared" si="14"/>
        <v>0</v>
      </c>
      <c r="AA75" s="96">
        <f t="shared" si="14"/>
        <v>0</v>
      </c>
      <c r="AB75" s="96">
        <f t="shared" si="14"/>
        <v>0</v>
      </c>
      <c r="AC75" s="96">
        <f t="shared" si="14"/>
        <v>0</v>
      </c>
      <c r="AD75" s="96">
        <f t="shared" si="14"/>
        <v>0</v>
      </c>
      <c r="AE75" s="96">
        <f t="shared" si="14"/>
        <v>0</v>
      </c>
      <c r="AF75" s="96">
        <f t="shared" si="14"/>
        <v>0</v>
      </c>
      <c r="AG75" s="96">
        <f t="shared" si="14"/>
        <v>0</v>
      </c>
    </row>
    <row r="76" spans="2:33" ht="13.2" x14ac:dyDescent="0.25">
      <c r="B76" s="516" t="str">
        <f>'Memoria Aporte FIA al Ejecutor'!C26</f>
        <v>Equipo Técnico 17: indicar nombre aquí</v>
      </c>
      <c r="C76" s="517"/>
      <c r="D76" s="203"/>
      <c r="E76" s="204"/>
      <c r="F76" s="435"/>
      <c r="G76" s="435"/>
      <c r="H76" s="435"/>
      <c r="I76" s="435"/>
      <c r="J76" s="435"/>
      <c r="K76" s="435"/>
      <c r="L76" s="435"/>
      <c r="M76" s="435"/>
      <c r="N76" s="435"/>
      <c r="O76" s="435"/>
      <c r="P76" s="435"/>
      <c r="Q76" s="435"/>
      <c r="R76" s="429">
        <f t="shared" si="13"/>
        <v>0</v>
      </c>
      <c r="U76" s="95">
        <v>6</v>
      </c>
      <c r="V76" s="96">
        <f t="shared" si="14"/>
        <v>0</v>
      </c>
      <c r="W76" s="96">
        <f t="shared" si="14"/>
        <v>0</v>
      </c>
      <c r="X76" s="96">
        <f t="shared" si="14"/>
        <v>0</v>
      </c>
      <c r="Y76" s="96">
        <f t="shared" si="14"/>
        <v>0</v>
      </c>
      <c r="Z76" s="96">
        <f t="shared" si="14"/>
        <v>0</v>
      </c>
      <c r="AA76" s="96">
        <f t="shared" si="14"/>
        <v>0</v>
      </c>
      <c r="AB76" s="96">
        <f t="shared" si="14"/>
        <v>0</v>
      </c>
      <c r="AC76" s="96">
        <f t="shared" si="14"/>
        <v>0</v>
      </c>
      <c r="AD76" s="96">
        <f t="shared" si="14"/>
        <v>0</v>
      </c>
      <c r="AE76" s="96">
        <f t="shared" si="14"/>
        <v>0</v>
      </c>
      <c r="AF76" s="96">
        <f t="shared" si="14"/>
        <v>0</v>
      </c>
      <c r="AG76" s="96">
        <f t="shared" si="14"/>
        <v>0</v>
      </c>
    </row>
    <row r="77" spans="2:33" ht="13.2" x14ac:dyDescent="0.25">
      <c r="B77" s="516" t="str">
        <f>'Memoria Aporte FIA al Ejecutor'!C27</f>
        <v>Equipo Técnico 18: indicar nombre aquí</v>
      </c>
      <c r="C77" s="517"/>
      <c r="D77" s="203"/>
      <c r="E77" s="204"/>
      <c r="F77" s="435"/>
      <c r="G77" s="435"/>
      <c r="H77" s="435"/>
      <c r="I77" s="435"/>
      <c r="J77" s="435"/>
      <c r="K77" s="435"/>
      <c r="L77" s="435"/>
      <c r="M77" s="435"/>
      <c r="N77" s="435"/>
      <c r="O77" s="435"/>
      <c r="P77" s="435"/>
      <c r="Q77" s="435"/>
      <c r="R77" s="429">
        <f t="shared" si="13"/>
        <v>0</v>
      </c>
      <c r="U77" s="95">
        <v>5</v>
      </c>
      <c r="V77" s="96">
        <f t="shared" si="14"/>
        <v>0</v>
      </c>
      <c r="W77" s="96">
        <f t="shared" si="14"/>
        <v>0</v>
      </c>
      <c r="X77" s="96">
        <f t="shared" si="14"/>
        <v>0</v>
      </c>
      <c r="Y77" s="96">
        <f t="shared" si="14"/>
        <v>0</v>
      </c>
      <c r="Z77" s="96">
        <f t="shared" si="14"/>
        <v>0</v>
      </c>
      <c r="AA77" s="96">
        <f t="shared" si="14"/>
        <v>0</v>
      </c>
      <c r="AB77" s="96">
        <f t="shared" si="14"/>
        <v>0</v>
      </c>
      <c r="AC77" s="96">
        <f t="shared" si="14"/>
        <v>0</v>
      </c>
      <c r="AD77" s="96">
        <f t="shared" si="14"/>
        <v>0</v>
      </c>
      <c r="AE77" s="96">
        <f t="shared" si="14"/>
        <v>0</v>
      </c>
      <c r="AF77" s="96">
        <f t="shared" si="14"/>
        <v>0</v>
      </c>
      <c r="AG77" s="96">
        <f t="shared" si="14"/>
        <v>0</v>
      </c>
    </row>
    <row r="78" spans="2:33" ht="13.2" x14ac:dyDescent="0.25">
      <c r="B78" s="516" t="str">
        <f>'Memoria Aporte FIA al Ejecutor'!C28</f>
        <v>Equipo Técnico 19: indicar nombre aquí</v>
      </c>
      <c r="C78" s="517"/>
      <c r="D78" s="203"/>
      <c r="E78" s="204"/>
      <c r="F78" s="435"/>
      <c r="G78" s="435"/>
      <c r="H78" s="435"/>
      <c r="I78" s="435"/>
      <c r="J78" s="435"/>
      <c r="K78" s="435"/>
      <c r="L78" s="435"/>
      <c r="M78" s="435"/>
      <c r="N78" s="435"/>
      <c r="O78" s="435"/>
      <c r="P78" s="435"/>
      <c r="Q78" s="435"/>
      <c r="R78" s="429">
        <f t="shared" si="13"/>
        <v>0</v>
      </c>
      <c r="U78" s="95">
        <v>4</v>
      </c>
      <c r="V78" s="96">
        <f t="shared" si="14"/>
        <v>0</v>
      </c>
      <c r="W78" s="96">
        <f t="shared" si="14"/>
        <v>0</v>
      </c>
      <c r="X78" s="96">
        <f t="shared" si="14"/>
        <v>0</v>
      </c>
      <c r="Y78" s="96">
        <f t="shared" si="14"/>
        <v>0</v>
      </c>
      <c r="Z78" s="96">
        <f t="shared" si="14"/>
        <v>0</v>
      </c>
      <c r="AA78" s="96">
        <f t="shared" si="14"/>
        <v>0</v>
      </c>
      <c r="AB78" s="96">
        <f t="shared" si="14"/>
        <v>0</v>
      </c>
      <c r="AC78" s="96">
        <f t="shared" si="14"/>
        <v>0</v>
      </c>
      <c r="AD78" s="96">
        <f t="shared" si="14"/>
        <v>0</v>
      </c>
      <c r="AE78" s="96">
        <f t="shared" si="14"/>
        <v>0</v>
      </c>
      <c r="AF78" s="96">
        <f t="shared" si="14"/>
        <v>0</v>
      </c>
      <c r="AG78" s="96">
        <f t="shared" si="14"/>
        <v>0</v>
      </c>
    </row>
    <row r="79" spans="2:33" ht="13.2" x14ac:dyDescent="0.25">
      <c r="B79" s="516" t="str">
        <f>'Memoria Aporte FIA al Ejecutor'!C29</f>
        <v>Equipo Técnico 20: indicar nombre aquí</v>
      </c>
      <c r="C79" s="517"/>
      <c r="D79" s="203"/>
      <c r="E79" s="204"/>
      <c r="F79" s="435"/>
      <c r="G79" s="435"/>
      <c r="H79" s="435"/>
      <c r="I79" s="435"/>
      <c r="J79" s="435"/>
      <c r="K79" s="435"/>
      <c r="L79" s="435"/>
      <c r="M79" s="435"/>
      <c r="N79" s="435"/>
      <c r="O79" s="435"/>
      <c r="P79" s="435"/>
      <c r="Q79" s="435"/>
      <c r="R79" s="429">
        <f t="shared" si="13"/>
        <v>0</v>
      </c>
      <c r="U79" s="95">
        <v>3</v>
      </c>
      <c r="V79" s="96">
        <f t="shared" si="14"/>
        <v>0</v>
      </c>
      <c r="W79" s="96">
        <f t="shared" si="14"/>
        <v>0</v>
      </c>
      <c r="X79" s="96">
        <f t="shared" si="14"/>
        <v>0</v>
      </c>
      <c r="Y79" s="96">
        <f t="shared" si="14"/>
        <v>0</v>
      </c>
      <c r="Z79" s="96">
        <f t="shared" si="14"/>
        <v>0</v>
      </c>
      <c r="AA79" s="96">
        <f t="shared" si="14"/>
        <v>0</v>
      </c>
      <c r="AB79" s="96">
        <f t="shared" si="14"/>
        <v>0</v>
      </c>
      <c r="AC79" s="96">
        <f t="shared" si="14"/>
        <v>0</v>
      </c>
      <c r="AD79" s="96">
        <f t="shared" si="14"/>
        <v>0</v>
      </c>
      <c r="AE79" s="96">
        <f t="shared" si="14"/>
        <v>0</v>
      </c>
      <c r="AF79" s="96">
        <f t="shared" si="14"/>
        <v>0</v>
      </c>
      <c r="AG79" s="96">
        <f t="shared" si="14"/>
        <v>0</v>
      </c>
    </row>
    <row r="80" spans="2:33" hidden="1" outlineLevel="1" x14ac:dyDescent="0.25">
      <c r="F80" s="436">
        <f>Q54+1</f>
        <v>45292</v>
      </c>
      <c r="G80" s="436">
        <f>F81+1</f>
        <v>45323</v>
      </c>
      <c r="H80" s="436">
        <f t="shared" ref="H80:Q80" si="15">G81+1</f>
        <v>45352</v>
      </c>
      <c r="I80" s="436">
        <f t="shared" si="15"/>
        <v>45383</v>
      </c>
      <c r="J80" s="436">
        <f t="shared" si="15"/>
        <v>45413</v>
      </c>
      <c r="K80" s="436">
        <f t="shared" si="15"/>
        <v>45444</v>
      </c>
      <c r="L80" s="436">
        <f t="shared" si="15"/>
        <v>45474</v>
      </c>
      <c r="M80" s="436">
        <f t="shared" si="15"/>
        <v>45505</v>
      </c>
      <c r="N80" s="436">
        <f t="shared" si="15"/>
        <v>45536</v>
      </c>
      <c r="O80" s="436">
        <f t="shared" si="15"/>
        <v>45566</v>
      </c>
      <c r="P80" s="436">
        <f t="shared" si="15"/>
        <v>45597</v>
      </c>
      <c r="Q80" s="436">
        <f t="shared" si="15"/>
        <v>45627</v>
      </c>
      <c r="U80" s="93">
        <v>2</v>
      </c>
      <c r="V80" s="99">
        <f>F80</f>
        <v>45292</v>
      </c>
      <c r="W80" s="99">
        <f t="shared" ref="W80:AG80" si="16">G80</f>
        <v>45323</v>
      </c>
      <c r="X80" s="99">
        <f t="shared" si="16"/>
        <v>45352</v>
      </c>
      <c r="Y80" s="99">
        <f t="shared" si="16"/>
        <v>45383</v>
      </c>
      <c r="Z80" s="99">
        <f t="shared" si="16"/>
        <v>45413</v>
      </c>
      <c r="AA80" s="99">
        <f t="shared" si="16"/>
        <v>45444</v>
      </c>
      <c r="AB80" s="99">
        <f t="shared" si="16"/>
        <v>45474</v>
      </c>
      <c r="AC80" s="99">
        <f t="shared" si="16"/>
        <v>45505</v>
      </c>
      <c r="AD80" s="99">
        <f t="shared" si="16"/>
        <v>45536</v>
      </c>
      <c r="AE80" s="99">
        <f t="shared" si="16"/>
        <v>45566</v>
      </c>
      <c r="AF80" s="99">
        <f t="shared" si="16"/>
        <v>45597</v>
      </c>
      <c r="AG80" s="99">
        <f t="shared" si="16"/>
        <v>45627</v>
      </c>
    </row>
    <row r="81" spans="2:33" hidden="1" outlineLevel="1" x14ac:dyDescent="0.25">
      <c r="C81" s="90"/>
      <c r="F81" s="436">
        <f>EDATE(F80,1)-1</f>
        <v>45322</v>
      </c>
      <c r="G81" s="436">
        <f>EDATE(G80,1)-1</f>
        <v>45351</v>
      </c>
      <c r="H81" s="436">
        <f t="shared" ref="H81:Q81" si="17">EDATE(H80,1)-1</f>
        <v>45382</v>
      </c>
      <c r="I81" s="436">
        <f t="shared" si="17"/>
        <v>45412</v>
      </c>
      <c r="J81" s="436">
        <f t="shared" si="17"/>
        <v>45443</v>
      </c>
      <c r="K81" s="436">
        <f t="shared" si="17"/>
        <v>45473</v>
      </c>
      <c r="L81" s="436">
        <f t="shared" si="17"/>
        <v>45504</v>
      </c>
      <c r="M81" s="436">
        <f t="shared" si="17"/>
        <v>45535</v>
      </c>
      <c r="N81" s="436">
        <f t="shared" si="17"/>
        <v>45565</v>
      </c>
      <c r="O81" s="436">
        <f t="shared" si="17"/>
        <v>45596</v>
      </c>
      <c r="P81" s="436">
        <f t="shared" si="17"/>
        <v>45626</v>
      </c>
      <c r="Q81" s="436">
        <f t="shared" si="17"/>
        <v>45657</v>
      </c>
    </row>
    <row r="82" spans="2:33" s="101" customFormat="1" collapsed="1" x14ac:dyDescent="0.25">
      <c r="C82" s="102"/>
      <c r="E82" s="103"/>
      <c r="F82" s="437"/>
      <c r="G82" s="437"/>
      <c r="H82" s="437"/>
      <c r="I82" s="437"/>
      <c r="J82" s="437"/>
      <c r="K82" s="437"/>
      <c r="L82" s="437"/>
      <c r="M82" s="437"/>
      <c r="N82" s="437"/>
      <c r="O82" s="437"/>
      <c r="P82" s="437"/>
      <c r="Q82" s="437"/>
      <c r="R82" s="430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</row>
    <row r="83" spans="2:33" ht="12.75" customHeight="1" x14ac:dyDescent="0.25">
      <c r="B83" s="102"/>
      <c r="C83" s="90"/>
      <c r="F83" s="529" t="s">
        <v>142</v>
      </c>
      <c r="G83" s="530"/>
      <c r="H83" s="530"/>
      <c r="I83" s="530"/>
      <c r="J83" s="530"/>
      <c r="K83" s="530"/>
      <c r="L83" s="530"/>
      <c r="M83" s="530"/>
      <c r="N83" s="530"/>
      <c r="O83" s="530"/>
      <c r="P83" s="530"/>
      <c r="Q83" s="531"/>
      <c r="R83" s="532" t="s">
        <v>85</v>
      </c>
    </row>
    <row r="84" spans="2:33" x14ac:dyDescent="0.25">
      <c r="B84" s="200" t="s">
        <v>71</v>
      </c>
      <c r="C84" s="201">
        <f>C57+1</f>
        <v>2025</v>
      </c>
      <c r="D84" s="198" t="s">
        <v>72</v>
      </c>
      <c r="E84" s="199" t="s">
        <v>140</v>
      </c>
      <c r="F84" s="434" t="s">
        <v>73</v>
      </c>
      <c r="G84" s="434" t="s">
        <v>74</v>
      </c>
      <c r="H84" s="434" t="s">
        <v>75</v>
      </c>
      <c r="I84" s="434" t="s">
        <v>76</v>
      </c>
      <c r="J84" s="434" t="s">
        <v>77</v>
      </c>
      <c r="K84" s="434" t="s">
        <v>78</v>
      </c>
      <c r="L84" s="434" t="s">
        <v>79</v>
      </c>
      <c r="M84" s="434" t="s">
        <v>80</v>
      </c>
      <c r="N84" s="434" t="s">
        <v>81</v>
      </c>
      <c r="O84" s="434" t="s">
        <v>82</v>
      </c>
      <c r="P84" s="434" t="s">
        <v>83</v>
      </c>
      <c r="Q84" s="434" t="s">
        <v>84</v>
      </c>
      <c r="R84" s="532"/>
    </row>
    <row r="85" spans="2:33" ht="13.2" x14ac:dyDescent="0.25">
      <c r="B85" s="516" t="str">
        <f>'Memoria Aporte FIA al Ejecutor'!C8</f>
        <v>Coordinador Principal: indicar nombre aquí</v>
      </c>
      <c r="C85" s="517"/>
      <c r="D85" s="203"/>
      <c r="E85" s="204"/>
      <c r="F85" s="435"/>
      <c r="G85" s="435"/>
      <c r="H85" s="435"/>
      <c r="I85" s="435"/>
      <c r="J85" s="435"/>
      <c r="K85" s="435"/>
      <c r="L85" s="435"/>
      <c r="M85" s="435"/>
      <c r="N85" s="435"/>
      <c r="O85" s="435"/>
      <c r="P85" s="435"/>
      <c r="Q85" s="435"/>
      <c r="R85" s="429">
        <f>SUM(F85:Q85)</f>
        <v>0</v>
      </c>
      <c r="U85" s="95">
        <v>24</v>
      </c>
      <c r="V85" s="96">
        <f t="shared" ref="V85:AG100" si="18">IF(ISBLANK(F85)=TRUE,0,1)</f>
        <v>0</v>
      </c>
      <c r="W85" s="96">
        <f t="shared" si="18"/>
        <v>0</v>
      </c>
      <c r="X85" s="96">
        <f t="shared" si="18"/>
        <v>0</v>
      </c>
      <c r="Y85" s="96">
        <f t="shared" si="18"/>
        <v>0</v>
      </c>
      <c r="Z85" s="96">
        <f t="shared" si="18"/>
        <v>0</v>
      </c>
      <c r="AA85" s="96">
        <f t="shared" si="18"/>
        <v>0</v>
      </c>
      <c r="AB85" s="96">
        <f t="shared" si="18"/>
        <v>0</v>
      </c>
      <c r="AC85" s="96">
        <f t="shared" si="18"/>
        <v>0</v>
      </c>
      <c r="AD85" s="96">
        <f t="shared" si="18"/>
        <v>0</v>
      </c>
      <c r="AE85" s="96">
        <f t="shared" si="18"/>
        <v>0</v>
      </c>
      <c r="AF85" s="96">
        <f t="shared" si="18"/>
        <v>0</v>
      </c>
      <c r="AG85" s="96">
        <f t="shared" si="18"/>
        <v>0</v>
      </c>
    </row>
    <row r="86" spans="2:33" ht="13.2" x14ac:dyDescent="0.25">
      <c r="B86" s="516" t="str">
        <f>'Memoria Aporte FIA al Ejecutor'!C9</f>
        <v>Coordinador Alterno: indicar nombre aquí</v>
      </c>
      <c r="C86" s="517"/>
      <c r="D86" s="203"/>
      <c r="E86" s="204"/>
      <c r="F86" s="435"/>
      <c r="G86" s="435"/>
      <c r="H86" s="435"/>
      <c r="I86" s="435"/>
      <c r="J86" s="435"/>
      <c r="K86" s="435"/>
      <c r="L86" s="435"/>
      <c r="M86" s="435"/>
      <c r="N86" s="435"/>
      <c r="O86" s="435"/>
      <c r="P86" s="435"/>
      <c r="Q86" s="435"/>
      <c r="R86" s="429">
        <f t="shared" ref="R86:R106" si="19">SUM(F86:Q86)</f>
        <v>0</v>
      </c>
      <c r="U86" s="95">
        <v>23</v>
      </c>
      <c r="V86" s="96">
        <f t="shared" si="18"/>
        <v>0</v>
      </c>
      <c r="W86" s="96">
        <f t="shared" si="18"/>
        <v>0</v>
      </c>
      <c r="X86" s="96">
        <f t="shared" si="18"/>
        <v>0</v>
      </c>
      <c r="Y86" s="96">
        <f t="shared" si="18"/>
        <v>0</v>
      </c>
      <c r="Z86" s="96">
        <f t="shared" si="18"/>
        <v>0</v>
      </c>
      <c r="AA86" s="96">
        <f t="shared" si="18"/>
        <v>0</v>
      </c>
      <c r="AB86" s="96">
        <f t="shared" si="18"/>
        <v>0</v>
      </c>
      <c r="AC86" s="96">
        <f t="shared" si="18"/>
        <v>0</v>
      </c>
      <c r="AD86" s="96">
        <f t="shared" si="18"/>
        <v>0</v>
      </c>
      <c r="AE86" s="96">
        <f t="shared" si="18"/>
        <v>0</v>
      </c>
      <c r="AF86" s="96">
        <f t="shared" si="18"/>
        <v>0</v>
      </c>
      <c r="AG86" s="96">
        <f t="shared" si="18"/>
        <v>0</v>
      </c>
    </row>
    <row r="87" spans="2:33" ht="13.2" x14ac:dyDescent="0.25">
      <c r="B87" s="516" t="str">
        <f>'Memoria Aporte FIA al Ejecutor'!C10</f>
        <v>Equipo Técnico 1: indicar nombre aquí</v>
      </c>
      <c r="C87" s="517"/>
      <c r="D87" s="203"/>
      <c r="E87" s="204"/>
      <c r="F87" s="435"/>
      <c r="G87" s="435"/>
      <c r="H87" s="435"/>
      <c r="I87" s="435"/>
      <c r="J87" s="435"/>
      <c r="K87" s="435"/>
      <c r="L87" s="435"/>
      <c r="M87" s="435"/>
      <c r="N87" s="435"/>
      <c r="O87" s="435"/>
      <c r="P87" s="435"/>
      <c r="Q87" s="435"/>
      <c r="R87" s="429">
        <f t="shared" si="19"/>
        <v>0</v>
      </c>
      <c r="U87" s="95">
        <v>22</v>
      </c>
      <c r="V87" s="96">
        <f t="shared" si="18"/>
        <v>0</v>
      </c>
      <c r="W87" s="96">
        <f t="shared" si="18"/>
        <v>0</v>
      </c>
      <c r="X87" s="96">
        <f t="shared" si="18"/>
        <v>0</v>
      </c>
      <c r="Y87" s="96">
        <f t="shared" si="18"/>
        <v>0</v>
      </c>
      <c r="Z87" s="96">
        <f t="shared" si="18"/>
        <v>0</v>
      </c>
      <c r="AA87" s="96">
        <f t="shared" si="18"/>
        <v>0</v>
      </c>
      <c r="AB87" s="96">
        <f t="shared" si="18"/>
        <v>0</v>
      </c>
      <c r="AC87" s="96">
        <f t="shared" si="18"/>
        <v>0</v>
      </c>
      <c r="AD87" s="96">
        <f t="shared" si="18"/>
        <v>0</v>
      </c>
      <c r="AE87" s="96">
        <f t="shared" si="18"/>
        <v>0</v>
      </c>
      <c r="AF87" s="96">
        <f t="shared" si="18"/>
        <v>0</v>
      </c>
      <c r="AG87" s="96">
        <f t="shared" si="18"/>
        <v>0</v>
      </c>
    </row>
    <row r="88" spans="2:33" ht="13.2" x14ac:dyDescent="0.25">
      <c r="B88" s="516" t="str">
        <f>'Memoria Aporte FIA al Ejecutor'!C11</f>
        <v>Equipo Técnico 2: indicar nombre aquí</v>
      </c>
      <c r="C88" s="517"/>
      <c r="D88" s="203"/>
      <c r="E88" s="204"/>
      <c r="F88" s="435"/>
      <c r="G88" s="435"/>
      <c r="H88" s="435"/>
      <c r="I88" s="435"/>
      <c r="J88" s="435"/>
      <c r="K88" s="435"/>
      <c r="L88" s="435"/>
      <c r="M88" s="435"/>
      <c r="N88" s="435"/>
      <c r="O88" s="435"/>
      <c r="P88" s="435"/>
      <c r="Q88" s="435"/>
      <c r="R88" s="429">
        <f t="shared" si="19"/>
        <v>0</v>
      </c>
      <c r="U88" s="95">
        <v>21</v>
      </c>
      <c r="V88" s="96">
        <f t="shared" si="18"/>
        <v>0</v>
      </c>
      <c r="W88" s="96">
        <f t="shared" si="18"/>
        <v>0</v>
      </c>
      <c r="X88" s="96">
        <f t="shared" si="18"/>
        <v>0</v>
      </c>
      <c r="Y88" s="96">
        <f t="shared" si="18"/>
        <v>0</v>
      </c>
      <c r="Z88" s="96">
        <f t="shared" si="18"/>
        <v>0</v>
      </c>
      <c r="AA88" s="96">
        <f t="shared" si="18"/>
        <v>0</v>
      </c>
      <c r="AB88" s="96">
        <f t="shared" si="18"/>
        <v>0</v>
      </c>
      <c r="AC88" s="96">
        <f t="shared" si="18"/>
        <v>0</v>
      </c>
      <c r="AD88" s="96">
        <f t="shared" si="18"/>
        <v>0</v>
      </c>
      <c r="AE88" s="96">
        <f t="shared" si="18"/>
        <v>0</v>
      </c>
      <c r="AF88" s="96">
        <f t="shared" si="18"/>
        <v>0</v>
      </c>
      <c r="AG88" s="96">
        <f t="shared" si="18"/>
        <v>0</v>
      </c>
    </row>
    <row r="89" spans="2:33" ht="13.2" x14ac:dyDescent="0.25">
      <c r="B89" s="516" t="str">
        <f>'Memoria Aporte FIA al Ejecutor'!C12</f>
        <v>Equipo Técnico 3: indicar nombre aquí</v>
      </c>
      <c r="C89" s="517"/>
      <c r="D89" s="203"/>
      <c r="E89" s="204"/>
      <c r="F89" s="435"/>
      <c r="G89" s="435"/>
      <c r="H89" s="435"/>
      <c r="I89" s="435"/>
      <c r="J89" s="435"/>
      <c r="K89" s="435"/>
      <c r="L89" s="435"/>
      <c r="M89" s="435"/>
      <c r="N89" s="435"/>
      <c r="O89" s="435"/>
      <c r="P89" s="435"/>
      <c r="Q89" s="435"/>
      <c r="R89" s="429">
        <f t="shared" si="19"/>
        <v>0</v>
      </c>
      <c r="U89" s="95">
        <v>20</v>
      </c>
      <c r="V89" s="96">
        <f t="shared" si="18"/>
        <v>0</v>
      </c>
      <c r="W89" s="96">
        <f t="shared" si="18"/>
        <v>0</v>
      </c>
      <c r="X89" s="96">
        <f t="shared" si="18"/>
        <v>0</v>
      </c>
      <c r="Y89" s="96">
        <f t="shared" si="18"/>
        <v>0</v>
      </c>
      <c r="Z89" s="96">
        <f t="shared" si="18"/>
        <v>0</v>
      </c>
      <c r="AA89" s="96">
        <f t="shared" si="18"/>
        <v>0</v>
      </c>
      <c r="AB89" s="96">
        <f t="shared" si="18"/>
        <v>0</v>
      </c>
      <c r="AC89" s="96">
        <f t="shared" si="18"/>
        <v>0</v>
      </c>
      <c r="AD89" s="96">
        <f t="shared" si="18"/>
        <v>0</v>
      </c>
      <c r="AE89" s="96">
        <f t="shared" si="18"/>
        <v>0</v>
      </c>
      <c r="AF89" s="96">
        <f t="shared" si="18"/>
        <v>0</v>
      </c>
      <c r="AG89" s="96">
        <f t="shared" si="18"/>
        <v>0</v>
      </c>
    </row>
    <row r="90" spans="2:33" ht="13.2" x14ac:dyDescent="0.25">
      <c r="B90" s="516" t="str">
        <f>'Memoria Aporte FIA al Ejecutor'!C13</f>
        <v>Equipo Técnico 4: indicar nombre aquí</v>
      </c>
      <c r="C90" s="517"/>
      <c r="D90" s="203"/>
      <c r="E90" s="204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29">
        <f t="shared" si="19"/>
        <v>0</v>
      </c>
      <c r="U90" s="95">
        <v>19</v>
      </c>
      <c r="V90" s="96">
        <f t="shared" si="18"/>
        <v>0</v>
      </c>
      <c r="W90" s="96">
        <f t="shared" si="18"/>
        <v>0</v>
      </c>
      <c r="X90" s="96">
        <f t="shared" si="18"/>
        <v>0</v>
      </c>
      <c r="Y90" s="96">
        <f t="shared" si="18"/>
        <v>0</v>
      </c>
      <c r="Z90" s="96">
        <f t="shared" si="18"/>
        <v>0</v>
      </c>
      <c r="AA90" s="96">
        <f t="shared" si="18"/>
        <v>0</v>
      </c>
      <c r="AB90" s="96">
        <f t="shared" si="18"/>
        <v>0</v>
      </c>
      <c r="AC90" s="96">
        <f t="shared" si="18"/>
        <v>0</v>
      </c>
      <c r="AD90" s="96">
        <f t="shared" si="18"/>
        <v>0</v>
      </c>
      <c r="AE90" s="96">
        <f t="shared" si="18"/>
        <v>0</v>
      </c>
      <c r="AF90" s="96">
        <f t="shared" si="18"/>
        <v>0</v>
      </c>
      <c r="AG90" s="96">
        <f t="shared" si="18"/>
        <v>0</v>
      </c>
    </row>
    <row r="91" spans="2:33" ht="13.2" x14ac:dyDescent="0.25">
      <c r="B91" s="516" t="str">
        <f>'Memoria Aporte FIA al Ejecutor'!C14</f>
        <v>Equipo Técnico 5: indicar nombre aquí</v>
      </c>
      <c r="C91" s="517"/>
      <c r="D91" s="203"/>
      <c r="E91" s="204"/>
      <c r="F91" s="435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29">
        <f t="shared" si="19"/>
        <v>0</v>
      </c>
      <c r="U91" s="95">
        <v>18</v>
      </c>
      <c r="V91" s="96">
        <f t="shared" si="18"/>
        <v>0</v>
      </c>
      <c r="W91" s="96">
        <f t="shared" si="18"/>
        <v>0</v>
      </c>
      <c r="X91" s="96">
        <f t="shared" si="18"/>
        <v>0</v>
      </c>
      <c r="Y91" s="96">
        <f t="shared" si="18"/>
        <v>0</v>
      </c>
      <c r="Z91" s="96">
        <f t="shared" si="18"/>
        <v>0</v>
      </c>
      <c r="AA91" s="96">
        <f t="shared" si="18"/>
        <v>0</v>
      </c>
      <c r="AB91" s="96">
        <f t="shared" si="18"/>
        <v>0</v>
      </c>
      <c r="AC91" s="96">
        <f t="shared" si="18"/>
        <v>0</v>
      </c>
      <c r="AD91" s="96">
        <f t="shared" si="18"/>
        <v>0</v>
      </c>
      <c r="AE91" s="96">
        <f t="shared" si="18"/>
        <v>0</v>
      </c>
      <c r="AF91" s="96">
        <f t="shared" si="18"/>
        <v>0</v>
      </c>
      <c r="AG91" s="96">
        <f t="shared" si="18"/>
        <v>0</v>
      </c>
    </row>
    <row r="92" spans="2:33" ht="13.2" x14ac:dyDescent="0.25">
      <c r="B92" s="516" t="str">
        <f>'Memoria Aporte FIA al Ejecutor'!C15</f>
        <v>Equipo Técnico 6: indicar nombre aquí</v>
      </c>
      <c r="C92" s="517"/>
      <c r="D92" s="203"/>
      <c r="E92" s="204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29">
        <f t="shared" si="19"/>
        <v>0</v>
      </c>
      <c r="U92" s="95">
        <v>17</v>
      </c>
      <c r="V92" s="96">
        <f t="shared" si="18"/>
        <v>0</v>
      </c>
      <c r="W92" s="96">
        <f t="shared" si="18"/>
        <v>0</v>
      </c>
      <c r="X92" s="96">
        <f t="shared" si="18"/>
        <v>0</v>
      </c>
      <c r="Y92" s="96">
        <f t="shared" si="18"/>
        <v>0</v>
      </c>
      <c r="Z92" s="96">
        <f t="shared" si="18"/>
        <v>0</v>
      </c>
      <c r="AA92" s="96">
        <f t="shared" si="18"/>
        <v>0</v>
      </c>
      <c r="AB92" s="96">
        <f t="shared" si="18"/>
        <v>0</v>
      </c>
      <c r="AC92" s="96">
        <f t="shared" si="18"/>
        <v>0</v>
      </c>
      <c r="AD92" s="96">
        <f t="shared" si="18"/>
        <v>0</v>
      </c>
      <c r="AE92" s="96">
        <f t="shared" si="18"/>
        <v>0</v>
      </c>
      <c r="AF92" s="96">
        <f t="shared" si="18"/>
        <v>0</v>
      </c>
      <c r="AG92" s="96">
        <f t="shared" si="18"/>
        <v>0</v>
      </c>
    </row>
    <row r="93" spans="2:33" ht="13.2" x14ac:dyDescent="0.25">
      <c r="B93" s="516" t="str">
        <f>'Memoria Aporte FIA al Ejecutor'!C16</f>
        <v>Equipo Técnico 7: indicar nombre aquí</v>
      </c>
      <c r="C93" s="517"/>
      <c r="D93" s="203"/>
      <c r="E93" s="204"/>
      <c r="F93" s="435"/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29">
        <f t="shared" si="19"/>
        <v>0</v>
      </c>
      <c r="U93" s="95">
        <v>16</v>
      </c>
      <c r="V93" s="96">
        <f t="shared" si="18"/>
        <v>0</v>
      </c>
      <c r="W93" s="96">
        <f t="shared" si="18"/>
        <v>0</v>
      </c>
      <c r="X93" s="96">
        <f t="shared" si="18"/>
        <v>0</v>
      </c>
      <c r="Y93" s="96">
        <f t="shared" si="18"/>
        <v>0</v>
      </c>
      <c r="Z93" s="96">
        <f t="shared" si="18"/>
        <v>0</v>
      </c>
      <c r="AA93" s="96">
        <f t="shared" si="18"/>
        <v>0</v>
      </c>
      <c r="AB93" s="96">
        <f t="shared" si="18"/>
        <v>0</v>
      </c>
      <c r="AC93" s="96">
        <f t="shared" si="18"/>
        <v>0</v>
      </c>
      <c r="AD93" s="96">
        <f t="shared" si="18"/>
        <v>0</v>
      </c>
      <c r="AE93" s="96">
        <f t="shared" si="18"/>
        <v>0</v>
      </c>
      <c r="AF93" s="96">
        <f t="shared" si="18"/>
        <v>0</v>
      </c>
      <c r="AG93" s="96">
        <f t="shared" si="18"/>
        <v>0</v>
      </c>
    </row>
    <row r="94" spans="2:33" ht="13.2" x14ac:dyDescent="0.25">
      <c r="B94" s="516" t="str">
        <f>'Memoria Aporte FIA al Ejecutor'!C17</f>
        <v>Equipo Técnico 8: indicar nombre aquí</v>
      </c>
      <c r="C94" s="517"/>
      <c r="D94" s="203"/>
      <c r="E94" s="204"/>
      <c r="F94" s="435"/>
      <c r="G94" s="435"/>
      <c r="H94" s="435"/>
      <c r="I94" s="435"/>
      <c r="J94" s="435"/>
      <c r="K94" s="435"/>
      <c r="L94" s="435"/>
      <c r="M94" s="435"/>
      <c r="N94" s="435"/>
      <c r="O94" s="435"/>
      <c r="P94" s="435"/>
      <c r="Q94" s="435"/>
      <c r="R94" s="429">
        <f t="shared" si="19"/>
        <v>0</v>
      </c>
      <c r="U94" s="95">
        <v>15</v>
      </c>
      <c r="V94" s="96">
        <f t="shared" si="18"/>
        <v>0</v>
      </c>
      <c r="W94" s="96">
        <f t="shared" si="18"/>
        <v>0</v>
      </c>
      <c r="X94" s="96">
        <f t="shared" si="18"/>
        <v>0</v>
      </c>
      <c r="Y94" s="96">
        <f t="shared" si="18"/>
        <v>0</v>
      </c>
      <c r="Z94" s="96">
        <f t="shared" si="18"/>
        <v>0</v>
      </c>
      <c r="AA94" s="96">
        <f t="shared" si="18"/>
        <v>0</v>
      </c>
      <c r="AB94" s="96">
        <f t="shared" si="18"/>
        <v>0</v>
      </c>
      <c r="AC94" s="96">
        <f t="shared" si="18"/>
        <v>0</v>
      </c>
      <c r="AD94" s="96">
        <f t="shared" si="18"/>
        <v>0</v>
      </c>
      <c r="AE94" s="96">
        <f t="shared" si="18"/>
        <v>0</v>
      </c>
      <c r="AF94" s="96">
        <f t="shared" si="18"/>
        <v>0</v>
      </c>
      <c r="AG94" s="96">
        <f t="shared" si="18"/>
        <v>0</v>
      </c>
    </row>
    <row r="95" spans="2:33" ht="13.2" x14ac:dyDescent="0.25">
      <c r="B95" s="516" t="str">
        <f>'Memoria Aporte FIA al Ejecutor'!C18</f>
        <v>Equipo Técnico 9: indicar nombre aquí</v>
      </c>
      <c r="C95" s="517"/>
      <c r="D95" s="203"/>
      <c r="E95" s="204"/>
      <c r="F95" s="435"/>
      <c r="G95" s="435"/>
      <c r="H95" s="435"/>
      <c r="I95" s="435"/>
      <c r="J95" s="435"/>
      <c r="K95" s="435"/>
      <c r="L95" s="435"/>
      <c r="M95" s="435"/>
      <c r="N95" s="435"/>
      <c r="O95" s="435"/>
      <c r="P95" s="435"/>
      <c r="Q95" s="435"/>
      <c r="R95" s="429">
        <f t="shared" si="19"/>
        <v>0</v>
      </c>
      <c r="U95" s="95">
        <v>14</v>
      </c>
      <c r="V95" s="96">
        <f t="shared" si="18"/>
        <v>0</v>
      </c>
      <c r="W95" s="96">
        <f t="shared" si="18"/>
        <v>0</v>
      </c>
      <c r="X95" s="96">
        <f t="shared" si="18"/>
        <v>0</v>
      </c>
      <c r="Y95" s="96">
        <f t="shared" si="18"/>
        <v>0</v>
      </c>
      <c r="Z95" s="96">
        <f t="shared" si="18"/>
        <v>0</v>
      </c>
      <c r="AA95" s="96">
        <f t="shared" si="18"/>
        <v>0</v>
      </c>
      <c r="AB95" s="96">
        <f t="shared" si="18"/>
        <v>0</v>
      </c>
      <c r="AC95" s="96">
        <f t="shared" si="18"/>
        <v>0</v>
      </c>
      <c r="AD95" s="96">
        <f t="shared" si="18"/>
        <v>0</v>
      </c>
      <c r="AE95" s="96">
        <f t="shared" si="18"/>
        <v>0</v>
      </c>
      <c r="AF95" s="96">
        <f t="shared" si="18"/>
        <v>0</v>
      </c>
      <c r="AG95" s="96">
        <f t="shared" si="18"/>
        <v>0</v>
      </c>
    </row>
    <row r="96" spans="2:33" ht="13.2" x14ac:dyDescent="0.25">
      <c r="B96" s="516" t="str">
        <f>'Memoria Aporte FIA al Ejecutor'!C19</f>
        <v>Equipo Técnico 10: indicar nombre aquí</v>
      </c>
      <c r="C96" s="517"/>
      <c r="D96" s="203"/>
      <c r="E96" s="204"/>
      <c r="F96" s="435"/>
      <c r="G96" s="435"/>
      <c r="H96" s="435"/>
      <c r="I96" s="435"/>
      <c r="J96" s="435"/>
      <c r="K96" s="435"/>
      <c r="L96" s="435"/>
      <c r="M96" s="435"/>
      <c r="N96" s="435"/>
      <c r="O96" s="435"/>
      <c r="P96" s="435"/>
      <c r="Q96" s="435"/>
      <c r="R96" s="429">
        <f t="shared" si="19"/>
        <v>0</v>
      </c>
      <c r="U96" s="95">
        <v>13</v>
      </c>
      <c r="V96" s="96">
        <f t="shared" si="18"/>
        <v>0</v>
      </c>
      <c r="W96" s="96">
        <f t="shared" si="18"/>
        <v>0</v>
      </c>
      <c r="X96" s="96">
        <f t="shared" si="18"/>
        <v>0</v>
      </c>
      <c r="Y96" s="96">
        <f t="shared" si="18"/>
        <v>0</v>
      </c>
      <c r="Z96" s="96">
        <f t="shared" si="18"/>
        <v>0</v>
      </c>
      <c r="AA96" s="96">
        <f t="shared" si="18"/>
        <v>0</v>
      </c>
      <c r="AB96" s="96">
        <f t="shared" si="18"/>
        <v>0</v>
      </c>
      <c r="AC96" s="96">
        <f t="shared" si="18"/>
        <v>0</v>
      </c>
      <c r="AD96" s="96">
        <f t="shared" si="18"/>
        <v>0</v>
      </c>
      <c r="AE96" s="96">
        <f t="shared" si="18"/>
        <v>0</v>
      </c>
      <c r="AF96" s="96">
        <f t="shared" si="18"/>
        <v>0</v>
      </c>
      <c r="AG96" s="96">
        <f t="shared" si="18"/>
        <v>0</v>
      </c>
    </row>
    <row r="97" spans="2:33" ht="13.2" x14ac:dyDescent="0.25">
      <c r="B97" s="516" t="str">
        <f>'Memoria Aporte FIA al Ejecutor'!C20</f>
        <v>Equipo Técnico 11: indicar nombre aquí</v>
      </c>
      <c r="C97" s="517"/>
      <c r="D97" s="203"/>
      <c r="E97" s="204"/>
      <c r="F97" s="435"/>
      <c r="G97" s="435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29">
        <f t="shared" si="19"/>
        <v>0</v>
      </c>
      <c r="U97" s="95">
        <v>12</v>
      </c>
      <c r="V97" s="96">
        <f t="shared" si="18"/>
        <v>0</v>
      </c>
      <c r="W97" s="96">
        <f t="shared" si="18"/>
        <v>0</v>
      </c>
      <c r="X97" s="96">
        <f t="shared" si="18"/>
        <v>0</v>
      </c>
      <c r="Y97" s="96">
        <f t="shared" si="18"/>
        <v>0</v>
      </c>
      <c r="Z97" s="96">
        <f t="shared" si="18"/>
        <v>0</v>
      </c>
      <c r="AA97" s="96">
        <f t="shared" si="18"/>
        <v>0</v>
      </c>
      <c r="AB97" s="96">
        <f t="shared" si="18"/>
        <v>0</v>
      </c>
      <c r="AC97" s="96">
        <f t="shared" si="18"/>
        <v>0</v>
      </c>
      <c r="AD97" s="96">
        <f t="shared" si="18"/>
        <v>0</v>
      </c>
      <c r="AE97" s="96">
        <f t="shared" si="18"/>
        <v>0</v>
      </c>
      <c r="AF97" s="96">
        <f t="shared" si="18"/>
        <v>0</v>
      </c>
      <c r="AG97" s="96">
        <f t="shared" si="18"/>
        <v>0</v>
      </c>
    </row>
    <row r="98" spans="2:33" ht="13.2" x14ac:dyDescent="0.25">
      <c r="B98" s="516" t="str">
        <f>'Memoria Aporte FIA al Ejecutor'!C21</f>
        <v>Equipo Técnico 12: indicar nombre aquí</v>
      </c>
      <c r="C98" s="517"/>
      <c r="D98" s="203"/>
      <c r="E98" s="204"/>
      <c r="F98" s="435"/>
      <c r="G98" s="435"/>
      <c r="H98" s="435"/>
      <c r="I98" s="435"/>
      <c r="J98" s="435"/>
      <c r="K98" s="435"/>
      <c r="L98" s="435"/>
      <c r="M98" s="435"/>
      <c r="N98" s="435"/>
      <c r="O98" s="435"/>
      <c r="P98" s="435"/>
      <c r="Q98" s="435"/>
      <c r="R98" s="429">
        <f t="shared" si="19"/>
        <v>0</v>
      </c>
      <c r="U98" s="95">
        <v>11</v>
      </c>
      <c r="V98" s="96">
        <f t="shared" si="18"/>
        <v>0</v>
      </c>
      <c r="W98" s="96">
        <f t="shared" si="18"/>
        <v>0</v>
      </c>
      <c r="X98" s="96">
        <f t="shared" si="18"/>
        <v>0</v>
      </c>
      <c r="Y98" s="96">
        <f t="shared" si="18"/>
        <v>0</v>
      </c>
      <c r="Z98" s="96">
        <f t="shared" si="18"/>
        <v>0</v>
      </c>
      <c r="AA98" s="96">
        <f t="shared" si="18"/>
        <v>0</v>
      </c>
      <c r="AB98" s="96">
        <f t="shared" si="18"/>
        <v>0</v>
      </c>
      <c r="AC98" s="96">
        <f t="shared" si="18"/>
        <v>0</v>
      </c>
      <c r="AD98" s="96">
        <f t="shared" si="18"/>
        <v>0</v>
      </c>
      <c r="AE98" s="96">
        <f t="shared" si="18"/>
        <v>0</v>
      </c>
      <c r="AF98" s="96">
        <f t="shared" si="18"/>
        <v>0</v>
      </c>
      <c r="AG98" s="96">
        <f t="shared" si="18"/>
        <v>0</v>
      </c>
    </row>
    <row r="99" spans="2:33" ht="13.2" x14ac:dyDescent="0.25">
      <c r="B99" s="516" t="str">
        <f>'Memoria Aporte FIA al Ejecutor'!C22</f>
        <v>Equipo Técnico 13: indicar nombre aquí</v>
      </c>
      <c r="C99" s="517"/>
      <c r="D99" s="203"/>
      <c r="E99" s="204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29">
        <f t="shared" si="19"/>
        <v>0</v>
      </c>
      <c r="U99" s="95">
        <v>10</v>
      </c>
      <c r="V99" s="96">
        <f t="shared" si="18"/>
        <v>0</v>
      </c>
      <c r="W99" s="96">
        <f t="shared" si="18"/>
        <v>0</v>
      </c>
      <c r="X99" s="96">
        <f t="shared" si="18"/>
        <v>0</v>
      </c>
      <c r="Y99" s="96">
        <f t="shared" si="18"/>
        <v>0</v>
      </c>
      <c r="Z99" s="96">
        <f t="shared" si="18"/>
        <v>0</v>
      </c>
      <c r="AA99" s="96">
        <f t="shared" si="18"/>
        <v>0</v>
      </c>
      <c r="AB99" s="96">
        <f t="shared" si="18"/>
        <v>0</v>
      </c>
      <c r="AC99" s="96">
        <f t="shared" si="18"/>
        <v>0</v>
      </c>
      <c r="AD99" s="96">
        <f t="shared" si="18"/>
        <v>0</v>
      </c>
      <c r="AE99" s="96">
        <f t="shared" si="18"/>
        <v>0</v>
      </c>
      <c r="AF99" s="96">
        <f t="shared" si="18"/>
        <v>0</v>
      </c>
      <c r="AG99" s="96">
        <f t="shared" si="18"/>
        <v>0</v>
      </c>
    </row>
    <row r="100" spans="2:33" ht="13.2" x14ac:dyDescent="0.25">
      <c r="B100" s="516" t="str">
        <f>'Memoria Aporte FIA al Ejecutor'!C23</f>
        <v>Equipo Técnico 14: indicar nombre aquí</v>
      </c>
      <c r="C100" s="517"/>
      <c r="D100" s="203"/>
      <c r="E100" s="204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29">
        <f t="shared" si="19"/>
        <v>0</v>
      </c>
      <c r="U100" s="95">
        <v>9</v>
      </c>
      <c r="V100" s="96">
        <f t="shared" si="18"/>
        <v>0</v>
      </c>
      <c r="W100" s="96">
        <f t="shared" si="18"/>
        <v>0</v>
      </c>
      <c r="X100" s="96">
        <f t="shared" si="18"/>
        <v>0</v>
      </c>
      <c r="Y100" s="96">
        <f t="shared" si="18"/>
        <v>0</v>
      </c>
      <c r="Z100" s="96">
        <f t="shared" si="18"/>
        <v>0</v>
      </c>
      <c r="AA100" s="96">
        <f t="shared" si="18"/>
        <v>0</v>
      </c>
      <c r="AB100" s="96">
        <f t="shared" si="18"/>
        <v>0</v>
      </c>
      <c r="AC100" s="96">
        <f t="shared" si="18"/>
        <v>0</v>
      </c>
      <c r="AD100" s="96">
        <f t="shared" si="18"/>
        <v>0</v>
      </c>
      <c r="AE100" s="96">
        <f t="shared" si="18"/>
        <v>0</v>
      </c>
      <c r="AF100" s="96">
        <f t="shared" si="18"/>
        <v>0</v>
      </c>
      <c r="AG100" s="96">
        <f t="shared" si="18"/>
        <v>0</v>
      </c>
    </row>
    <row r="101" spans="2:33" ht="13.2" x14ac:dyDescent="0.25">
      <c r="B101" s="516" t="str">
        <f>'Memoria Aporte FIA al Ejecutor'!C24</f>
        <v>Equipo Técnico 15: indicar nombre aquí</v>
      </c>
      <c r="C101" s="517"/>
      <c r="D101" s="203"/>
      <c r="E101" s="204"/>
      <c r="F101" s="435"/>
      <c r="G101" s="435"/>
      <c r="H101" s="435"/>
      <c r="I101" s="435"/>
      <c r="J101" s="435"/>
      <c r="K101" s="435"/>
      <c r="L101" s="435"/>
      <c r="M101" s="435"/>
      <c r="N101" s="435"/>
      <c r="O101" s="435"/>
      <c r="P101" s="435"/>
      <c r="Q101" s="435"/>
      <c r="R101" s="429">
        <f t="shared" si="19"/>
        <v>0</v>
      </c>
      <c r="U101" s="95">
        <v>8</v>
      </c>
      <c r="V101" s="96">
        <f t="shared" ref="V101:AG106" si="20">IF(ISBLANK(F101)=TRUE,0,1)</f>
        <v>0</v>
      </c>
      <c r="W101" s="96">
        <f t="shared" si="20"/>
        <v>0</v>
      </c>
      <c r="X101" s="96">
        <f t="shared" si="20"/>
        <v>0</v>
      </c>
      <c r="Y101" s="96">
        <f t="shared" si="20"/>
        <v>0</v>
      </c>
      <c r="Z101" s="96">
        <f t="shared" si="20"/>
        <v>0</v>
      </c>
      <c r="AA101" s="96">
        <f t="shared" si="20"/>
        <v>0</v>
      </c>
      <c r="AB101" s="96">
        <f t="shared" si="20"/>
        <v>0</v>
      </c>
      <c r="AC101" s="96">
        <f t="shared" si="20"/>
        <v>0</v>
      </c>
      <c r="AD101" s="96">
        <f t="shared" si="20"/>
        <v>0</v>
      </c>
      <c r="AE101" s="96">
        <f t="shared" si="20"/>
        <v>0</v>
      </c>
      <c r="AF101" s="96">
        <f t="shared" si="20"/>
        <v>0</v>
      </c>
      <c r="AG101" s="96">
        <f t="shared" si="20"/>
        <v>0</v>
      </c>
    </row>
    <row r="102" spans="2:33" ht="13.2" x14ac:dyDescent="0.25">
      <c r="B102" s="516" t="str">
        <f>'Memoria Aporte FIA al Ejecutor'!C25</f>
        <v>Equipo Técnico 16: indicar nombre aquí</v>
      </c>
      <c r="C102" s="517"/>
      <c r="D102" s="203"/>
      <c r="E102" s="204"/>
      <c r="F102" s="435"/>
      <c r="G102" s="435"/>
      <c r="H102" s="435"/>
      <c r="I102" s="435"/>
      <c r="J102" s="435"/>
      <c r="K102" s="435"/>
      <c r="L102" s="435"/>
      <c r="M102" s="435"/>
      <c r="N102" s="435"/>
      <c r="O102" s="435"/>
      <c r="P102" s="435"/>
      <c r="Q102" s="435"/>
      <c r="R102" s="429">
        <f t="shared" si="19"/>
        <v>0</v>
      </c>
      <c r="U102" s="95">
        <v>7</v>
      </c>
      <c r="V102" s="96">
        <f t="shared" si="20"/>
        <v>0</v>
      </c>
      <c r="W102" s="96">
        <f t="shared" si="20"/>
        <v>0</v>
      </c>
      <c r="X102" s="96">
        <f t="shared" si="20"/>
        <v>0</v>
      </c>
      <c r="Y102" s="96">
        <f t="shared" si="20"/>
        <v>0</v>
      </c>
      <c r="Z102" s="96">
        <f t="shared" si="20"/>
        <v>0</v>
      </c>
      <c r="AA102" s="96">
        <f t="shared" si="20"/>
        <v>0</v>
      </c>
      <c r="AB102" s="96">
        <f t="shared" si="20"/>
        <v>0</v>
      </c>
      <c r="AC102" s="96">
        <f t="shared" si="20"/>
        <v>0</v>
      </c>
      <c r="AD102" s="96">
        <f t="shared" si="20"/>
        <v>0</v>
      </c>
      <c r="AE102" s="96">
        <f t="shared" si="20"/>
        <v>0</v>
      </c>
      <c r="AF102" s="96">
        <f t="shared" si="20"/>
        <v>0</v>
      </c>
      <c r="AG102" s="96">
        <f t="shared" si="20"/>
        <v>0</v>
      </c>
    </row>
    <row r="103" spans="2:33" ht="13.2" x14ac:dyDescent="0.25">
      <c r="B103" s="516" t="str">
        <f>'Memoria Aporte FIA al Ejecutor'!C26</f>
        <v>Equipo Técnico 17: indicar nombre aquí</v>
      </c>
      <c r="C103" s="517"/>
      <c r="D103" s="203"/>
      <c r="E103" s="204"/>
      <c r="F103" s="435"/>
      <c r="G103" s="435"/>
      <c r="H103" s="435"/>
      <c r="I103" s="435"/>
      <c r="J103" s="435"/>
      <c r="K103" s="435"/>
      <c r="L103" s="435"/>
      <c r="M103" s="435"/>
      <c r="N103" s="435"/>
      <c r="O103" s="435"/>
      <c r="P103" s="435"/>
      <c r="Q103" s="435"/>
      <c r="R103" s="429">
        <f t="shared" si="19"/>
        <v>0</v>
      </c>
      <c r="U103" s="95">
        <v>6</v>
      </c>
      <c r="V103" s="96">
        <f t="shared" si="20"/>
        <v>0</v>
      </c>
      <c r="W103" s="96">
        <f t="shared" si="20"/>
        <v>0</v>
      </c>
      <c r="X103" s="96">
        <f t="shared" si="20"/>
        <v>0</v>
      </c>
      <c r="Y103" s="96">
        <f t="shared" si="20"/>
        <v>0</v>
      </c>
      <c r="Z103" s="96">
        <f t="shared" si="20"/>
        <v>0</v>
      </c>
      <c r="AA103" s="96">
        <f t="shared" si="20"/>
        <v>0</v>
      </c>
      <c r="AB103" s="96">
        <f t="shared" si="20"/>
        <v>0</v>
      </c>
      <c r="AC103" s="96">
        <f t="shared" si="20"/>
        <v>0</v>
      </c>
      <c r="AD103" s="96">
        <f t="shared" si="20"/>
        <v>0</v>
      </c>
      <c r="AE103" s="96">
        <f t="shared" si="20"/>
        <v>0</v>
      </c>
      <c r="AF103" s="96">
        <f t="shared" si="20"/>
        <v>0</v>
      </c>
      <c r="AG103" s="96">
        <f t="shared" si="20"/>
        <v>0</v>
      </c>
    </row>
    <row r="104" spans="2:33" ht="13.2" x14ac:dyDescent="0.25">
      <c r="B104" s="516" t="str">
        <f>'Memoria Aporte FIA al Ejecutor'!C27</f>
        <v>Equipo Técnico 18: indicar nombre aquí</v>
      </c>
      <c r="C104" s="517"/>
      <c r="D104" s="203"/>
      <c r="E104" s="204"/>
      <c r="F104" s="435"/>
      <c r="G104" s="435"/>
      <c r="H104" s="435"/>
      <c r="I104" s="435"/>
      <c r="J104" s="435"/>
      <c r="K104" s="435"/>
      <c r="L104" s="435"/>
      <c r="M104" s="435"/>
      <c r="N104" s="435"/>
      <c r="O104" s="435"/>
      <c r="P104" s="435"/>
      <c r="Q104" s="435"/>
      <c r="R104" s="429">
        <f t="shared" si="19"/>
        <v>0</v>
      </c>
      <c r="U104" s="95">
        <v>5</v>
      </c>
      <c r="V104" s="96">
        <f t="shared" si="20"/>
        <v>0</v>
      </c>
      <c r="W104" s="96">
        <f t="shared" si="20"/>
        <v>0</v>
      </c>
      <c r="X104" s="96">
        <f t="shared" si="20"/>
        <v>0</v>
      </c>
      <c r="Y104" s="96">
        <f t="shared" si="20"/>
        <v>0</v>
      </c>
      <c r="Z104" s="96">
        <f t="shared" si="20"/>
        <v>0</v>
      </c>
      <c r="AA104" s="96">
        <f t="shared" si="20"/>
        <v>0</v>
      </c>
      <c r="AB104" s="96">
        <f t="shared" si="20"/>
        <v>0</v>
      </c>
      <c r="AC104" s="96">
        <f t="shared" si="20"/>
        <v>0</v>
      </c>
      <c r="AD104" s="96">
        <f t="shared" si="20"/>
        <v>0</v>
      </c>
      <c r="AE104" s="96">
        <f t="shared" si="20"/>
        <v>0</v>
      </c>
      <c r="AF104" s="96">
        <f t="shared" si="20"/>
        <v>0</v>
      </c>
      <c r="AG104" s="96">
        <f t="shared" si="20"/>
        <v>0</v>
      </c>
    </row>
    <row r="105" spans="2:33" ht="13.2" x14ac:dyDescent="0.25">
      <c r="B105" s="516" t="str">
        <f>'Memoria Aporte FIA al Ejecutor'!C28</f>
        <v>Equipo Técnico 19: indicar nombre aquí</v>
      </c>
      <c r="C105" s="517"/>
      <c r="D105" s="203"/>
      <c r="E105" s="204"/>
      <c r="F105" s="435"/>
      <c r="G105" s="435"/>
      <c r="H105" s="435"/>
      <c r="I105" s="435"/>
      <c r="J105" s="435"/>
      <c r="K105" s="435"/>
      <c r="L105" s="435"/>
      <c r="M105" s="435"/>
      <c r="N105" s="435"/>
      <c r="O105" s="435"/>
      <c r="P105" s="435"/>
      <c r="Q105" s="435"/>
      <c r="R105" s="429">
        <f t="shared" si="19"/>
        <v>0</v>
      </c>
      <c r="U105" s="95">
        <v>4</v>
      </c>
      <c r="V105" s="96">
        <f t="shared" si="20"/>
        <v>0</v>
      </c>
      <c r="W105" s="96">
        <f t="shared" si="20"/>
        <v>0</v>
      </c>
      <c r="X105" s="96">
        <f t="shared" si="20"/>
        <v>0</v>
      </c>
      <c r="Y105" s="96">
        <f t="shared" si="20"/>
        <v>0</v>
      </c>
      <c r="Z105" s="96">
        <f t="shared" si="20"/>
        <v>0</v>
      </c>
      <c r="AA105" s="96">
        <f t="shared" si="20"/>
        <v>0</v>
      </c>
      <c r="AB105" s="96">
        <f t="shared" si="20"/>
        <v>0</v>
      </c>
      <c r="AC105" s="96">
        <f t="shared" si="20"/>
        <v>0</v>
      </c>
      <c r="AD105" s="96">
        <f t="shared" si="20"/>
        <v>0</v>
      </c>
      <c r="AE105" s="96">
        <f t="shared" si="20"/>
        <v>0</v>
      </c>
      <c r="AF105" s="96">
        <f t="shared" si="20"/>
        <v>0</v>
      </c>
      <c r="AG105" s="96">
        <f t="shared" si="20"/>
        <v>0</v>
      </c>
    </row>
    <row r="106" spans="2:33" ht="13.2" x14ac:dyDescent="0.25">
      <c r="B106" s="516" t="str">
        <f>'Memoria Aporte FIA al Ejecutor'!C29</f>
        <v>Equipo Técnico 20: indicar nombre aquí</v>
      </c>
      <c r="C106" s="517"/>
      <c r="D106" s="203"/>
      <c r="E106" s="204"/>
      <c r="F106" s="435"/>
      <c r="G106" s="435"/>
      <c r="H106" s="435"/>
      <c r="I106" s="435"/>
      <c r="J106" s="435"/>
      <c r="K106" s="435"/>
      <c r="L106" s="435"/>
      <c r="M106" s="435"/>
      <c r="N106" s="435"/>
      <c r="O106" s="435"/>
      <c r="P106" s="435"/>
      <c r="Q106" s="435"/>
      <c r="R106" s="429">
        <f t="shared" si="19"/>
        <v>0</v>
      </c>
      <c r="U106" s="95">
        <v>3</v>
      </c>
      <c r="V106" s="96">
        <f t="shared" si="20"/>
        <v>0</v>
      </c>
      <c r="W106" s="96">
        <f t="shared" si="20"/>
        <v>0</v>
      </c>
      <c r="X106" s="96">
        <f t="shared" si="20"/>
        <v>0</v>
      </c>
      <c r="Y106" s="96">
        <f t="shared" si="20"/>
        <v>0</v>
      </c>
      <c r="Z106" s="96">
        <f t="shared" si="20"/>
        <v>0</v>
      </c>
      <c r="AA106" s="96">
        <f t="shared" si="20"/>
        <v>0</v>
      </c>
      <c r="AB106" s="96">
        <f t="shared" si="20"/>
        <v>0</v>
      </c>
      <c r="AC106" s="96">
        <f t="shared" si="20"/>
        <v>0</v>
      </c>
      <c r="AD106" s="96">
        <f t="shared" si="20"/>
        <v>0</v>
      </c>
      <c r="AE106" s="96">
        <f t="shared" si="20"/>
        <v>0</v>
      </c>
      <c r="AF106" s="96">
        <f t="shared" si="20"/>
        <v>0</v>
      </c>
      <c r="AG106" s="96">
        <f t="shared" si="20"/>
        <v>0</v>
      </c>
    </row>
    <row r="107" spans="2:33" hidden="1" outlineLevel="1" x14ac:dyDescent="0.25">
      <c r="F107" s="436">
        <f>Q81+1</f>
        <v>45658</v>
      </c>
      <c r="G107" s="436">
        <f>F108+1</f>
        <v>45689</v>
      </c>
      <c r="H107" s="436">
        <f t="shared" ref="H107:Q107" si="21">G108+1</f>
        <v>45717</v>
      </c>
      <c r="I107" s="436">
        <f t="shared" si="21"/>
        <v>45748</v>
      </c>
      <c r="J107" s="436">
        <f t="shared" si="21"/>
        <v>45778</v>
      </c>
      <c r="K107" s="436">
        <f t="shared" si="21"/>
        <v>45809</v>
      </c>
      <c r="L107" s="436">
        <f t="shared" si="21"/>
        <v>45839</v>
      </c>
      <c r="M107" s="436">
        <f t="shared" si="21"/>
        <v>45870</v>
      </c>
      <c r="N107" s="436">
        <f t="shared" si="21"/>
        <v>45901</v>
      </c>
      <c r="O107" s="436">
        <f t="shared" si="21"/>
        <v>45931</v>
      </c>
      <c r="P107" s="436">
        <f t="shared" si="21"/>
        <v>45962</v>
      </c>
      <c r="Q107" s="436">
        <f t="shared" si="21"/>
        <v>45992</v>
      </c>
      <c r="U107" s="93">
        <v>2</v>
      </c>
      <c r="V107" s="99">
        <f>F107</f>
        <v>45658</v>
      </c>
      <c r="W107" s="99">
        <f t="shared" ref="W107:AG107" si="22">G107</f>
        <v>45689</v>
      </c>
      <c r="X107" s="99">
        <f t="shared" si="22"/>
        <v>45717</v>
      </c>
      <c r="Y107" s="99">
        <f t="shared" si="22"/>
        <v>45748</v>
      </c>
      <c r="Z107" s="99">
        <f t="shared" si="22"/>
        <v>45778</v>
      </c>
      <c r="AA107" s="99">
        <f t="shared" si="22"/>
        <v>45809</v>
      </c>
      <c r="AB107" s="99">
        <f t="shared" si="22"/>
        <v>45839</v>
      </c>
      <c r="AC107" s="99">
        <f t="shared" si="22"/>
        <v>45870</v>
      </c>
      <c r="AD107" s="99">
        <f t="shared" si="22"/>
        <v>45901</v>
      </c>
      <c r="AE107" s="99">
        <f t="shared" si="22"/>
        <v>45931</v>
      </c>
      <c r="AF107" s="99">
        <f t="shared" si="22"/>
        <v>45962</v>
      </c>
      <c r="AG107" s="99">
        <f t="shared" si="22"/>
        <v>45992</v>
      </c>
    </row>
    <row r="108" spans="2:33" hidden="1" outlineLevel="1" x14ac:dyDescent="0.25">
      <c r="C108" s="105"/>
      <c r="F108" s="436">
        <f>EDATE(F107,1)-1</f>
        <v>45688</v>
      </c>
      <c r="G108" s="436">
        <f>EDATE(G107,1)-1</f>
        <v>45716</v>
      </c>
      <c r="H108" s="436">
        <f t="shared" ref="H108:Q108" si="23">EDATE(H107,1)-1</f>
        <v>45747</v>
      </c>
      <c r="I108" s="436">
        <f t="shared" si="23"/>
        <v>45777</v>
      </c>
      <c r="J108" s="436">
        <f t="shared" si="23"/>
        <v>45808</v>
      </c>
      <c r="K108" s="436">
        <f t="shared" si="23"/>
        <v>45838</v>
      </c>
      <c r="L108" s="436">
        <f t="shared" si="23"/>
        <v>45869</v>
      </c>
      <c r="M108" s="436">
        <f t="shared" si="23"/>
        <v>45900</v>
      </c>
      <c r="N108" s="436">
        <f t="shared" si="23"/>
        <v>45930</v>
      </c>
      <c r="O108" s="436">
        <f t="shared" si="23"/>
        <v>45961</v>
      </c>
      <c r="P108" s="436">
        <f t="shared" si="23"/>
        <v>45991</v>
      </c>
      <c r="Q108" s="436">
        <f t="shared" si="23"/>
        <v>46022</v>
      </c>
    </row>
    <row r="109" spans="2:33" s="101" customFormat="1" collapsed="1" x14ac:dyDescent="0.25">
      <c r="C109" s="106"/>
      <c r="E109" s="103"/>
      <c r="F109" s="437"/>
      <c r="G109" s="437"/>
      <c r="H109" s="437"/>
      <c r="I109" s="437"/>
      <c r="J109" s="437"/>
      <c r="K109" s="437"/>
      <c r="L109" s="437"/>
      <c r="M109" s="437"/>
      <c r="N109" s="437"/>
      <c r="O109" s="437"/>
      <c r="P109" s="437"/>
      <c r="Q109" s="437"/>
      <c r="R109" s="430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</row>
    <row r="110" spans="2:33" s="101" customFormat="1" ht="12.75" customHeight="1" x14ac:dyDescent="0.25">
      <c r="B110" s="102"/>
      <c r="C110" s="90"/>
      <c r="D110" s="91"/>
      <c r="E110" s="92"/>
      <c r="F110" s="529" t="s">
        <v>142</v>
      </c>
      <c r="G110" s="530"/>
      <c r="H110" s="530"/>
      <c r="I110" s="530"/>
      <c r="J110" s="530"/>
      <c r="K110" s="530"/>
      <c r="L110" s="530"/>
      <c r="M110" s="530"/>
      <c r="N110" s="530"/>
      <c r="O110" s="530"/>
      <c r="P110" s="530"/>
      <c r="Q110" s="531"/>
      <c r="R110" s="532" t="s">
        <v>85</v>
      </c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</row>
    <row r="111" spans="2:33" s="101" customFormat="1" x14ac:dyDescent="0.25">
      <c r="B111" s="200" t="s">
        <v>71</v>
      </c>
      <c r="C111" s="201">
        <f>C84+1</f>
        <v>2026</v>
      </c>
      <c r="D111" s="198" t="s">
        <v>72</v>
      </c>
      <c r="E111" s="199" t="s">
        <v>140</v>
      </c>
      <c r="F111" s="434" t="s">
        <v>73</v>
      </c>
      <c r="G111" s="434" t="s">
        <v>74</v>
      </c>
      <c r="H111" s="434" t="s">
        <v>75</v>
      </c>
      <c r="I111" s="434" t="s">
        <v>76</v>
      </c>
      <c r="J111" s="434" t="s">
        <v>77</v>
      </c>
      <c r="K111" s="434" t="s">
        <v>78</v>
      </c>
      <c r="L111" s="434" t="s">
        <v>79</v>
      </c>
      <c r="M111" s="434" t="s">
        <v>80</v>
      </c>
      <c r="N111" s="434" t="s">
        <v>81</v>
      </c>
      <c r="O111" s="434" t="s">
        <v>82</v>
      </c>
      <c r="P111" s="434" t="s">
        <v>83</v>
      </c>
      <c r="Q111" s="434" t="s">
        <v>84</v>
      </c>
      <c r="R111" s="532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</row>
    <row r="112" spans="2:33" s="101" customFormat="1" ht="13.2" x14ac:dyDescent="0.25">
      <c r="B112" s="516" t="str">
        <f>B85</f>
        <v>Coordinador Principal: indicar nombre aquí</v>
      </c>
      <c r="C112" s="517"/>
      <c r="D112" s="203"/>
      <c r="E112" s="204"/>
      <c r="F112" s="435"/>
      <c r="G112" s="435"/>
      <c r="H112" s="435"/>
      <c r="I112" s="435"/>
      <c r="J112" s="435"/>
      <c r="K112" s="435"/>
      <c r="L112" s="435"/>
      <c r="M112" s="435"/>
      <c r="N112" s="435"/>
      <c r="O112" s="435"/>
      <c r="P112" s="435"/>
      <c r="Q112" s="435"/>
      <c r="R112" s="429">
        <f>SUM(F112:Q112)</f>
        <v>0</v>
      </c>
      <c r="U112" s="95">
        <v>24</v>
      </c>
      <c r="V112" s="96">
        <f t="shared" ref="V112:V133" si="24">IF(ISBLANK(F112)=TRUE,0,1)</f>
        <v>0</v>
      </c>
      <c r="W112" s="96">
        <f t="shared" ref="W112:W133" si="25">IF(ISBLANK(G112)=TRUE,0,1)</f>
        <v>0</v>
      </c>
      <c r="X112" s="96">
        <f t="shared" ref="X112:X133" si="26">IF(ISBLANK(H112)=TRUE,0,1)</f>
        <v>0</v>
      </c>
      <c r="Y112" s="96">
        <f t="shared" ref="Y112:Y133" si="27">IF(ISBLANK(I112)=TRUE,0,1)</f>
        <v>0</v>
      </c>
      <c r="Z112" s="96">
        <f t="shared" ref="Z112:Z133" si="28">IF(ISBLANK(J112)=TRUE,0,1)</f>
        <v>0</v>
      </c>
      <c r="AA112" s="96">
        <f t="shared" ref="AA112:AA133" si="29">IF(ISBLANK(K112)=TRUE,0,1)</f>
        <v>0</v>
      </c>
      <c r="AB112" s="96">
        <f t="shared" ref="AB112:AB133" si="30">IF(ISBLANK(L112)=TRUE,0,1)</f>
        <v>0</v>
      </c>
      <c r="AC112" s="96">
        <f t="shared" ref="AC112:AC133" si="31">IF(ISBLANK(M112)=TRUE,0,1)</f>
        <v>0</v>
      </c>
      <c r="AD112" s="96">
        <f t="shared" ref="AD112:AD133" si="32">IF(ISBLANK(N112)=TRUE,0,1)</f>
        <v>0</v>
      </c>
      <c r="AE112" s="96">
        <f t="shared" ref="AE112:AE133" si="33">IF(ISBLANK(O112)=TRUE,0,1)</f>
        <v>0</v>
      </c>
      <c r="AF112" s="96">
        <f t="shared" ref="AF112:AF133" si="34">IF(ISBLANK(P112)=TRUE,0,1)</f>
        <v>0</v>
      </c>
      <c r="AG112" s="96">
        <f t="shared" ref="AG112:AG133" si="35">IF(ISBLANK(Q112)=TRUE,0,1)</f>
        <v>0</v>
      </c>
    </row>
    <row r="113" spans="2:33" s="101" customFormat="1" ht="13.2" x14ac:dyDescent="0.25">
      <c r="B113" s="516" t="str">
        <f t="shared" ref="B113:B133" si="36">B86</f>
        <v>Coordinador Alterno: indicar nombre aquí</v>
      </c>
      <c r="C113" s="517"/>
      <c r="D113" s="203"/>
      <c r="E113" s="204"/>
      <c r="F113" s="435"/>
      <c r="G113" s="435"/>
      <c r="H113" s="435"/>
      <c r="I113" s="435"/>
      <c r="J113" s="435"/>
      <c r="K113" s="435"/>
      <c r="L113" s="435"/>
      <c r="M113" s="435"/>
      <c r="N113" s="435"/>
      <c r="O113" s="435"/>
      <c r="P113" s="435"/>
      <c r="Q113" s="435"/>
      <c r="R113" s="429">
        <f t="shared" ref="R113:R133" si="37">SUM(F113:Q113)</f>
        <v>0</v>
      </c>
      <c r="U113" s="95">
        <v>23</v>
      </c>
      <c r="V113" s="96">
        <f t="shared" si="24"/>
        <v>0</v>
      </c>
      <c r="W113" s="96">
        <f t="shared" si="25"/>
        <v>0</v>
      </c>
      <c r="X113" s="96">
        <f t="shared" si="26"/>
        <v>0</v>
      </c>
      <c r="Y113" s="96">
        <f t="shared" si="27"/>
        <v>0</v>
      </c>
      <c r="Z113" s="96">
        <f t="shared" si="28"/>
        <v>0</v>
      </c>
      <c r="AA113" s="96">
        <f t="shared" si="29"/>
        <v>0</v>
      </c>
      <c r="AB113" s="96">
        <f t="shared" si="30"/>
        <v>0</v>
      </c>
      <c r="AC113" s="96">
        <f t="shared" si="31"/>
        <v>0</v>
      </c>
      <c r="AD113" s="96">
        <f t="shared" si="32"/>
        <v>0</v>
      </c>
      <c r="AE113" s="96">
        <f t="shared" si="33"/>
        <v>0</v>
      </c>
      <c r="AF113" s="96">
        <f t="shared" si="34"/>
        <v>0</v>
      </c>
      <c r="AG113" s="96">
        <f t="shared" si="35"/>
        <v>0</v>
      </c>
    </row>
    <row r="114" spans="2:33" s="101" customFormat="1" ht="13.2" x14ac:dyDescent="0.25">
      <c r="B114" s="516" t="str">
        <f t="shared" si="36"/>
        <v>Equipo Técnico 1: indicar nombre aquí</v>
      </c>
      <c r="C114" s="517"/>
      <c r="D114" s="203"/>
      <c r="E114" s="204"/>
      <c r="F114" s="435"/>
      <c r="G114" s="435"/>
      <c r="H114" s="435"/>
      <c r="I114" s="435"/>
      <c r="J114" s="435"/>
      <c r="K114" s="435"/>
      <c r="L114" s="435"/>
      <c r="M114" s="435"/>
      <c r="N114" s="435"/>
      <c r="O114" s="435"/>
      <c r="P114" s="435"/>
      <c r="Q114" s="435"/>
      <c r="R114" s="429">
        <f t="shared" si="37"/>
        <v>0</v>
      </c>
      <c r="U114" s="95">
        <v>22</v>
      </c>
      <c r="V114" s="96">
        <f t="shared" si="24"/>
        <v>0</v>
      </c>
      <c r="W114" s="96">
        <f t="shared" si="25"/>
        <v>0</v>
      </c>
      <c r="X114" s="96">
        <f t="shared" si="26"/>
        <v>0</v>
      </c>
      <c r="Y114" s="96">
        <f t="shared" si="27"/>
        <v>0</v>
      </c>
      <c r="Z114" s="96">
        <f t="shared" si="28"/>
        <v>0</v>
      </c>
      <c r="AA114" s="96">
        <f t="shared" si="29"/>
        <v>0</v>
      </c>
      <c r="AB114" s="96">
        <f t="shared" si="30"/>
        <v>0</v>
      </c>
      <c r="AC114" s="96">
        <f t="shared" si="31"/>
        <v>0</v>
      </c>
      <c r="AD114" s="96">
        <f t="shared" si="32"/>
        <v>0</v>
      </c>
      <c r="AE114" s="96">
        <f t="shared" si="33"/>
        <v>0</v>
      </c>
      <c r="AF114" s="96">
        <f t="shared" si="34"/>
        <v>0</v>
      </c>
      <c r="AG114" s="96">
        <f t="shared" si="35"/>
        <v>0</v>
      </c>
    </row>
    <row r="115" spans="2:33" s="101" customFormat="1" ht="13.2" x14ac:dyDescent="0.25">
      <c r="B115" s="516" t="str">
        <f t="shared" si="36"/>
        <v>Equipo Técnico 2: indicar nombre aquí</v>
      </c>
      <c r="C115" s="517"/>
      <c r="D115" s="203"/>
      <c r="E115" s="204"/>
      <c r="F115" s="435"/>
      <c r="G115" s="435"/>
      <c r="H115" s="435"/>
      <c r="I115" s="435"/>
      <c r="J115" s="435"/>
      <c r="K115" s="435"/>
      <c r="L115" s="435"/>
      <c r="M115" s="435"/>
      <c r="N115" s="435"/>
      <c r="O115" s="435"/>
      <c r="P115" s="435"/>
      <c r="Q115" s="435"/>
      <c r="R115" s="429">
        <f t="shared" si="37"/>
        <v>0</v>
      </c>
      <c r="U115" s="95">
        <v>21</v>
      </c>
      <c r="V115" s="96">
        <f t="shared" si="24"/>
        <v>0</v>
      </c>
      <c r="W115" s="96">
        <f t="shared" si="25"/>
        <v>0</v>
      </c>
      <c r="X115" s="96">
        <f t="shared" si="26"/>
        <v>0</v>
      </c>
      <c r="Y115" s="96">
        <f t="shared" si="27"/>
        <v>0</v>
      </c>
      <c r="Z115" s="96">
        <f t="shared" si="28"/>
        <v>0</v>
      </c>
      <c r="AA115" s="96">
        <f t="shared" si="29"/>
        <v>0</v>
      </c>
      <c r="AB115" s="96">
        <f t="shared" si="30"/>
        <v>0</v>
      </c>
      <c r="AC115" s="96">
        <f t="shared" si="31"/>
        <v>0</v>
      </c>
      <c r="AD115" s="96">
        <f t="shared" si="32"/>
        <v>0</v>
      </c>
      <c r="AE115" s="96">
        <f t="shared" si="33"/>
        <v>0</v>
      </c>
      <c r="AF115" s="96">
        <f t="shared" si="34"/>
        <v>0</v>
      </c>
      <c r="AG115" s="96">
        <f t="shared" si="35"/>
        <v>0</v>
      </c>
    </row>
    <row r="116" spans="2:33" s="101" customFormat="1" ht="13.2" x14ac:dyDescent="0.25">
      <c r="B116" s="516" t="str">
        <f t="shared" si="36"/>
        <v>Equipo Técnico 3: indicar nombre aquí</v>
      </c>
      <c r="C116" s="517"/>
      <c r="D116" s="203"/>
      <c r="E116" s="204"/>
      <c r="F116" s="435"/>
      <c r="G116" s="435"/>
      <c r="H116" s="435"/>
      <c r="I116" s="435"/>
      <c r="J116" s="435"/>
      <c r="K116" s="435"/>
      <c r="L116" s="435"/>
      <c r="M116" s="435"/>
      <c r="N116" s="435"/>
      <c r="O116" s="435"/>
      <c r="P116" s="435"/>
      <c r="Q116" s="435"/>
      <c r="R116" s="429">
        <f t="shared" si="37"/>
        <v>0</v>
      </c>
      <c r="U116" s="95">
        <v>20</v>
      </c>
      <c r="V116" s="96">
        <f t="shared" si="24"/>
        <v>0</v>
      </c>
      <c r="W116" s="96">
        <f t="shared" si="25"/>
        <v>0</v>
      </c>
      <c r="X116" s="96">
        <f t="shared" si="26"/>
        <v>0</v>
      </c>
      <c r="Y116" s="96">
        <f t="shared" si="27"/>
        <v>0</v>
      </c>
      <c r="Z116" s="96">
        <f t="shared" si="28"/>
        <v>0</v>
      </c>
      <c r="AA116" s="96">
        <f t="shared" si="29"/>
        <v>0</v>
      </c>
      <c r="AB116" s="96">
        <f t="shared" si="30"/>
        <v>0</v>
      </c>
      <c r="AC116" s="96">
        <f t="shared" si="31"/>
        <v>0</v>
      </c>
      <c r="AD116" s="96">
        <f t="shared" si="32"/>
        <v>0</v>
      </c>
      <c r="AE116" s="96">
        <f t="shared" si="33"/>
        <v>0</v>
      </c>
      <c r="AF116" s="96">
        <f t="shared" si="34"/>
        <v>0</v>
      </c>
      <c r="AG116" s="96">
        <f t="shared" si="35"/>
        <v>0</v>
      </c>
    </row>
    <row r="117" spans="2:33" s="101" customFormat="1" ht="13.2" x14ac:dyDescent="0.25">
      <c r="B117" s="516" t="str">
        <f t="shared" si="36"/>
        <v>Equipo Técnico 4: indicar nombre aquí</v>
      </c>
      <c r="C117" s="517"/>
      <c r="D117" s="203"/>
      <c r="E117" s="204"/>
      <c r="F117" s="435"/>
      <c r="G117" s="435"/>
      <c r="H117" s="435"/>
      <c r="I117" s="435"/>
      <c r="J117" s="435"/>
      <c r="K117" s="435"/>
      <c r="L117" s="435"/>
      <c r="M117" s="435"/>
      <c r="N117" s="435"/>
      <c r="O117" s="435"/>
      <c r="P117" s="435"/>
      <c r="Q117" s="435"/>
      <c r="R117" s="429">
        <f t="shared" si="37"/>
        <v>0</v>
      </c>
      <c r="U117" s="95">
        <v>19</v>
      </c>
      <c r="V117" s="96">
        <f t="shared" si="24"/>
        <v>0</v>
      </c>
      <c r="W117" s="96">
        <f t="shared" si="25"/>
        <v>0</v>
      </c>
      <c r="X117" s="96">
        <f t="shared" si="26"/>
        <v>0</v>
      </c>
      <c r="Y117" s="96">
        <f t="shared" si="27"/>
        <v>0</v>
      </c>
      <c r="Z117" s="96">
        <f t="shared" si="28"/>
        <v>0</v>
      </c>
      <c r="AA117" s="96">
        <f t="shared" si="29"/>
        <v>0</v>
      </c>
      <c r="AB117" s="96">
        <f t="shared" si="30"/>
        <v>0</v>
      </c>
      <c r="AC117" s="96">
        <f t="shared" si="31"/>
        <v>0</v>
      </c>
      <c r="AD117" s="96">
        <f t="shared" si="32"/>
        <v>0</v>
      </c>
      <c r="AE117" s="96">
        <f t="shared" si="33"/>
        <v>0</v>
      </c>
      <c r="AF117" s="96">
        <f t="shared" si="34"/>
        <v>0</v>
      </c>
      <c r="AG117" s="96">
        <f t="shared" si="35"/>
        <v>0</v>
      </c>
    </row>
    <row r="118" spans="2:33" s="101" customFormat="1" ht="13.2" x14ac:dyDescent="0.25">
      <c r="B118" s="516" t="str">
        <f t="shared" si="36"/>
        <v>Equipo Técnico 5: indicar nombre aquí</v>
      </c>
      <c r="C118" s="517"/>
      <c r="D118" s="203"/>
      <c r="E118" s="204"/>
      <c r="F118" s="435"/>
      <c r="G118" s="435"/>
      <c r="H118" s="435"/>
      <c r="I118" s="435"/>
      <c r="J118" s="435"/>
      <c r="K118" s="435"/>
      <c r="L118" s="435"/>
      <c r="M118" s="435"/>
      <c r="N118" s="435"/>
      <c r="O118" s="435"/>
      <c r="P118" s="435"/>
      <c r="Q118" s="435"/>
      <c r="R118" s="429">
        <f t="shared" si="37"/>
        <v>0</v>
      </c>
      <c r="U118" s="95">
        <v>18</v>
      </c>
      <c r="V118" s="96">
        <f t="shared" si="24"/>
        <v>0</v>
      </c>
      <c r="W118" s="96">
        <f t="shared" si="25"/>
        <v>0</v>
      </c>
      <c r="X118" s="96">
        <f t="shared" si="26"/>
        <v>0</v>
      </c>
      <c r="Y118" s="96">
        <f t="shared" si="27"/>
        <v>0</v>
      </c>
      <c r="Z118" s="96">
        <f t="shared" si="28"/>
        <v>0</v>
      </c>
      <c r="AA118" s="96">
        <f t="shared" si="29"/>
        <v>0</v>
      </c>
      <c r="AB118" s="96">
        <f t="shared" si="30"/>
        <v>0</v>
      </c>
      <c r="AC118" s="96">
        <f t="shared" si="31"/>
        <v>0</v>
      </c>
      <c r="AD118" s="96">
        <f t="shared" si="32"/>
        <v>0</v>
      </c>
      <c r="AE118" s="96">
        <f t="shared" si="33"/>
        <v>0</v>
      </c>
      <c r="AF118" s="96">
        <f t="shared" si="34"/>
        <v>0</v>
      </c>
      <c r="AG118" s="96">
        <f t="shared" si="35"/>
        <v>0</v>
      </c>
    </row>
    <row r="119" spans="2:33" s="101" customFormat="1" ht="13.2" x14ac:dyDescent="0.25">
      <c r="B119" s="516" t="str">
        <f t="shared" si="36"/>
        <v>Equipo Técnico 6: indicar nombre aquí</v>
      </c>
      <c r="C119" s="517"/>
      <c r="D119" s="203"/>
      <c r="E119" s="204"/>
      <c r="F119" s="435"/>
      <c r="G119" s="435"/>
      <c r="H119" s="435"/>
      <c r="I119" s="435"/>
      <c r="J119" s="435"/>
      <c r="K119" s="435"/>
      <c r="L119" s="435"/>
      <c r="M119" s="435"/>
      <c r="N119" s="435"/>
      <c r="O119" s="435"/>
      <c r="P119" s="435"/>
      <c r="Q119" s="435"/>
      <c r="R119" s="429">
        <f t="shared" si="37"/>
        <v>0</v>
      </c>
      <c r="U119" s="95">
        <v>17</v>
      </c>
      <c r="V119" s="96">
        <f t="shared" si="24"/>
        <v>0</v>
      </c>
      <c r="W119" s="96">
        <f t="shared" si="25"/>
        <v>0</v>
      </c>
      <c r="X119" s="96">
        <f t="shared" si="26"/>
        <v>0</v>
      </c>
      <c r="Y119" s="96">
        <f t="shared" si="27"/>
        <v>0</v>
      </c>
      <c r="Z119" s="96">
        <f t="shared" si="28"/>
        <v>0</v>
      </c>
      <c r="AA119" s="96">
        <f t="shared" si="29"/>
        <v>0</v>
      </c>
      <c r="AB119" s="96">
        <f t="shared" si="30"/>
        <v>0</v>
      </c>
      <c r="AC119" s="96">
        <f t="shared" si="31"/>
        <v>0</v>
      </c>
      <c r="AD119" s="96">
        <f t="shared" si="32"/>
        <v>0</v>
      </c>
      <c r="AE119" s="96">
        <f t="shared" si="33"/>
        <v>0</v>
      </c>
      <c r="AF119" s="96">
        <f t="shared" si="34"/>
        <v>0</v>
      </c>
      <c r="AG119" s="96">
        <f t="shared" si="35"/>
        <v>0</v>
      </c>
    </row>
    <row r="120" spans="2:33" s="101" customFormat="1" ht="13.2" x14ac:dyDescent="0.25">
      <c r="B120" s="516" t="str">
        <f t="shared" si="36"/>
        <v>Equipo Técnico 7: indicar nombre aquí</v>
      </c>
      <c r="C120" s="517"/>
      <c r="D120" s="203"/>
      <c r="E120" s="204"/>
      <c r="F120" s="435"/>
      <c r="G120" s="435"/>
      <c r="H120" s="435"/>
      <c r="I120" s="435"/>
      <c r="J120" s="435"/>
      <c r="K120" s="435"/>
      <c r="L120" s="435"/>
      <c r="M120" s="435"/>
      <c r="N120" s="435"/>
      <c r="O120" s="435"/>
      <c r="P120" s="435"/>
      <c r="Q120" s="435"/>
      <c r="R120" s="429">
        <f t="shared" si="37"/>
        <v>0</v>
      </c>
      <c r="U120" s="95">
        <v>16</v>
      </c>
      <c r="V120" s="96">
        <f t="shared" si="24"/>
        <v>0</v>
      </c>
      <c r="W120" s="96">
        <f t="shared" si="25"/>
        <v>0</v>
      </c>
      <c r="X120" s="96">
        <f t="shared" si="26"/>
        <v>0</v>
      </c>
      <c r="Y120" s="96">
        <f t="shared" si="27"/>
        <v>0</v>
      </c>
      <c r="Z120" s="96">
        <f t="shared" si="28"/>
        <v>0</v>
      </c>
      <c r="AA120" s="96">
        <f t="shared" si="29"/>
        <v>0</v>
      </c>
      <c r="AB120" s="96">
        <f t="shared" si="30"/>
        <v>0</v>
      </c>
      <c r="AC120" s="96">
        <f t="shared" si="31"/>
        <v>0</v>
      </c>
      <c r="AD120" s="96">
        <f t="shared" si="32"/>
        <v>0</v>
      </c>
      <c r="AE120" s="96">
        <f t="shared" si="33"/>
        <v>0</v>
      </c>
      <c r="AF120" s="96">
        <f t="shared" si="34"/>
        <v>0</v>
      </c>
      <c r="AG120" s="96">
        <f t="shared" si="35"/>
        <v>0</v>
      </c>
    </row>
    <row r="121" spans="2:33" s="101" customFormat="1" ht="13.2" x14ac:dyDescent="0.25">
      <c r="B121" s="516" t="str">
        <f t="shared" si="36"/>
        <v>Equipo Técnico 8: indicar nombre aquí</v>
      </c>
      <c r="C121" s="517"/>
      <c r="D121" s="203"/>
      <c r="E121" s="204"/>
      <c r="F121" s="435"/>
      <c r="G121" s="435"/>
      <c r="H121" s="435"/>
      <c r="I121" s="435"/>
      <c r="J121" s="435"/>
      <c r="K121" s="435"/>
      <c r="L121" s="435"/>
      <c r="M121" s="435"/>
      <c r="N121" s="435"/>
      <c r="O121" s="435"/>
      <c r="P121" s="435"/>
      <c r="Q121" s="435"/>
      <c r="R121" s="429">
        <f t="shared" si="37"/>
        <v>0</v>
      </c>
      <c r="U121" s="95">
        <v>15</v>
      </c>
      <c r="V121" s="96">
        <f t="shared" si="24"/>
        <v>0</v>
      </c>
      <c r="W121" s="96">
        <f t="shared" si="25"/>
        <v>0</v>
      </c>
      <c r="X121" s="96">
        <f t="shared" si="26"/>
        <v>0</v>
      </c>
      <c r="Y121" s="96">
        <f t="shared" si="27"/>
        <v>0</v>
      </c>
      <c r="Z121" s="96">
        <f t="shared" si="28"/>
        <v>0</v>
      </c>
      <c r="AA121" s="96">
        <f t="shared" si="29"/>
        <v>0</v>
      </c>
      <c r="AB121" s="96">
        <f t="shared" si="30"/>
        <v>0</v>
      </c>
      <c r="AC121" s="96">
        <f t="shared" si="31"/>
        <v>0</v>
      </c>
      <c r="AD121" s="96">
        <f t="shared" si="32"/>
        <v>0</v>
      </c>
      <c r="AE121" s="96">
        <f t="shared" si="33"/>
        <v>0</v>
      </c>
      <c r="AF121" s="96">
        <f t="shared" si="34"/>
        <v>0</v>
      </c>
      <c r="AG121" s="96">
        <f t="shared" si="35"/>
        <v>0</v>
      </c>
    </row>
    <row r="122" spans="2:33" s="101" customFormat="1" ht="13.2" x14ac:dyDescent="0.25">
      <c r="B122" s="516" t="str">
        <f t="shared" si="36"/>
        <v>Equipo Técnico 9: indicar nombre aquí</v>
      </c>
      <c r="C122" s="517"/>
      <c r="D122" s="203"/>
      <c r="E122" s="204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29">
        <f t="shared" si="37"/>
        <v>0</v>
      </c>
      <c r="U122" s="95">
        <v>14</v>
      </c>
      <c r="V122" s="96">
        <f t="shared" si="24"/>
        <v>0</v>
      </c>
      <c r="W122" s="96">
        <f t="shared" si="25"/>
        <v>0</v>
      </c>
      <c r="X122" s="96">
        <f t="shared" si="26"/>
        <v>0</v>
      </c>
      <c r="Y122" s="96">
        <f t="shared" si="27"/>
        <v>0</v>
      </c>
      <c r="Z122" s="96">
        <f t="shared" si="28"/>
        <v>0</v>
      </c>
      <c r="AA122" s="96">
        <f t="shared" si="29"/>
        <v>0</v>
      </c>
      <c r="AB122" s="96">
        <f t="shared" si="30"/>
        <v>0</v>
      </c>
      <c r="AC122" s="96">
        <f t="shared" si="31"/>
        <v>0</v>
      </c>
      <c r="AD122" s="96">
        <f t="shared" si="32"/>
        <v>0</v>
      </c>
      <c r="AE122" s="96">
        <f t="shared" si="33"/>
        <v>0</v>
      </c>
      <c r="AF122" s="96">
        <f t="shared" si="34"/>
        <v>0</v>
      </c>
      <c r="AG122" s="96">
        <f t="shared" si="35"/>
        <v>0</v>
      </c>
    </row>
    <row r="123" spans="2:33" s="101" customFormat="1" ht="13.2" x14ac:dyDescent="0.25">
      <c r="B123" s="516" t="str">
        <f t="shared" si="36"/>
        <v>Equipo Técnico 10: indicar nombre aquí</v>
      </c>
      <c r="C123" s="517"/>
      <c r="D123" s="203"/>
      <c r="E123" s="204"/>
      <c r="F123" s="435"/>
      <c r="G123" s="435"/>
      <c r="H123" s="435"/>
      <c r="I123" s="435"/>
      <c r="J123" s="435"/>
      <c r="K123" s="435"/>
      <c r="L123" s="435"/>
      <c r="M123" s="435"/>
      <c r="N123" s="435"/>
      <c r="O123" s="435"/>
      <c r="P123" s="435"/>
      <c r="Q123" s="435"/>
      <c r="R123" s="429">
        <f t="shared" si="37"/>
        <v>0</v>
      </c>
      <c r="U123" s="95">
        <v>13</v>
      </c>
      <c r="V123" s="96">
        <f t="shared" si="24"/>
        <v>0</v>
      </c>
      <c r="W123" s="96">
        <f t="shared" si="25"/>
        <v>0</v>
      </c>
      <c r="X123" s="96">
        <f t="shared" si="26"/>
        <v>0</v>
      </c>
      <c r="Y123" s="96">
        <f t="shared" si="27"/>
        <v>0</v>
      </c>
      <c r="Z123" s="96">
        <f t="shared" si="28"/>
        <v>0</v>
      </c>
      <c r="AA123" s="96">
        <f t="shared" si="29"/>
        <v>0</v>
      </c>
      <c r="AB123" s="96">
        <f t="shared" si="30"/>
        <v>0</v>
      </c>
      <c r="AC123" s="96">
        <f t="shared" si="31"/>
        <v>0</v>
      </c>
      <c r="AD123" s="96">
        <f t="shared" si="32"/>
        <v>0</v>
      </c>
      <c r="AE123" s="96">
        <f t="shared" si="33"/>
        <v>0</v>
      </c>
      <c r="AF123" s="96">
        <f t="shared" si="34"/>
        <v>0</v>
      </c>
      <c r="AG123" s="96">
        <f t="shared" si="35"/>
        <v>0</v>
      </c>
    </row>
    <row r="124" spans="2:33" s="101" customFormat="1" ht="13.2" x14ac:dyDescent="0.25">
      <c r="B124" s="516" t="str">
        <f t="shared" si="36"/>
        <v>Equipo Técnico 11: indicar nombre aquí</v>
      </c>
      <c r="C124" s="517"/>
      <c r="D124" s="203"/>
      <c r="E124" s="204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29">
        <f t="shared" si="37"/>
        <v>0</v>
      </c>
      <c r="U124" s="95">
        <v>12</v>
      </c>
      <c r="V124" s="96">
        <f t="shared" si="24"/>
        <v>0</v>
      </c>
      <c r="W124" s="96">
        <f t="shared" si="25"/>
        <v>0</v>
      </c>
      <c r="X124" s="96">
        <f t="shared" si="26"/>
        <v>0</v>
      </c>
      <c r="Y124" s="96">
        <f t="shared" si="27"/>
        <v>0</v>
      </c>
      <c r="Z124" s="96">
        <f t="shared" si="28"/>
        <v>0</v>
      </c>
      <c r="AA124" s="96">
        <f t="shared" si="29"/>
        <v>0</v>
      </c>
      <c r="AB124" s="96">
        <f t="shared" si="30"/>
        <v>0</v>
      </c>
      <c r="AC124" s="96">
        <f t="shared" si="31"/>
        <v>0</v>
      </c>
      <c r="AD124" s="96">
        <f t="shared" si="32"/>
        <v>0</v>
      </c>
      <c r="AE124" s="96">
        <f t="shared" si="33"/>
        <v>0</v>
      </c>
      <c r="AF124" s="96">
        <f t="shared" si="34"/>
        <v>0</v>
      </c>
      <c r="AG124" s="96">
        <f t="shared" si="35"/>
        <v>0</v>
      </c>
    </row>
    <row r="125" spans="2:33" s="101" customFormat="1" ht="13.2" x14ac:dyDescent="0.25">
      <c r="B125" s="516" t="str">
        <f t="shared" si="36"/>
        <v>Equipo Técnico 12: indicar nombre aquí</v>
      </c>
      <c r="C125" s="517"/>
      <c r="D125" s="203"/>
      <c r="E125" s="204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29">
        <f t="shared" si="37"/>
        <v>0</v>
      </c>
      <c r="U125" s="95">
        <v>11</v>
      </c>
      <c r="V125" s="96">
        <f t="shared" si="24"/>
        <v>0</v>
      </c>
      <c r="W125" s="96">
        <f t="shared" si="25"/>
        <v>0</v>
      </c>
      <c r="X125" s="96">
        <f t="shared" si="26"/>
        <v>0</v>
      </c>
      <c r="Y125" s="96">
        <f t="shared" si="27"/>
        <v>0</v>
      </c>
      <c r="Z125" s="96">
        <f t="shared" si="28"/>
        <v>0</v>
      </c>
      <c r="AA125" s="96">
        <f t="shared" si="29"/>
        <v>0</v>
      </c>
      <c r="AB125" s="96">
        <f t="shared" si="30"/>
        <v>0</v>
      </c>
      <c r="AC125" s="96">
        <f t="shared" si="31"/>
        <v>0</v>
      </c>
      <c r="AD125" s="96">
        <f t="shared" si="32"/>
        <v>0</v>
      </c>
      <c r="AE125" s="96">
        <f t="shared" si="33"/>
        <v>0</v>
      </c>
      <c r="AF125" s="96">
        <f t="shared" si="34"/>
        <v>0</v>
      </c>
      <c r="AG125" s="96">
        <f t="shared" si="35"/>
        <v>0</v>
      </c>
    </row>
    <row r="126" spans="2:33" s="101" customFormat="1" ht="13.2" x14ac:dyDescent="0.25">
      <c r="B126" s="516" t="str">
        <f t="shared" si="36"/>
        <v>Equipo Técnico 13: indicar nombre aquí</v>
      </c>
      <c r="C126" s="517"/>
      <c r="D126" s="203"/>
      <c r="E126" s="204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29">
        <f t="shared" si="37"/>
        <v>0</v>
      </c>
      <c r="U126" s="95">
        <v>10</v>
      </c>
      <c r="V126" s="96">
        <f t="shared" si="24"/>
        <v>0</v>
      </c>
      <c r="W126" s="96">
        <f t="shared" si="25"/>
        <v>0</v>
      </c>
      <c r="X126" s="96">
        <f t="shared" si="26"/>
        <v>0</v>
      </c>
      <c r="Y126" s="96">
        <f t="shared" si="27"/>
        <v>0</v>
      </c>
      <c r="Z126" s="96">
        <f t="shared" si="28"/>
        <v>0</v>
      </c>
      <c r="AA126" s="96">
        <f t="shared" si="29"/>
        <v>0</v>
      </c>
      <c r="AB126" s="96">
        <f t="shared" si="30"/>
        <v>0</v>
      </c>
      <c r="AC126" s="96">
        <f t="shared" si="31"/>
        <v>0</v>
      </c>
      <c r="AD126" s="96">
        <f t="shared" si="32"/>
        <v>0</v>
      </c>
      <c r="AE126" s="96">
        <f t="shared" si="33"/>
        <v>0</v>
      </c>
      <c r="AF126" s="96">
        <f t="shared" si="34"/>
        <v>0</v>
      </c>
      <c r="AG126" s="96">
        <f t="shared" si="35"/>
        <v>0</v>
      </c>
    </row>
    <row r="127" spans="2:33" s="101" customFormat="1" ht="13.2" x14ac:dyDescent="0.25">
      <c r="B127" s="516" t="str">
        <f t="shared" si="36"/>
        <v>Equipo Técnico 14: indicar nombre aquí</v>
      </c>
      <c r="C127" s="517"/>
      <c r="D127" s="203"/>
      <c r="E127" s="204"/>
      <c r="F127" s="435"/>
      <c r="G127" s="435"/>
      <c r="H127" s="435"/>
      <c r="I127" s="435"/>
      <c r="J127" s="435"/>
      <c r="K127" s="435"/>
      <c r="L127" s="435"/>
      <c r="M127" s="435"/>
      <c r="N127" s="435"/>
      <c r="O127" s="435"/>
      <c r="P127" s="435"/>
      <c r="Q127" s="435"/>
      <c r="R127" s="429">
        <f t="shared" si="37"/>
        <v>0</v>
      </c>
      <c r="U127" s="95">
        <v>9</v>
      </c>
      <c r="V127" s="96">
        <f t="shared" si="24"/>
        <v>0</v>
      </c>
      <c r="W127" s="96">
        <f t="shared" si="25"/>
        <v>0</v>
      </c>
      <c r="X127" s="96">
        <f t="shared" si="26"/>
        <v>0</v>
      </c>
      <c r="Y127" s="96">
        <f t="shared" si="27"/>
        <v>0</v>
      </c>
      <c r="Z127" s="96">
        <f t="shared" si="28"/>
        <v>0</v>
      </c>
      <c r="AA127" s="96">
        <f t="shared" si="29"/>
        <v>0</v>
      </c>
      <c r="AB127" s="96">
        <f t="shared" si="30"/>
        <v>0</v>
      </c>
      <c r="AC127" s="96">
        <f t="shared" si="31"/>
        <v>0</v>
      </c>
      <c r="AD127" s="96">
        <f t="shared" si="32"/>
        <v>0</v>
      </c>
      <c r="AE127" s="96">
        <f t="shared" si="33"/>
        <v>0</v>
      </c>
      <c r="AF127" s="96">
        <f t="shared" si="34"/>
        <v>0</v>
      </c>
      <c r="AG127" s="96">
        <f t="shared" si="35"/>
        <v>0</v>
      </c>
    </row>
    <row r="128" spans="2:33" s="101" customFormat="1" ht="13.2" x14ac:dyDescent="0.25">
      <c r="B128" s="516" t="str">
        <f t="shared" si="36"/>
        <v>Equipo Técnico 15: indicar nombre aquí</v>
      </c>
      <c r="C128" s="517"/>
      <c r="D128" s="203"/>
      <c r="E128" s="204"/>
      <c r="F128" s="435"/>
      <c r="G128" s="435"/>
      <c r="H128" s="435"/>
      <c r="I128" s="435"/>
      <c r="J128" s="435"/>
      <c r="K128" s="435"/>
      <c r="L128" s="435"/>
      <c r="M128" s="435"/>
      <c r="N128" s="435"/>
      <c r="O128" s="435"/>
      <c r="P128" s="435"/>
      <c r="Q128" s="435"/>
      <c r="R128" s="429">
        <f t="shared" si="37"/>
        <v>0</v>
      </c>
      <c r="U128" s="95">
        <v>8</v>
      </c>
      <c r="V128" s="96">
        <f t="shared" si="24"/>
        <v>0</v>
      </c>
      <c r="W128" s="96">
        <f t="shared" si="25"/>
        <v>0</v>
      </c>
      <c r="X128" s="96">
        <f t="shared" si="26"/>
        <v>0</v>
      </c>
      <c r="Y128" s="96">
        <f t="shared" si="27"/>
        <v>0</v>
      </c>
      <c r="Z128" s="96">
        <f t="shared" si="28"/>
        <v>0</v>
      </c>
      <c r="AA128" s="96">
        <f t="shared" si="29"/>
        <v>0</v>
      </c>
      <c r="AB128" s="96">
        <f t="shared" si="30"/>
        <v>0</v>
      </c>
      <c r="AC128" s="96">
        <f t="shared" si="31"/>
        <v>0</v>
      </c>
      <c r="AD128" s="96">
        <f t="shared" si="32"/>
        <v>0</v>
      </c>
      <c r="AE128" s="96">
        <f t="shared" si="33"/>
        <v>0</v>
      </c>
      <c r="AF128" s="96">
        <f t="shared" si="34"/>
        <v>0</v>
      </c>
      <c r="AG128" s="96">
        <f t="shared" si="35"/>
        <v>0</v>
      </c>
    </row>
    <row r="129" spans="2:33" s="101" customFormat="1" ht="13.2" x14ac:dyDescent="0.25">
      <c r="B129" s="516" t="str">
        <f t="shared" si="36"/>
        <v>Equipo Técnico 16: indicar nombre aquí</v>
      </c>
      <c r="C129" s="517"/>
      <c r="D129" s="203"/>
      <c r="E129" s="204"/>
      <c r="F129" s="435"/>
      <c r="G129" s="435"/>
      <c r="H129" s="435"/>
      <c r="I129" s="435"/>
      <c r="J129" s="435"/>
      <c r="K129" s="435"/>
      <c r="L129" s="435"/>
      <c r="M129" s="435"/>
      <c r="N129" s="435"/>
      <c r="O129" s="435"/>
      <c r="P129" s="435"/>
      <c r="Q129" s="435"/>
      <c r="R129" s="429">
        <f t="shared" si="37"/>
        <v>0</v>
      </c>
      <c r="U129" s="95">
        <v>7</v>
      </c>
      <c r="V129" s="96">
        <f t="shared" si="24"/>
        <v>0</v>
      </c>
      <c r="W129" s="96">
        <f t="shared" si="25"/>
        <v>0</v>
      </c>
      <c r="X129" s="96">
        <f t="shared" si="26"/>
        <v>0</v>
      </c>
      <c r="Y129" s="96">
        <f t="shared" si="27"/>
        <v>0</v>
      </c>
      <c r="Z129" s="96">
        <f t="shared" si="28"/>
        <v>0</v>
      </c>
      <c r="AA129" s="96">
        <f t="shared" si="29"/>
        <v>0</v>
      </c>
      <c r="AB129" s="96">
        <f t="shared" si="30"/>
        <v>0</v>
      </c>
      <c r="AC129" s="96">
        <f t="shared" si="31"/>
        <v>0</v>
      </c>
      <c r="AD129" s="96">
        <f t="shared" si="32"/>
        <v>0</v>
      </c>
      <c r="AE129" s="96">
        <f t="shared" si="33"/>
        <v>0</v>
      </c>
      <c r="AF129" s="96">
        <f t="shared" si="34"/>
        <v>0</v>
      </c>
      <c r="AG129" s="96">
        <f t="shared" si="35"/>
        <v>0</v>
      </c>
    </row>
    <row r="130" spans="2:33" s="101" customFormat="1" ht="13.2" x14ac:dyDescent="0.25">
      <c r="B130" s="516" t="str">
        <f t="shared" si="36"/>
        <v>Equipo Técnico 17: indicar nombre aquí</v>
      </c>
      <c r="C130" s="517"/>
      <c r="D130" s="203"/>
      <c r="E130" s="204"/>
      <c r="F130" s="435"/>
      <c r="G130" s="435"/>
      <c r="H130" s="435"/>
      <c r="I130" s="435"/>
      <c r="J130" s="435"/>
      <c r="K130" s="435"/>
      <c r="L130" s="435"/>
      <c r="M130" s="435"/>
      <c r="N130" s="435"/>
      <c r="O130" s="435"/>
      <c r="P130" s="435"/>
      <c r="Q130" s="435"/>
      <c r="R130" s="429">
        <f t="shared" si="37"/>
        <v>0</v>
      </c>
      <c r="U130" s="95">
        <v>6</v>
      </c>
      <c r="V130" s="96">
        <f t="shared" si="24"/>
        <v>0</v>
      </c>
      <c r="W130" s="96">
        <f t="shared" si="25"/>
        <v>0</v>
      </c>
      <c r="X130" s="96">
        <f t="shared" si="26"/>
        <v>0</v>
      </c>
      <c r="Y130" s="96">
        <f t="shared" si="27"/>
        <v>0</v>
      </c>
      <c r="Z130" s="96">
        <f t="shared" si="28"/>
        <v>0</v>
      </c>
      <c r="AA130" s="96">
        <f t="shared" si="29"/>
        <v>0</v>
      </c>
      <c r="AB130" s="96">
        <f t="shared" si="30"/>
        <v>0</v>
      </c>
      <c r="AC130" s="96">
        <f t="shared" si="31"/>
        <v>0</v>
      </c>
      <c r="AD130" s="96">
        <f t="shared" si="32"/>
        <v>0</v>
      </c>
      <c r="AE130" s="96">
        <f t="shared" si="33"/>
        <v>0</v>
      </c>
      <c r="AF130" s="96">
        <f t="shared" si="34"/>
        <v>0</v>
      </c>
      <c r="AG130" s="96">
        <f t="shared" si="35"/>
        <v>0</v>
      </c>
    </row>
    <row r="131" spans="2:33" s="101" customFormat="1" ht="13.2" x14ac:dyDescent="0.25">
      <c r="B131" s="516" t="str">
        <f t="shared" si="36"/>
        <v>Equipo Técnico 18: indicar nombre aquí</v>
      </c>
      <c r="C131" s="517"/>
      <c r="D131" s="203"/>
      <c r="E131" s="204"/>
      <c r="F131" s="435"/>
      <c r="G131" s="435"/>
      <c r="H131" s="435"/>
      <c r="I131" s="435"/>
      <c r="J131" s="435"/>
      <c r="K131" s="435"/>
      <c r="L131" s="435"/>
      <c r="M131" s="435"/>
      <c r="N131" s="435"/>
      <c r="O131" s="435"/>
      <c r="P131" s="435"/>
      <c r="Q131" s="435"/>
      <c r="R131" s="429">
        <f t="shared" si="37"/>
        <v>0</v>
      </c>
      <c r="U131" s="95">
        <v>5</v>
      </c>
      <c r="V131" s="96">
        <f t="shared" si="24"/>
        <v>0</v>
      </c>
      <c r="W131" s="96">
        <f t="shared" si="25"/>
        <v>0</v>
      </c>
      <c r="X131" s="96">
        <f t="shared" si="26"/>
        <v>0</v>
      </c>
      <c r="Y131" s="96">
        <f t="shared" si="27"/>
        <v>0</v>
      </c>
      <c r="Z131" s="96">
        <f t="shared" si="28"/>
        <v>0</v>
      </c>
      <c r="AA131" s="96">
        <f t="shared" si="29"/>
        <v>0</v>
      </c>
      <c r="AB131" s="96">
        <f t="shared" si="30"/>
        <v>0</v>
      </c>
      <c r="AC131" s="96">
        <f t="shared" si="31"/>
        <v>0</v>
      </c>
      <c r="AD131" s="96">
        <f t="shared" si="32"/>
        <v>0</v>
      </c>
      <c r="AE131" s="96">
        <f t="shared" si="33"/>
        <v>0</v>
      </c>
      <c r="AF131" s="96">
        <f t="shared" si="34"/>
        <v>0</v>
      </c>
      <c r="AG131" s="96">
        <f t="shared" si="35"/>
        <v>0</v>
      </c>
    </row>
    <row r="132" spans="2:33" s="101" customFormat="1" ht="13.2" x14ac:dyDescent="0.25">
      <c r="B132" s="516" t="str">
        <f t="shared" si="36"/>
        <v>Equipo Técnico 19: indicar nombre aquí</v>
      </c>
      <c r="C132" s="517"/>
      <c r="D132" s="203"/>
      <c r="E132" s="204"/>
      <c r="F132" s="435"/>
      <c r="G132" s="435"/>
      <c r="H132" s="435"/>
      <c r="I132" s="435"/>
      <c r="J132" s="435"/>
      <c r="K132" s="435"/>
      <c r="L132" s="435"/>
      <c r="M132" s="435"/>
      <c r="N132" s="435"/>
      <c r="O132" s="435"/>
      <c r="P132" s="435"/>
      <c r="Q132" s="435"/>
      <c r="R132" s="429">
        <f t="shared" si="37"/>
        <v>0</v>
      </c>
      <c r="U132" s="95">
        <v>4</v>
      </c>
      <c r="V132" s="96">
        <f t="shared" si="24"/>
        <v>0</v>
      </c>
      <c r="W132" s="96">
        <f t="shared" si="25"/>
        <v>0</v>
      </c>
      <c r="X132" s="96">
        <f t="shared" si="26"/>
        <v>0</v>
      </c>
      <c r="Y132" s="96">
        <f t="shared" si="27"/>
        <v>0</v>
      </c>
      <c r="Z132" s="96">
        <f t="shared" si="28"/>
        <v>0</v>
      </c>
      <c r="AA132" s="96">
        <f t="shared" si="29"/>
        <v>0</v>
      </c>
      <c r="AB132" s="96">
        <f t="shared" si="30"/>
        <v>0</v>
      </c>
      <c r="AC132" s="96">
        <f t="shared" si="31"/>
        <v>0</v>
      </c>
      <c r="AD132" s="96">
        <f t="shared" si="32"/>
        <v>0</v>
      </c>
      <c r="AE132" s="96">
        <f t="shared" si="33"/>
        <v>0</v>
      </c>
      <c r="AF132" s="96">
        <f t="shared" si="34"/>
        <v>0</v>
      </c>
      <c r="AG132" s="96">
        <f t="shared" si="35"/>
        <v>0</v>
      </c>
    </row>
    <row r="133" spans="2:33" ht="13.2" x14ac:dyDescent="0.25">
      <c r="B133" s="516" t="str">
        <f t="shared" si="36"/>
        <v>Equipo Técnico 20: indicar nombre aquí</v>
      </c>
      <c r="C133" s="517"/>
      <c r="D133" s="203"/>
      <c r="E133" s="204"/>
      <c r="F133" s="435"/>
      <c r="G133" s="435"/>
      <c r="H133" s="435"/>
      <c r="I133" s="435"/>
      <c r="J133" s="435"/>
      <c r="K133" s="435"/>
      <c r="L133" s="435"/>
      <c r="M133" s="435"/>
      <c r="N133" s="435"/>
      <c r="O133" s="435"/>
      <c r="P133" s="435"/>
      <c r="Q133" s="435"/>
      <c r="R133" s="429">
        <f t="shared" si="37"/>
        <v>0</v>
      </c>
      <c r="U133" s="95">
        <v>3</v>
      </c>
      <c r="V133" s="96">
        <f t="shared" si="24"/>
        <v>0</v>
      </c>
      <c r="W133" s="96">
        <f t="shared" si="25"/>
        <v>0</v>
      </c>
      <c r="X133" s="96">
        <f t="shared" si="26"/>
        <v>0</v>
      </c>
      <c r="Y133" s="96">
        <f t="shared" si="27"/>
        <v>0</v>
      </c>
      <c r="Z133" s="96">
        <f t="shared" si="28"/>
        <v>0</v>
      </c>
      <c r="AA133" s="96">
        <f t="shared" si="29"/>
        <v>0</v>
      </c>
      <c r="AB133" s="96">
        <f t="shared" si="30"/>
        <v>0</v>
      </c>
      <c r="AC133" s="96">
        <f t="shared" si="31"/>
        <v>0</v>
      </c>
      <c r="AD133" s="96">
        <f t="shared" si="32"/>
        <v>0</v>
      </c>
      <c r="AE133" s="96">
        <f t="shared" si="33"/>
        <v>0</v>
      </c>
      <c r="AF133" s="96">
        <f t="shared" si="34"/>
        <v>0</v>
      </c>
      <c r="AG133" s="96">
        <f t="shared" si="35"/>
        <v>0</v>
      </c>
    </row>
    <row r="134" spans="2:33" ht="13.2" hidden="1" outlineLevel="1" x14ac:dyDescent="0.25">
      <c r="B134" s="174"/>
      <c r="C134" s="175"/>
      <c r="D134" s="176"/>
      <c r="E134" s="177"/>
      <c r="F134" s="436">
        <f>Q108+1</f>
        <v>46023</v>
      </c>
      <c r="G134" s="436">
        <f>F135+1</f>
        <v>46054</v>
      </c>
      <c r="H134" s="436">
        <f t="shared" ref="H134" si="38">G135+1</f>
        <v>46082</v>
      </c>
      <c r="I134" s="436">
        <f t="shared" ref="I134" si="39">H135+1</f>
        <v>46113</v>
      </c>
      <c r="J134" s="436">
        <f t="shared" ref="J134" si="40">I135+1</f>
        <v>46143</v>
      </c>
      <c r="K134" s="436">
        <f t="shared" ref="K134" si="41">J135+1</f>
        <v>46174</v>
      </c>
      <c r="L134" s="436">
        <f t="shared" ref="L134" si="42">K135+1</f>
        <v>46204</v>
      </c>
      <c r="M134" s="436">
        <f t="shared" ref="M134" si="43">L135+1</f>
        <v>46235</v>
      </c>
      <c r="N134" s="436">
        <f t="shared" ref="N134" si="44">M135+1</f>
        <v>46266</v>
      </c>
      <c r="O134" s="436">
        <f t="shared" ref="O134" si="45">N135+1</f>
        <v>46296</v>
      </c>
      <c r="P134" s="436">
        <f t="shared" ref="P134" si="46">O135+1</f>
        <v>46327</v>
      </c>
      <c r="Q134" s="436">
        <f t="shared" ref="Q134" si="47">P135+1</f>
        <v>46357</v>
      </c>
      <c r="R134" s="431"/>
      <c r="U134" s="93">
        <v>2</v>
      </c>
      <c r="V134" s="99">
        <f>F134</f>
        <v>46023</v>
      </c>
      <c r="W134" s="99">
        <f t="shared" ref="W134" si="48">G134</f>
        <v>46054</v>
      </c>
      <c r="X134" s="99">
        <f t="shared" ref="X134" si="49">H134</f>
        <v>46082</v>
      </c>
      <c r="Y134" s="99">
        <f t="shared" ref="Y134" si="50">I134</f>
        <v>46113</v>
      </c>
      <c r="Z134" s="99">
        <f t="shared" ref="Z134" si="51">J134</f>
        <v>46143</v>
      </c>
      <c r="AA134" s="99">
        <f t="shared" ref="AA134" si="52">K134</f>
        <v>46174</v>
      </c>
      <c r="AB134" s="99">
        <f t="shared" ref="AB134" si="53">L134</f>
        <v>46204</v>
      </c>
      <c r="AC134" s="99">
        <f t="shared" ref="AC134" si="54">M134</f>
        <v>46235</v>
      </c>
      <c r="AD134" s="99">
        <f t="shared" ref="AD134" si="55">N134</f>
        <v>46266</v>
      </c>
      <c r="AE134" s="99">
        <f t="shared" ref="AE134" si="56">O134</f>
        <v>46296</v>
      </c>
      <c r="AF134" s="99">
        <f t="shared" ref="AF134" si="57">P134</f>
        <v>46327</v>
      </c>
      <c r="AG134" s="99">
        <f t="shared" ref="AG134" si="58">Q134</f>
        <v>46357</v>
      </c>
    </row>
    <row r="135" spans="2:33" ht="13.2" hidden="1" outlineLevel="1" x14ac:dyDescent="0.25">
      <c r="B135" s="174"/>
      <c r="C135" s="175"/>
      <c r="D135" s="176"/>
      <c r="E135" s="177"/>
      <c r="F135" s="436">
        <f>EDATE(F134,1)-1</f>
        <v>46053</v>
      </c>
      <c r="G135" s="436">
        <f>EDATE(G134,1)-1</f>
        <v>46081</v>
      </c>
      <c r="H135" s="436">
        <f t="shared" ref="H135:Q135" si="59">EDATE(H134,1)-1</f>
        <v>46112</v>
      </c>
      <c r="I135" s="436">
        <f t="shared" si="59"/>
        <v>46142</v>
      </c>
      <c r="J135" s="436">
        <f t="shared" si="59"/>
        <v>46173</v>
      </c>
      <c r="K135" s="436">
        <f t="shared" si="59"/>
        <v>46203</v>
      </c>
      <c r="L135" s="436">
        <f t="shared" si="59"/>
        <v>46234</v>
      </c>
      <c r="M135" s="436">
        <f t="shared" si="59"/>
        <v>46265</v>
      </c>
      <c r="N135" s="436">
        <f t="shared" si="59"/>
        <v>46295</v>
      </c>
      <c r="O135" s="436">
        <f t="shared" si="59"/>
        <v>46326</v>
      </c>
      <c r="P135" s="436">
        <f t="shared" si="59"/>
        <v>46356</v>
      </c>
      <c r="Q135" s="436">
        <f t="shared" si="59"/>
        <v>46387</v>
      </c>
      <c r="R135" s="431"/>
    </row>
    <row r="136" spans="2:33" ht="13.2" collapsed="1" x14ac:dyDescent="0.25">
      <c r="B136" s="174"/>
      <c r="C136" s="175"/>
      <c r="D136" s="219"/>
      <c r="E136" s="220"/>
      <c r="F136" s="438"/>
      <c r="G136" s="438"/>
      <c r="H136" s="438"/>
      <c r="I136" s="438"/>
      <c r="J136" s="438"/>
      <c r="K136" s="438"/>
      <c r="L136" s="438"/>
      <c r="M136" s="438"/>
      <c r="N136" s="438"/>
      <c r="O136" s="438"/>
      <c r="P136" s="438"/>
      <c r="Q136" s="438"/>
      <c r="R136" s="431"/>
    </row>
    <row r="137" spans="2:33" x14ac:dyDescent="0.25">
      <c r="B137" s="90" t="s">
        <v>88</v>
      </c>
    </row>
    <row r="138" spans="2:33" s="108" customFormat="1" ht="35.25" customHeight="1" x14ac:dyDescent="0.25">
      <c r="B138" s="522" t="s">
        <v>89</v>
      </c>
      <c r="C138" s="523"/>
      <c r="D138" s="202" t="s">
        <v>141</v>
      </c>
      <c r="E138" s="202" t="s">
        <v>90</v>
      </c>
      <c r="F138" s="524" t="s">
        <v>91</v>
      </c>
      <c r="G138" s="525"/>
      <c r="H138" s="526" t="s">
        <v>92</v>
      </c>
      <c r="I138" s="527"/>
      <c r="J138" s="439"/>
      <c r="K138" s="439"/>
      <c r="L138" s="439"/>
      <c r="M138" s="439"/>
      <c r="N138" s="439"/>
      <c r="O138" s="439"/>
      <c r="P138" s="439"/>
      <c r="Q138" s="439"/>
      <c r="R138" s="432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</row>
    <row r="139" spans="2:33" ht="13.2" x14ac:dyDescent="0.25">
      <c r="B139" s="516" t="str">
        <f>'Memoria Aporte FIA al Ejecutor'!C8</f>
        <v>Coordinador Principal: indicar nombre aquí</v>
      </c>
      <c r="C139" s="517"/>
      <c r="D139" s="222" t="str">
        <f>IF(COUNT(F4:Q4)+COUNT(F31:Q31)+COUNT(F58:Q58)+COUNT(F85:Q85)+COUNT(F112:Q112)=0,"",COUNT(F4:Q4)+COUNT(F31:Q31)+COUNT(F58:Q58)+COUNT(F85:Q85)+COUNT(F112:Q112))</f>
        <v/>
      </c>
      <c r="E139" s="223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518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519"/>
      <c r="H139" s="520" t="str">
        <f t="shared" ref="H139:H149" si="60">IF(OR(D139&lt;=0,D139=""),"",(SUM(F4:Q4)+SUM(F31:Q31)+SUM(F58:Q58)+SUM(F85:Q85)+SUM(F112:Q112))/D139)</f>
        <v/>
      </c>
      <c r="I139" s="521"/>
      <c r="J139" s="428"/>
      <c r="K139" s="428"/>
      <c r="L139" s="428"/>
      <c r="M139" s="428"/>
      <c r="N139" s="428"/>
      <c r="O139" s="428"/>
      <c r="P139" s="428"/>
      <c r="Q139" s="428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91"/>
      <c r="AF139" s="91"/>
      <c r="AG139" s="91"/>
    </row>
    <row r="140" spans="2:33" ht="13.2" x14ac:dyDescent="0.25">
      <c r="B140" s="516" t="str">
        <f>'Memoria Aporte FIA al Ejecutor'!C9</f>
        <v>Coordinador Alterno: indicar nombre aquí</v>
      </c>
      <c r="C140" s="517"/>
      <c r="D140" s="222" t="str">
        <f t="shared" ref="D140:D160" si="61">IF(COUNT(F5:Q5)+COUNT(F32:Q32)+COUNT(F59:Q59)+COUNT(F86:Q86)+COUNT(F113:Q113)=0,"",COUNT(F5:Q5)+COUNT(F32:Q32)+COUNT(F59:Q59)+COUNT(F86:Q86)+COUNT(F113:Q113))</f>
        <v/>
      </c>
      <c r="E140" s="223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518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519"/>
      <c r="H140" s="520" t="str">
        <f t="shared" si="60"/>
        <v/>
      </c>
      <c r="I140" s="521"/>
      <c r="J140" s="428"/>
      <c r="K140" s="428"/>
      <c r="L140" s="428"/>
      <c r="M140" s="428"/>
      <c r="N140" s="428"/>
      <c r="O140" s="428"/>
      <c r="P140" s="428"/>
      <c r="Q140" s="428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</row>
    <row r="141" spans="2:33" ht="13.2" x14ac:dyDescent="0.25">
      <c r="B141" s="516" t="str">
        <f>'Memoria Aporte FIA al Ejecutor'!C10</f>
        <v>Equipo Técnico 1: indicar nombre aquí</v>
      </c>
      <c r="C141" s="517"/>
      <c r="D141" s="222" t="str">
        <f t="shared" si="61"/>
        <v/>
      </c>
      <c r="E141" s="223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518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519"/>
      <c r="H141" s="520" t="str">
        <f t="shared" si="60"/>
        <v/>
      </c>
      <c r="I141" s="521"/>
      <c r="J141" s="428"/>
      <c r="K141" s="428"/>
      <c r="L141" s="428"/>
      <c r="M141" s="428"/>
      <c r="N141" s="428"/>
      <c r="O141" s="428"/>
      <c r="P141" s="428"/>
      <c r="Q141" s="428"/>
      <c r="U141" s="91"/>
      <c r="V141" s="91"/>
      <c r="W141" s="91"/>
      <c r="X141" s="91"/>
      <c r="Y141" s="91"/>
      <c r="Z141" s="91"/>
      <c r="AA141" s="91"/>
      <c r="AB141" s="91"/>
      <c r="AC141" s="91"/>
      <c r="AD141" s="91"/>
      <c r="AE141" s="91"/>
      <c r="AF141" s="91"/>
      <c r="AG141" s="91"/>
    </row>
    <row r="142" spans="2:33" ht="13.2" x14ac:dyDescent="0.25">
      <c r="B142" s="516" t="str">
        <f>'Memoria Aporte FIA al Ejecutor'!C11</f>
        <v>Equipo Técnico 2: indicar nombre aquí</v>
      </c>
      <c r="C142" s="517"/>
      <c r="D142" s="222" t="str">
        <f t="shared" si="61"/>
        <v/>
      </c>
      <c r="E142" s="223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518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519"/>
      <c r="H142" s="520" t="str">
        <f t="shared" si="60"/>
        <v/>
      </c>
      <c r="I142" s="521"/>
      <c r="J142" s="428"/>
      <c r="K142" s="428"/>
      <c r="L142" s="428"/>
      <c r="M142" s="428"/>
      <c r="N142" s="428"/>
      <c r="O142" s="428"/>
      <c r="P142" s="428"/>
      <c r="Q142" s="428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</row>
    <row r="143" spans="2:33" ht="13.2" x14ac:dyDescent="0.25">
      <c r="B143" s="516" t="str">
        <f>'Memoria Aporte FIA al Ejecutor'!C12</f>
        <v>Equipo Técnico 3: indicar nombre aquí</v>
      </c>
      <c r="C143" s="517"/>
      <c r="D143" s="222" t="str">
        <f t="shared" si="61"/>
        <v/>
      </c>
      <c r="E143" s="223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518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519"/>
      <c r="H143" s="520" t="str">
        <f t="shared" si="60"/>
        <v/>
      </c>
      <c r="I143" s="521"/>
      <c r="J143" s="428"/>
      <c r="K143" s="428"/>
      <c r="L143" s="428"/>
      <c r="M143" s="428"/>
      <c r="N143" s="428"/>
      <c r="O143" s="428"/>
      <c r="P143" s="428"/>
      <c r="Q143" s="428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91"/>
      <c r="AG143" s="91"/>
    </row>
    <row r="144" spans="2:33" ht="13.2" x14ac:dyDescent="0.25">
      <c r="B144" s="516" t="str">
        <f>'Memoria Aporte FIA al Ejecutor'!C13</f>
        <v>Equipo Técnico 4: indicar nombre aquí</v>
      </c>
      <c r="C144" s="517"/>
      <c r="D144" s="222" t="str">
        <f t="shared" si="61"/>
        <v/>
      </c>
      <c r="E144" s="223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518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519"/>
      <c r="H144" s="520" t="str">
        <f t="shared" si="60"/>
        <v/>
      </c>
      <c r="I144" s="521"/>
      <c r="J144" s="428"/>
      <c r="K144" s="428"/>
      <c r="L144" s="428"/>
      <c r="M144" s="428"/>
      <c r="N144" s="428"/>
      <c r="O144" s="428"/>
      <c r="P144" s="428"/>
      <c r="Q144" s="428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91"/>
      <c r="AF144" s="91"/>
      <c r="AG144" s="91"/>
    </row>
    <row r="145" spans="2:33" ht="13.2" x14ac:dyDescent="0.25">
      <c r="B145" s="516" t="str">
        <f>'Memoria Aporte FIA al Ejecutor'!C14</f>
        <v>Equipo Técnico 5: indicar nombre aquí</v>
      </c>
      <c r="C145" s="517"/>
      <c r="D145" s="222" t="str">
        <f t="shared" si="61"/>
        <v/>
      </c>
      <c r="E145" s="223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518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519"/>
      <c r="H145" s="520" t="str">
        <f t="shared" si="60"/>
        <v/>
      </c>
      <c r="I145" s="521"/>
      <c r="J145" s="428"/>
      <c r="K145" s="428"/>
      <c r="L145" s="428"/>
      <c r="M145" s="428"/>
      <c r="N145" s="428"/>
      <c r="O145" s="428"/>
      <c r="P145" s="428"/>
      <c r="Q145" s="428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</row>
    <row r="146" spans="2:33" ht="13.2" x14ac:dyDescent="0.25">
      <c r="B146" s="516" t="str">
        <f>'Memoria Aporte FIA al Ejecutor'!C15</f>
        <v>Equipo Técnico 6: indicar nombre aquí</v>
      </c>
      <c r="C146" s="517"/>
      <c r="D146" s="222" t="str">
        <f t="shared" si="61"/>
        <v/>
      </c>
      <c r="E146" s="223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518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519"/>
      <c r="H146" s="520" t="str">
        <f t="shared" si="60"/>
        <v/>
      </c>
      <c r="I146" s="521"/>
      <c r="J146" s="428"/>
      <c r="K146" s="428"/>
      <c r="L146" s="428"/>
      <c r="M146" s="428"/>
      <c r="N146" s="428"/>
      <c r="O146" s="428"/>
      <c r="P146" s="428"/>
      <c r="Q146" s="428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</row>
    <row r="147" spans="2:33" ht="13.2" x14ac:dyDescent="0.25">
      <c r="B147" s="516" t="str">
        <f>'Memoria Aporte FIA al Ejecutor'!C16</f>
        <v>Equipo Técnico 7: indicar nombre aquí</v>
      </c>
      <c r="C147" s="517"/>
      <c r="D147" s="222" t="str">
        <f t="shared" si="61"/>
        <v/>
      </c>
      <c r="E147" s="223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518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519"/>
      <c r="H147" s="520" t="str">
        <f t="shared" si="60"/>
        <v/>
      </c>
      <c r="I147" s="521"/>
      <c r="J147" s="428"/>
      <c r="K147" s="428"/>
      <c r="L147" s="428"/>
      <c r="M147" s="428"/>
      <c r="N147" s="428"/>
      <c r="O147" s="428"/>
      <c r="P147" s="428"/>
      <c r="Q147" s="428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</row>
    <row r="148" spans="2:33" ht="13.2" x14ac:dyDescent="0.25">
      <c r="B148" s="516" t="str">
        <f>'Memoria Aporte FIA al Ejecutor'!C17</f>
        <v>Equipo Técnico 8: indicar nombre aquí</v>
      </c>
      <c r="C148" s="517"/>
      <c r="D148" s="222" t="str">
        <f t="shared" si="61"/>
        <v/>
      </c>
      <c r="E148" s="223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518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519"/>
      <c r="H148" s="520" t="str">
        <f t="shared" si="60"/>
        <v/>
      </c>
      <c r="I148" s="521"/>
      <c r="J148" s="428"/>
      <c r="K148" s="428"/>
      <c r="L148" s="428"/>
      <c r="M148" s="428"/>
      <c r="N148" s="428"/>
      <c r="O148" s="428"/>
      <c r="P148" s="428"/>
      <c r="Q148" s="428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</row>
    <row r="149" spans="2:33" ht="13.2" x14ac:dyDescent="0.25">
      <c r="B149" s="516" t="str">
        <f>'Memoria Aporte FIA al Ejecutor'!C18</f>
        <v>Equipo Técnico 9: indicar nombre aquí</v>
      </c>
      <c r="C149" s="517"/>
      <c r="D149" s="222" t="str">
        <f t="shared" si="61"/>
        <v/>
      </c>
      <c r="E149" s="223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518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519"/>
      <c r="H149" s="520" t="str">
        <f t="shared" si="60"/>
        <v/>
      </c>
      <c r="I149" s="521"/>
      <c r="J149" s="428"/>
      <c r="K149" s="428"/>
      <c r="L149" s="428"/>
      <c r="M149" s="428"/>
      <c r="N149" s="428"/>
      <c r="O149" s="428"/>
      <c r="P149" s="428"/>
      <c r="Q149" s="428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</row>
    <row r="150" spans="2:33" ht="13.2" x14ac:dyDescent="0.25">
      <c r="B150" s="516" t="str">
        <f>'Memoria Aporte FIA al Ejecutor'!C19</f>
        <v>Equipo Técnico 10: indicar nombre aquí</v>
      </c>
      <c r="C150" s="517"/>
      <c r="D150" s="222" t="str">
        <f t="shared" si="61"/>
        <v/>
      </c>
      <c r="E150" s="223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518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519"/>
      <c r="H150" s="520" t="str">
        <f t="shared" ref="H150:H154" si="62">IF(OR(D150&lt;=0,D150=""),"",(SUM(F15:Q15)+SUM(F42:Q42)+SUM(F69:Q69)+SUM(F96:Q96)+SUM(F123:Q123))/D150)</f>
        <v/>
      </c>
      <c r="I150" s="521"/>
      <c r="J150" s="428"/>
      <c r="K150" s="428"/>
      <c r="L150" s="428"/>
      <c r="M150" s="428"/>
      <c r="N150" s="428"/>
      <c r="O150" s="428"/>
      <c r="P150" s="428"/>
      <c r="Q150" s="428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</row>
    <row r="151" spans="2:33" ht="13.2" x14ac:dyDescent="0.25">
      <c r="B151" s="516" t="str">
        <f>'Memoria Aporte FIA al Ejecutor'!C20</f>
        <v>Equipo Técnico 11: indicar nombre aquí</v>
      </c>
      <c r="C151" s="517"/>
      <c r="D151" s="222" t="str">
        <f t="shared" si="61"/>
        <v/>
      </c>
      <c r="E151" s="223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518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519"/>
      <c r="H151" s="520" t="str">
        <f>IF(OR(D151&lt;=0,D151=""),"",(SUM(F16:Q16)+SUM(F43:Q43)+SUM(F70:Q70)+SUM(F97:Q97)+SUM(F124:Q124))/D151)</f>
        <v/>
      </c>
      <c r="I151" s="521"/>
      <c r="J151" s="428"/>
      <c r="K151" s="428"/>
      <c r="L151" s="428"/>
      <c r="M151" s="428"/>
      <c r="N151" s="428"/>
      <c r="O151" s="428"/>
      <c r="P151" s="428"/>
      <c r="Q151" s="428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</row>
    <row r="152" spans="2:33" ht="13.2" x14ac:dyDescent="0.25">
      <c r="B152" s="516" t="str">
        <f>'Memoria Aporte FIA al Ejecutor'!C21</f>
        <v>Equipo Técnico 12: indicar nombre aquí</v>
      </c>
      <c r="C152" s="517"/>
      <c r="D152" s="222" t="str">
        <f t="shared" si="61"/>
        <v/>
      </c>
      <c r="E152" s="223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518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519"/>
      <c r="H152" s="520" t="str">
        <f t="shared" si="62"/>
        <v/>
      </c>
      <c r="I152" s="521"/>
      <c r="J152" s="428"/>
      <c r="K152" s="428"/>
      <c r="L152" s="428"/>
      <c r="M152" s="428"/>
      <c r="N152" s="428"/>
      <c r="O152" s="428"/>
      <c r="P152" s="428"/>
      <c r="Q152" s="428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</row>
    <row r="153" spans="2:33" ht="13.2" x14ac:dyDescent="0.25">
      <c r="B153" s="516" t="str">
        <f>'Memoria Aporte FIA al Ejecutor'!C22</f>
        <v>Equipo Técnico 13: indicar nombre aquí</v>
      </c>
      <c r="C153" s="517"/>
      <c r="D153" s="222" t="str">
        <f t="shared" si="61"/>
        <v/>
      </c>
      <c r="E153" s="223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518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519"/>
      <c r="H153" s="520" t="str">
        <f>IF(OR(D153&lt;=0,D153=""),"",(SUM(F18:Q18)+SUM(F45:Q45)+SUM(F72:Q72)+SUM(F99:Q99)+SUM(F126:Q126))/D153)</f>
        <v/>
      </c>
      <c r="I153" s="521"/>
      <c r="J153" s="428"/>
      <c r="K153" s="428"/>
      <c r="L153" s="428"/>
      <c r="M153" s="428"/>
      <c r="N153" s="428"/>
      <c r="O153" s="428"/>
      <c r="P153" s="428"/>
      <c r="Q153" s="428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</row>
    <row r="154" spans="2:33" ht="13.2" x14ac:dyDescent="0.25">
      <c r="B154" s="516" t="str">
        <f>'Memoria Aporte FIA al Ejecutor'!C23</f>
        <v>Equipo Técnico 14: indicar nombre aquí</v>
      </c>
      <c r="C154" s="517"/>
      <c r="D154" s="222" t="str">
        <f t="shared" si="61"/>
        <v/>
      </c>
      <c r="E154" s="223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518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519"/>
      <c r="H154" s="520" t="str">
        <f t="shared" si="62"/>
        <v/>
      </c>
      <c r="I154" s="521"/>
      <c r="J154" s="428"/>
      <c r="K154" s="428"/>
      <c r="L154" s="428"/>
      <c r="M154" s="428"/>
      <c r="N154" s="428"/>
      <c r="O154" s="428"/>
      <c r="P154" s="428"/>
      <c r="Q154" s="428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91"/>
      <c r="AF154" s="91"/>
      <c r="AG154" s="91"/>
    </row>
    <row r="155" spans="2:33" ht="13.2" x14ac:dyDescent="0.25">
      <c r="B155" s="516" t="str">
        <f>'Memoria Aporte FIA al Ejecutor'!C24</f>
        <v>Equipo Técnico 15: indicar nombre aquí</v>
      </c>
      <c r="C155" s="517"/>
      <c r="D155" s="222" t="str">
        <f t="shared" si="61"/>
        <v/>
      </c>
      <c r="E155" s="223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518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519"/>
      <c r="H155" s="520" t="str">
        <f t="shared" ref="H155:H160" si="63">IF(OR(D155&lt;=0,D155=""),"",(SUM(F20:Q20)+SUM(F47:Q47)+SUM(F74:Q74)+SUM(F101:Q101)+SUM(F128:Q128))/D155)</f>
        <v/>
      </c>
      <c r="I155" s="521"/>
      <c r="J155" s="428"/>
      <c r="K155" s="428"/>
      <c r="L155" s="428"/>
      <c r="M155" s="428"/>
      <c r="N155" s="428"/>
      <c r="O155" s="428"/>
      <c r="P155" s="428"/>
      <c r="Q155" s="428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91"/>
      <c r="AF155" s="91"/>
      <c r="AG155" s="91"/>
    </row>
    <row r="156" spans="2:33" ht="13.2" x14ac:dyDescent="0.25">
      <c r="B156" s="516" t="str">
        <f>'Memoria Aporte FIA al Ejecutor'!C25</f>
        <v>Equipo Técnico 16: indicar nombre aquí</v>
      </c>
      <c r="C156" s="517"/>
      <c r="D156" s="222" t="str">
        <f t="shared" si="61"/>
        <v/>
      </c>
      <c r="E156" s="223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518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519"/>
      <c r="H156" s="520" t="str">
        <f t="shared" si="63"/>
        <v/>
      </c>
      <c r="I156" s="521"/>
      <c r="J156" s="428"/>
      <c r="K156" s="428"/>
      <c r="L156" s="428"/>
      <c r="M156" s="428"/>
      <c r="N156" s="428"/>
      <c r="O156" s="428"/>
      <c r="P156" s="428"/>
      <c r="Q156" s="428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</row>
    <row r="157" spans="2:33" ht="13.2" x14ac:dyDescent="0.25">
      <c r="B157" s="516" t="str">
        <f>'Memoria Aporte FIA al Ejecutor'!C26</f>
        <v>Equipo Técnico 17: indicar nombre aquí</v>
      </c>
      <c r="C157" s="517"/>
      <c r="D157" s="222" t="str">
        <f t="shared" si="61"/>
        <v/>
      </c>
      <c r="E157" s="223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518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519"/>
      <c r="H157" s="520" t="str">
        <f t="shared" si="63"/>
        <v/>
      </c>
      <c r="I157" s="521"/>
      <c r="J157" s="428"/>
      <c r="K157" s="428"/>
      <c r="L157" s="428"/>
      <c r="M157" s="428"/>
      <c r="N157" s="428"/>
      <c r="O157" s="428"/>
      <c r="P157" s="428"/>
      <c r="Q157" s="428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</row>
    <row r="158" spans="2:33" ht="13.2" x14ac:dyDescent="0.25">
      <c r="B158" s="516" t="str">
        <f>'Memoria Aporte FIA al Ejecutor'!C27</f>
        <v>Equipo Técnico 18: indicar nombre aquí</v>
      </c>
      <c r="C158" s="517"/>
      <c r="D158" s="222" t="str">
        <f t="shared" si="61"/>
        <v/>
      </c>
      <c r="E158" s="223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518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519"/>
      <c r="H158" s="520" t="str">
        <f t="shared" si="63"/>
        <v/>
      </c>
      <c r="I158" s="521"/>
      <c r="J158" s="428"/>
      <c r="K158" s="428"/>
      <c r="L158" s="428"/>
      <c r="M158" s="428"/>
      <c r="N158" s="428"/>
      <c r="O158" s="428"/>
      <c r="P158" s="428"/>
      <c r="Q158" s="428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91"/>
      <c r="AF158" s="91"/>
      <c r="AG158" s="91"/>
    </row>
    <row r="159" spans="2:33" ht="13.2" x14ac:dyDescent="0.25">
      <c r="B159" s="516" t="str">
        <f>'Memoria Aporte FIA al Ejecutor'!C28</f>
        <v>Equipo Técnico 19: indicar nombre aquí</v>
      </c>
      <c r="C159" s="517"/>
      <c r="D159" s="222" t="str">
        <f t="shared" si="61"/>
        <v/>
      </c>
      <c r="E159" s="223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518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519"/>
      <c r="H159" s="520" t="str">
        <f t="shared" si="63"/>
        <v/>
      </c>
      <c r="I159" s="521"/>
      <c r="J159" s="428"/>
      <c r="K159" s="428"/>
      <c r="L159" s="428"/>
      <c r="M159" s="428"/>
      <c r="N159" s="428"/>
      <c r="O159" s="428"/>
      <c r="P159" s="428"/>
      <c r="Q159" s="428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</row>
    <row r="160" spans="2:33" ht="13.2" x14ac:dyDescent="0.25">
      <c r="B160" s="516" t="str">
        <f>'Memoria Aporte FIA al Ejecutor'!C29</f>
        <v>Equipo Técnico 20: indicar nombre aquí</v>
      </c>
      <c r="C160" s="517"/>
      <c r="D160" s="222" t="str">
        <f t="shared" si="61"/>
        <v/>
      </c>
      <c r="E160" s="223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518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519"/>
      <c r="H160" s="520" t="str">
        <f t="shared" si="63"/>
        <v/>
      </c>
      <c r="I160" s="521"/>
      <c r="J160" s="428"/>
      <c r="K160" s="428"/>
      <c r="L160" s="428"/>
      <c r="M160" s="428"/>
      <c r="N160" s="428"/>
      <c r="O160" s="428"/>
      <c r="P160" s="428"/>
      <c r="Q160" s="428"/>
      <c r="U160" s="91"/>
      <c r="V160" s="91"/>
      <c r="W160" s="91"/>
      <c r="X160" s="91"/>
      <c r="Y160" s="91"/>
      <c r="Z160" s="91"/>
      <c r="AA160" s="91"/>
      <c r="AB160" s="91"/>
      <c r="AC160" s="91"/>
      <c r="AD160" s="91"/>
      <c r="AE160" s="91"/>
      <c r="AF160" s="91"/>
      <c r="AG160" s="91"/>
    </row>
  </sheetData>
  <sheetProtection algorithmName="SHA-512" hashValue="/wCTQKYHqDGGpbnst5owyEe4QvCpMiU0+6hNHgLi/k8CWt8JsLlJXtErsrulgyDzz+jqNearamSxSiWK42zo8A==" saltValue="Ld7AV2bzy1pl14eHsU41wg==" spinCount="100000" sheet="1" formatColumns="0" formatRows="0"/>
  <mergeCells count="189">
    <mergeCell ref="F2:Q2"/>
    <mergeCell ref="F29:Q29"/>
    <mergeCell ref="R29:R30"/>
    <mergeCell ref="R2:R3"/>
    <mergeCell ref="F56:Q56"/>
    <mergeCell ref="R56:R57"/>
    <mergeCell ref="F83:Q83"/>
    <mergeCell ref="R83:R84"/>
    <mergeCell ref="F110:Q110"/>
    <mergeCell ref="R110:R111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105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14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x14ac:dyDescent="0.25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x14ac:dyDescent="0.25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x14ac:dyDescent="0.25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x14ac:dyDescent="0.25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x14ac:dyDescent="0.25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x14ac:dyDescent="0.25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x14ac:dyDescent="0.25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x14ac:dyDescent="0.25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x14ac:dyDescent="0.25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x14ac:dyDescent="0.25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x14ac:dyDescent="0.25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x14ac:dyDescent="0.25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x14ac:dyDescent="0.25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x14ac:dyDescent="0.25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x14ac:dyDescent="0.25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x14ac:dyDescent="0.25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x14ac:dyDescent="0.25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x14ac:dyDescent="0.25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oR7ch+rrCMsHPUSubrT60DV2NNrCLVFkkChPIIR5S6aKA3QwPecGuJbUe8EoBH4T6WwC+JpHFsRjGI2naLCWYQ==" saltValue="rIRaqwO/0BFW4Fr89RFxnA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106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15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x14ac:dyDescent="0.25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x14ac:dyDescent="0.25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x14ac:dyDescent="0.25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x14ac:dyDescent="0.25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x14ac:dyDescent="0.25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x14ac:dyDescent="0.25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x14ac:dyDescent="0.25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x14ac:dyDescent="0.25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x14ac:dyDescent="0.25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x14ac:dyDescent="0.25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x14ac:dyDescent="0.25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x14ac:dyDescent="0.25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x14ac:dyDescent="0.25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x14ac:dyDescent="0.25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x14ac:dyDescent="0.25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x14ac:dyDescent="0.25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x14ac:dyDescent="0.25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x14ac:dyDescent="0.25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7CdOP4BqlonrXYfb5iAAnfH1GppYQrEB8EH9WJL3tSCKp1Qri8aVsIJAHhnADE1GwFPX2GprOKNk6lpZo7ZS1g==" saltValue="BlWwzAwtS7V6fuieKskIiw==" spinCount="100000"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107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16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x14ac:dyDescent="0.25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x14ac:dyDescent="0.25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x14ac:dyDescent="0.25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x14ac:dyDescent="0.25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x14ac:dyDescent="0.25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x14ac:dyDescent="0.25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x14ac:dyDescent="0.25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x14ac:dyDescent="0.25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x14ac:dyDescent="0.25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x14ac:dyDescent="0.25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x14ac:dyDescent="0.25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x14ac:dyDescent="0.25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x14ac:dyDescent="0.25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x14ac:dyDescent="0.25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x14ac:dyDescent="0.25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x14ac:dyDescent="0.25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x14ac:dyDescent="0.25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x14ac:dyDescent="0.25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g3NgSR+DaZMD4IOR9Wx5TKC8PHgiSkIorqZM3MVpx/aO3jyf+n1mztzkApuHqc5TZ9tMzwom7nLJGE1DpxHlLg==" saltValue="sbr5bPpkW+718MWMnXoJIQ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108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178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17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x14ac:dyDescent="0.25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x14ac:dyDescent="0.25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x14ac:dyDescent="0.25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x14ac:dyDescent="0.25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x14ac:dyDescent="0.25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x14ac:dyDescent="0.25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x14ac:dyDescent="0.25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x14ac:dyDescent="0.25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x14ac:dyDescent="0.25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x14ac:dyDescent="0.25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x14ac:dyDescent="0.25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x14ac:dyDescent="0.25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x14ac:dyDescent="0.25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x14ac:dyDescent="0.25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x14ac:dyDescent="0.25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x14ac:dyDescent="0.25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x14ac:dyDescent="0.25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x14ac:dyDescent="0.25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x14ac:dyDescent="0.25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x14ac:dyDescent="0.25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x14ac:dyDescent="0.25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x14ac:dyDescent="0.25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x14ac:dyDescent="0.25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x14ac:dyDescent="0.25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x14ac:dyDescent="0.25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x14ac:dyDescent="0.25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x14ac:dyDescent="0.25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x14ac:dyDescent="0.25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x14ac:dyDescent="0.25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x14ac:dyDescent="0.25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x14ac:dyDescent="0.25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x14ac:dyDescent="0.25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x14ac:dyDescent="0.25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x14ac:dyDescent="0.25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x14ac:dyDescent="0.25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x14ac:dyDescent="0.25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x14ac:dyDescent="0.25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x14ac:dyDescent="0.25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x14ac:dyDescent="0.25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x14ac:dyDescent="0.25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x14ac:dyDescent="0.25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x14ac:dyDescent="0.25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x14ac:dyDescent="0.25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x14ac:dyDescent="0.25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x14ac:dyDescent="0.25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x14ac:dyDescent="0.25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x14ac:dyDescent="0.25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x14ac:dyDescent="0.25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x14ac:dyDescent="0.25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x14ac:dyDescent="0.25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x14ac:dyDescent="0.25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x14ac:dyDescent="0.25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x14ac:dyDescent="0.25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x14ac:dyDescent="0.25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EzlmfoCwlBDkF7dskfxL+lwc3/UwzbDYyTZSu6s43tEqsoYOGuStsFgEj27QFMQY1esxwamj/nZyu2HHoPBXHw==" saltValue="rirX65KnKE8Xjpz0nF7/kg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33203125" defaultRowHeight="13.2" outlineLevelCol="1" x14ac:dyDescent="0.25"/>
  <cols>
    <col min="1" max="1" width="3" style="10" customWidth="1"/>
    <col min="2" max="2" width="16.6640625" style="10" customWidth="1"/>
    <col min="3" max="3" width="22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10" customWidth="1"/>
    <col min="9" max="9" width="13.6640625" style="10" customWidth="1"/>
    <col min="10" max="10" width="15.44140625" style="27" customWidth="1"/>
    <col min="11" max="11" width="3.6640625" style="28" customWidth="1"/>
    <col min="12" max="12" width="50.6640625" style="74" customWidth="1" outlineLevel="1"/>
    <col min="13" max="13" width="50.6640625" style="10" customWidth="1" outlineLevel="1"/>
    <col min="14" max="16384" width="9.33203125" style="10"/>
  </cols>
  <sheetData>
    <row r="2" spans="2:13" x14ac:dyDescent="0.25">
      <c r="B2" s="9" t="s">
        <v>67</v>
      </c>
    </row>
    <row r="3" spans="2:13" ht="13.8" x14ac:dyDescent="0.25">
      <c r="B3" s="609" t="s">
        <v>109</v>
      </c>
      <c r="C3" s="610"/>
      <c r="D3" s="189" t="s">
        <v>57</v>
      </c>
    </row>
    <row r="4" spans="2:13" x14ac:dyDescent="0.25">
      <c r="B4" s="9"/>
    </row>
    <row r="5" spans="2:13" ht="26.4" x14ac:dyDescent="0.25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4" t="s">
        <v>16</v>
      </c>
      <c r="H5" s="22" t="s">
        <v>18</v>
      </c>
      <c r="I5" s="22" t="s">
        <v>19</v>
      </c>
      <c r="J5" s="21" t="s">
        <v>21</v>
      </c>
      <c r="L5" s="115" t="s">
        <v>52</v>
      </c>
      <c r="M5" s="110" t="s">
        <v>93</v>
      </c>
    </row>
    <row r="6" spans="2:13" ht="13.8" thickBot="1" x14ac:dyDescent="0.3">
      <c r="B6" s="9"/>
    </row>
    <row r="7" spans="2:13" ht="13.8" thickBot="1" x14ac:dyDescent="0.3">
      <c r="B7" s="145" t="s">
        <v>94</v>
      </c>
      <c r="C7" s="146"/>
      <c r="D7" s="147"/>
      <c r="E7" s="148"/>
      <c r="F7" s="148"/>
      <c r="G7" s="149"/>
      <c r="H7" s="146"/>
      <c r="I7" s="146"/>
      <c r="J7" s="150"/>
    </row>
    <row r="8" spans="2:13" ht="30" customHeight="1" x14ac:dyDescent="0.25">
      <c r="B8" s="9"/>
    </row>
    <row r="9" spans="2:13" ht="30" customHeight="1" x14ac:dyDescent="0.25">
      <c r="B9" s="20" t="s">
        <v>13</v>
      </c>
      <c r="C9" s="20" t="s">
        <v>14</v>
      </c>
      <c r="D9" s="21" t="s">
        <v>15</v>
      </c>
      <c r="E9" s="21" t="s">
        <v>17</v>
      </c>
      <c r="F9" s="151" t="s">
        <v>12</v>
      </c>
      <c r="G9" s="144" t="s">
        <v>16</v>
      </c>
      <c r="H9" s="152" t="s">
        <v>18</v>
      </c>
      <c r="I9" s="152" t="s">
        <v>19</v>
      </c>
      <c r="J9" s="152" t="s">
        <v>21</v>
      </c>
      <c r="L9" s="115" t="s">
        <v>52</v>
      </c>
      <c r="M9" s="110" t="s">
        <v>93</v>
      </c>
    </row>
    <row r="10" spans="2:13" ht="44.4" customHeight="1" x14ac:dyDescent="0.25">
      <c r="B10" s="602" t="s">
        <v>1</v>
      </c>
      <c r="C10" s="86" t="str">
        <f>'Memoria Aporte FIA al Ejecutor'!C8</f>
        <v>Coordinador Principal: indicar nombre aquí</v>
      </c>
      <c r="D10" s="75"/>
      <c r="E10" s="19"/>
      <c r="F10" s="56"/>
      <c r="G10" s="56"/>
      <c r="H10" s="25">
        <f t="shared" ref="H10:H122" si="0">F10*G10</f>
        <v>0</v>
      </c>
      <c r="I10" s="25">
        <f>H10</f>
        <v>0</v>
      </c>
      <c r="J10" s="39"/>
      <c r="K10" s="153"/>
      <c r="L10" s="116"/>
      <c r="M10" s="170"/>
    </row>
    <row r="11" spans="2:13" ht="30" customHeight="1" x14ac:dyDescent="0.25">
      <c r="B11" s="603"/>
      <c r="C11" s="86" t="str">
        <f>'Memoria Aporte FIA al Ejecutor'!C9</f>
        <v>Coordinador Alterno: indicar nombre aquí</v>
      </c>
      <c r="D11" s="75"/>
      <c r="E11" s="19"/>
      <c r="F11" s="56"/>
      <c r="G11" s="56"/>
      <c r="H11" s="25">
        <f t="shared" si="0"/>
        <v>0</v>
      </c>
      <c r="I11" s="25">
        <f t="shared" ref="I11:I32" si="1">H11</f>
        <v>0</v>
      </c>
      <c r="J11" s="39"/>
      <c r="K11" s="153"/>
      <c r="L11" s="116"/>
      <c r="M11" s="170"/>
    </row>
    <row r="12" spans="2:13" ht="30" customHeight="1" x14ac:dyDescent="0.25">
      <c r="B12" s="603"/>
      <c r="C12" s="86" t="str">
        <f>'Memoria Aporte FIA al Ejecutor'!C10</f>
        <v>Equipo Técnico 1: indicar nombre aquí</v>
      </c>
      <c r="D12" s="75"/>
      <c r="E12" s="19"/>
      <c r="F12" s="56"/>
      <c r="G12" s="56"/>
      <c r="H12" s="25">
        <f t="shared" si="0"/>
        <v>0</v>
      </c>
      <c r="I12" s="25">
        <f t="shared" si="1"/>
        <v>0</v>
      </c>
      <c r="J12" s="39"/>
      <c r="K12" s="153"/>
      <c r="L12" s="116"/>
      <c r="M12" s="170"/>
    </row>
    <row r="13" spans="2:13" ht="39.6" customHeight="1" x14ac:dyDescent="0.25">
      <c r="B13" s="603"/>
      <c r="C13" s="86" t="str">
        <f>'Memoria Aporte FIA al Ejecutor'!C11</f>
        <v>Equipo Técnico 2: indicar nombre aquí</v>
      </c>
      <c r="D13" s="75"/>
      <c r="E13" s="19"/>
      <c r="F13" s="56"/>
      <c r="G13" s="56"/>
      <c r="H13" s="25">
        <f t="shared" si="0"/>
        <v>0</v>
      </c>
      <c r="I13" s="25">
        <f t="shared" si="1"/>
        <v>0</v>
      </c>
      <c r="J13" s="39"/>
      <c r="K13" s="153"/>
      <c r="L13" s="116"/>
      <c r="M13" s="170"/>
    </row>
    <row r="14" spans="2:13" ht="30" customHeight="1" x14ac:dyDescent="0.25">
      <c r="B14" s="603"/>
      <c r="C14" s="86" t="str">
        <f>'Memoria Aporte FIA al Ejecutor'!C12</f>
        <v>Equipo Técnico 3: indicar nombre aquí</v>
      </c>
      <c r="D14" s="75"/>
      <c r="E14" s="19"/>
      <c r="F14" s="56"/>
      <c r="G14" s="56"/>
      <c r="H14" s="25">
        <f t="shared" si="0"/>
        <v>0</v>
      </c>
      <c r="I14" s="25">
        <f t="shared" si="1"/>
        <v>0</v>
      </c>
      <c r="J14" s="39"/>
      <c r="K14" s="153"/>
      <c r="L14" s="116"/>
      <c r="M14" s="170"/>
    </row>
    <row r="15" spans="2:13" ht="30" customHeight="1" x14ac:dyDescent="0.25">
      <c r="B15" s="603"/>
      <c r="C15" s="86" t="str">
        <f>'Memoria Aporte FIA al Ejecutor'!C13</f>
        <v>Equipo Técnico 4: indicar nombre aquí</v>
      </c>
      <c r="D15" s="75"/>
      <c r="E15" s="19"/>
      <c r="F15" s="56"/>
      <c r="G15" s="56"/>
      <c r="H15" s="25">
        <f t="shared" si="0"/>
        <v>0</v>
      </c>
      <c r="I15" s="25">
        <f>H15</f>
        <v>0</v>
      </c>
      <c r="J15" s="39"/>
      <c r="K15" s="153"/>
      <c r="L15" s="116"/>
      <c r="M15" s="170"/>
    </row>
    <row r="16" spans="2:13" ht="30" customHeight="1" x14ac:dyDescent="0.25">
      <c r="B16" s="603"/>
      <c r="C16" s="86" t="str">
        <f>'Memoria Aporte FIA al Ejecutor'!C14</f>
        <v>Equipo Técnico 5: indicar nombre aquí</v>
      </c>
      <c r="D16" s="75"/>
      <c r="E16" s="19"/>
      <c r="F16" s="56"/>
      <c r="G16" s="56"/>
      <c r="H16" s="25">
        <f t="shared" si="0"/>
        <v>0</v>
      </c>
      <c r="I16" s="25">
        <f t="shared" si="1"/>
        <v>0</v>
      </c>
      <c r="J16" s="39"/>
      <c r="K16" s="153"/>
      <c r="L16" s="116"/>
      <c r="M16" s="170"/>
    </row>
    <row r="17" spans="2:13" ht="30" customHeight="1" x14ac:dyDescent="0.25">
      <c r="B17" s="603"/>
      <c r="C17" s="86" t="str">
        <f>'Memoria Aporte FIA al Ejecutor'!C15</f>
        <v>Equipo Técnico 6: indicar nombre aquí</v>
      </c>
      <c r="D17" s="75"/>
      <c r="E17" s="19"/>
      <c r="F17" s="56"/>
      <c r="G17" s="56"/>
      <c r="H17" s="25">
        <f t="shared" si="0"/>
        <v>0</v>
      </c>
      <c r="I17" s="25">
        <f t="shared" si="1"/>
        <v>0</v>
      </c>
      <c r="J17" s="39"/>
      <c r="K17" s="153"/>
      <c r="L17" s="116"/>
      <c r="M17" s="170"/>
    </row>
    <row r="18" spans="2:13" ht="30" customHeight="1" x14ac:dyDescent="0.25">
      <c r="B18" s="603"/>
      <c r="C18" s="86" t="str">
        <f>'Memoria Aporte FIA al Ejecutor'!C16</f>
        <v>Equipo Técnico 7: indicar nombre aquí</v>
      </c>
      <c r="D18" s="75"/>
      <c r="E18" s="19"/>
      <c r="F18" s="56"/>
      <c r="G18" s="56"/>
      <c r="H18" s="25">
        <f>F18*G18</f>
        <v>0</v>
      </c>
      <c r="I18" s="25">
        <f t="shared" si="1"/>
        <v>0</v>
      </c>
      <c r="J18" s="39"/>
      <c r="K18" s="153"/>
      <c r="L18" s="116"/>
      <c r="M18" s="170"/>
    </row>
    <row r="19" spans="2:13" ht="30" customHeight="1" x14ac:dyDescent="0.25">
      <c r="B19" s="603"/>
      <c r="C19" s="86" t="str">
        <f>'Memoria Aporte FIA al Ejecutor'!C17</f>
        <v>Equipo Técnico 8: indicar nombre aquí</v>
      </c>
      <c r="D19" s="75"/>
      <c r="E19" s="19"/>
      <c r="F19" s="56"/>
      <c r="G19" s="56"/>
      <c r="H19" s="25">
        <f>F19*G19</f>
        <v>0</v>
      </c>
      <c r="I19" s="25">
        <f t="shared" si="1"/>
        <v>0</v>
      </c>
      <c r="J19" s="39"/>
      <c r="K19" s="153"/>
      <c r="L19" s="116"/>
      <c r="M19" s="170"/>
    </row>
    <row r="20" spans="2:13" ht="30" customHeight="1" x14ac:dyDescent="0.25">
      <c r="B20" s="603"/>
      <c r="C20" s="86" t="str">
        <f>'Memoria Aporte FIA al Ejecutor'!C18</f>
        <v>Equipo Técnico 9: indicar nombre aquí</v>
      </c>
      <c r="D20" s="75"/>
      <c r="E20" s="19"/>
      <c r="F20" s="56"/>
      <c r="G20" s="56"/>
      <c r="H20" s="25">
        <f>F20*G20</f>
        <v>0</v>
      </c>
      <c r="I20" s="25">
        <f t="shared" si="1"/>
        <v>0</v>
      </c>
      <c r="J20" s="39"/>
      <c r="K20" s="153"/>
      <c r="L20" s="116"/>
      <c r="M20" s="170"/>
    </row>
    <row r="21" spans="2:13" x14ac:dyDescent="0.25">
      <c r="B21" s="603"/>
      <c r="C21" s="86" t="str">
        <f>'Memoria Aporte FIA al Ejecutor'!C19</f>
        <v>Equipo Técnico 10: indicar nombre aquí</v>
      </c>
      <c r="D21" s="75"/>
      <c r="E21" s="19"/>
      <c r="F21" s="56"/>
      <c r="G21" s="56"/>
      <c r="H21" s="25">
        <f t="shared" ref="H21:H30" si="2">F21*G21</f>
        <v>0</v>
      </c>
      <c r="I21" s="25">
        <f t="shared" si="1"/>
        <v>0</v>
      </c>
      <c r="J21" s="39"/>
      <c r="K21" s="153"/>
      <c r="L21" s="116"/>
      <c r="M21" s="170"/>
    </row>
    <row r="22" spans="2:13" x14ac:dyDescent="0.25">
      <c r="B22" s="603"/>
      <c r="C22" s="86" t="str">
        <f>'Memoria Aporte FIA al Ejecutor'!C20</f>
        <v>Equipo Técnico 11: indicar nombre aquí</v>
      </c>
      <c r="D22" s="75"/>
      <c r="E22" s="19"/>
      <c r="F22" s="56"/>
      <c r="G22" s="56"/>
      <c r="H22" s="25">
        <f t="shared" si="2"/>
        <v>0</v>
      </c>
      <c r="I22" s="25">
        <f t="shared" si="1"/>
        <v>0</v>
      </c>
      <c r="J22" s="39"/>
      <c r="K22" s="153"/>
      <c r="L22" s="116"/>
      <c r="M22" s="170"/>
    </row>
    <row r="23" spans="2:13" x14ac:dyDescent="0.25">
      <c r="B23" s="603"/>
      <c r="C23" s="86" t="str">
        <f>'Memoria Aporte FIA al Ejecutor'!C21</f>
        <v>Equipo Técnico 12: indicar nombre aquí</v>
      </c>
      <c r="D23" s="75"/>
      <c r="E23" s="19"/>
      <c r="F23" s="56"/>
      <c r="G23" s="56"/>
      <c r="H23" s="25">
        <f t="shared" si="2"/>
        <v>0</v>
      </c>
      <c r="I23" s="25">
        <f t="shared" si="1"/>
        <v>0</v>
      </c>
      <c r="J23" s="39"/>
      <c r="K23" s="153"/>
      <c r="L23" s="116"/>
      <c r="M23" s="170"/>
    </row>
    <row r="24" spans="2:13" x14ac:dyDescent="0.25">
      <c r="B24" s="603"/>
      <c r="C24" s="86" t="str">
        <f>'Memoria Aporte FIA al Ejecutor'!C22</f>
        <v>Equipo Técnico 13: indicar nombre aquí</v>
      </c>
      <c r="D24" s="75"/>
      <c r="E24" s="19"/>
      <c r="F24" s="56"/>
      <c r="G24" s="56"/>
      <c r="H24" s="25">
        <f t="shared" si="2"/>
        <v>0</v>
      </c>
      <c r="I24" s="25">
        <f t="shared" si="1"/>
        <v>0</v>
      </c>
      <c r="J24" s="39"/>
      <c r="K24" s="153"/>
      <c r="L24" s="116"/>
      <c r="M24" s="170"/>
    </row>
    <row r="25" spans="2:13" x14ac:dyDescent="0.25">
      <c r="B25" s="603"/>
      <c r="C25" s="86" t="str">
        <f>'Memoria Aporte FIA al Ejecutor'!C23</f>
        <v>Equipo Técnico 14: indicar nombre aquí</v>
      </c>
      <c r="D25" s="75"/>
      <c r="E25" s="19"/>
      <c r="F25" s="56"/>
      <c r="G25" s="56"/>
      <c r="H25" s="25">
        <f t="shared" si="2"/>
        <v>0</v>
      </c>
      <c r="I25" s="25">
        <f t="shared" si="1"/>
        <v>0</v>
      </c>
      <c r="J25" s="39"/>
      <c r="K25" s="153"/>
      <c r="L25" s="116"/>
      <c r="M25" s="170"/>
    </row>
    <row r="26" spans="2:13" x14ac:dyDescent="0.25">
      <c r="B26" s="603"/>
      <c r="C26" s="86" t="str">
        <f>'Memoria Aporte FIA al Ejecutor'!C24</f>
        <v>Equipo Técnico 15: indicar nombre aquí</v>
      </c>
      <c r="D26" s="75"/>
      <c r="E26" s="19"/>
      <c r="F26" s="56"/>
      <c r="G26" s="56"/>
      <c r="H26" s="25">
        <f t="shared" si="2"/>
        <v>0</v>
      </c>
      <c r="I26" s="25">
        <f t="shared" si="1"/>
        <v>0</v>
      </c>
      <c r="J26" s="39"/>
      <c r="K26" s="153"/>
      <c r="L26" s="116"/>
      <c r="M26" s="170"/>
    </row>
    <row r="27" spans="2:13" x14ac:dyDescent="0.25">
      <c r="B27" s="603"/>
      <c r="C27" s="86" t="str">
        <f>'Memoria Aporte FIA al Ejecutor'!C25</f>
        <v>Equipo Técnico 16: indicar nombre aquí</v>
      </c>
      <c r="D27" s="75"/>
      <c r="E27" s="19"/>
      <c r="F27" s="56"/>
      <c r="G27" s="56"/>
      <c r="H27" s="25">
        <f t="shared" si="2"/>
        <v>0</v>
      </c>
      <c r="I27" s="25">
        <f t="shared" si="1"/>
        <v>0</v>
      </c>
      <c r="J27" s="39"/>
      <c r="K27" s="153"/>
      <c r="L27" s="116"/>
      <c r="M27" s="170"/>
    </row>
    <row r="28" spans="2:13" x14ac:dyDescent="0.25">
      <c r="B28" s="603"/>
      <c r="C28" s="86" t="str">
        <f>'Memoria Aporte FIA al Ejecutor'!C26</f>
        <v>Equipo Técnico 17: indicar nombre aquí</v>
      </c>
      <c r="D28" s="75"/>
      <c r="E28" s="19"/>
      <c r="F28" s="56"/>
      <c r="G28" s="56"/>
      <c r="H28" s="25">
        <f t="shared" si="2"/>
        <v>0</v>
      </c>
      <c r="I28" s="25">
        <f t="shared" si="1"/>
        <v>0</v>
      </c>
      <c r="J28" s="39"/>
      <c r="K28" s="153"/>
      <c r="L28" s="116"/>
      <c r="M28" s="170"/>
    </row>
    <row r="29" spans="2:13" x14ac:dyDescent="0.25">
      <c r="B29" s="603"/>
      <c r="C29" s="86" t="str">
        <f>'Memoria Aporte FIA al Ejecutor'!C27</f>
        <v>Equipo Técnico 18: indicar nombre aquí</v>
      </c>
      <c r="D29" s="75"/>
      <c r="E29" s="19"/>
      <c r="F29" s="56"/>
      <c r="G29" s="56"/>
      <c r="H29" s="25">
        <f t="shared" si="2"/>
        <v>0</v>
      </c>
      <c r="I29" s="25">
        <f t="shared" si="1"/>
        <v>0</v>
      </c>
      <c r="J29" s="39"/>
      <c r="K29" s="153"/>
      <c r="L29" s="116"/>
      <c r="M29" s="170"/>
    </row>
    <row r="30" spans="2:13" x14ac:dyDescent="0.25">
      <c r="B30" s="603"/>
      <c r="C30" s="86" t="str">
        <f>'Memoria Aporte FIA al Ejecutor'!C28</f>
        <v>Equipo Técnico 19: indicar nombre aquí</v>
      </c>
      <c r="D30" s="75"/>
      <c r="E30" s="19"/>
      <c r="F30" s="56"/>
      <c r="G30" s="56"/>
      <c r="H30" s="25">
        <f t="shared" si="2"/>
        <v>0</v>
      </c>
      <c r="I30" s="25">
        <f t="shared" si="1"/>
        <v>0</v>
      </c>
      <c r="J30" s="39"/>
      <c r="K30" s="153"/>
      <c r="L30" s="116"/>
      <c r="M30" s="170"/>
    </row>
    <row r="31" spans="2:13" x14ac:dyDescent="0.25">
      <c r="B31" s="603"/>
      <c r="C31" s="86" t="str">
        <f>'Memoria Aporte FIA al Ejecutor'!C29</f>
        <v>Equipo Técnico 20: indicar nombre aquí</v>
      </c>
      <c r="D31" s="75"/>
      <c r="E31" s="19"/>
      <c r="F31" s="56"/>
      <c r="G31" s="56"/>
      <c r="H31" s="25">
        <f>F31*G31</f>
        <v>0</v>
      </c>
      <c r="I31" s="25">
        <f t="shared" si="1"/>
        <v>0</v>
      </c>
      <c r="J31" s="39"/>
      <c r="K31" s="153"/>
      <c r="L31" s="116"/>
      <c r="M31" s="170"/>
    </row>
    <row r="32" spans="2:13" ht="39.6" x14ac:dyDescent="0.25">
      <c r="B32" s="603"/>
      <c r="C32" s="190" t="s">
        <v>69</v>
      </c>
      <c r="D32" s="75"/>
      <c r="E32" s="19"/>
      <c r="F32" s="56"/>
      <c r="G32" s="56"/>
      <c r="H32" s="25">
        <f>F32*G32</f>
        <v>0</v>
      </c>
      <c r="I32" s="25">
        <f t="shared" si="1"/>
        <v>0</v>
      </c>
      <c r="J32" s="39"/>
      <c r="K32" s="153"/>
      <c r="L32" s="116"/>
      <c r="M32" s="170"/>
    </row>
    <row r="33" spans="2:13" x14ac:dyDescent="0.25">
      <c r="B33" s="603"/>
      <c r="C33" s="605" t="s">
        <v>3</v>
      </c>
      <c r="D33" s="83"/>
      <c r="E33" s="43"/>
      <c r="F33" s="65"/>
      <c r="G33" s="65"/>
      <c r="H33" s="25">
        <f t="shared" si="0"/>
        <v>0</v>
      </c>
      <c r="I33" s="23"/>
      <c r="J33" s="39"/>
      <c r="K33" s="153"/>
      <c r="L33" s="116"/>
      <c r="M33" s="170"/>
    </row>
    <row r="34" spans="2:13" x14ac:dyDescent="0.25">
      <c r="B34" s="603"/>
      <c r="C34" s="606"/>
      <c r="D34" s="76"/>
      <c r="E34" s="43"/>
      <c r="F34" s="57"/>
      <c r="G34" s="57"/>
      <c r="H34" s="25">
        <f t="shared" si="0"/>
        <v>0</v>
      </c>
      <c r="I34" s="23"/>
      <c r="J34" s="39"/>
      <c r="K34" s="153"/>
      <c r="L34" s="116"/>
      <c r="M34" s="170"/>
    </row>
    <row r="35" spans="2:13" x14ac:dyDescent="0.25">
      <c r="B35" s="603"/>
      <c r="C35" s="606"/>
      <c r="D35" s="76"/>
      <c r="E35" s="43"/>
      <c r="F35" s="57"/>
      <c r="G35" s="57"/>
      <c r="H35" s="25">
        <f t="shared" si="0"/>
        <v>0</v>
      </c>
      <c r="I35" s="23"/>
      <c r="J35" s="39"/>
      <c r="K35" s="153"/>
      <c r="L35" s="116"/>
      <c r="M35" s="170"/>
    </row>
    <row r="36" spans="2:13" x14ac:dyDescent="0.25">
      <c r="B36" s="603"/>
      <c r="C36" s="606"/>
      <c r="D36" s="76"/>
      <c r="E36" s="43"/>
      <c r="F36" s="57"/>
      <c r="G36" s="57"/>
      <c r="H36" s="25">
        <f t="shared" si="0"/>
        <v>0</v>
      </c>
      <c r="I36" s="37"/>
      <c r="J36" s="39"/>
      <c r="K36" s="153"/>
      <c r="L36" s="117"/>
      <c r="M36" s="170"/>
    </row>
    <row r="37" spans="2:13" x14ac:dyDescent="0.25">
      <c r="B37" s="603"/>
      <c r="C37" s="607"/>
      <c r="D37" s="76"/>
      <c r="E37" s="43"/>
      <c r="F37" s="57"/>
      <c r="G37" s="57"/>
      <c r="H37" s="25">
        <f t="shared" si="0"/>
        <v>0</v>
      </c>
      <c r="I37" s="25">
        <f>SUM(H33:H37)</f>
        <v>0</v>
      </c>
      <c r="J37" s="39"/>
      <c r="K37" s="153"/>
      <c r="L37" s="117"/>
      <c r="M37" s="170"/>
    </row>
    <row r="38" spans="2:13" x14ac:dyDescent="0.25">
      <c r="B38" s="603"/>
      <c r="C38" s="605" t="s">
        <v>2</v>
      </c>
      <c r="D38" s="76"/>
      <c r="E38" s="43"/>
      <c r="F38" s="57"/>
      <c r="G38" s="57"/>
      <c r="H38" s="25">
        <f t="shared" si="0"/>
        <v>0</v>
      </c>
      <c r="I38" s="37"/>
      <c r="J38" s="39"/>
      <c r="K38" s="153"/>
      <c r="L38" s="117"/>
      <c r="M38" s="170"/>
    </row>
    <row r="39" spans="2:13" x14ac:dyDescent="0.25">
      <c r="B39" s="603"/>
      <c r="C39" s="606"/>
      <c r="D39" s="76"/>
      <c r="E39" s="43"/>
      <c r="F39" s="57"/>
      <c r="G39" s="57"/>
      <c r="H39" s="25">
        <f t="shared" si="0"/>
        <v>0</v>
      </c>
      <c r="I39" s="37"/>
      <c r="J39" s="39"/>
      <c r="K39" s="153"/>
      <c r="L39" s="117"/>
      <c r="M39" s="170"/>
    </row>
    <row r="40" spans="2:13" ht="12.75" customHeight="1" x14ac:dyDescent="0.25">
      <c r="B40" s="603"/>
      <c r="C40" s="606"/>
      <c r="D40" s="76"/>
      <c r="E40" s="43"/>
      <c r="F40" s="57"/>
      <c r="G40" s="57"/>
      <c r="H40" s="25">
        <f>F40*G40</f>
        <v>0</v>
      </c>
      <c r="I40" s="37"/>
      <c r="J40" s="39"/>
      <c r="K40" s="153"/>
      <c r="L40" s="117"/>
      <c r="M40" s="170"/>
    </row>
    <row r="41" spans="2:13" ht="13.8" thickBot="1" x14ac:dyDescent="0.3">
      <c r="B41" s="603"/>
      <c r="C41" s="606"/>
      <c r="D41" s="76"/>
      <c r="E41" s="43"/>
      <c r="F41" s="57"/>
      <c r="G41" s="57"/>
      <c r="H41" s="25">
        <f t="shared" si="0"/>
        <v>0</v>
      </c>
      <c r="I41" s="37"/>
      <c r="J41" s="39"/>
      <c r="K41" s="153"/>
      <c r="L41" s="117"/>
      <c r="M41" s="170"/>
    </row>
    <row r="42" spans="2:13" ht="13.8" thickBot="1" x14ac:dyDescent="0.3">
      <c r="B42" s="604"/>
      <c r="C42" s="608"/>
      <c r="D42" s="77"/>
      <c r="E42" s="46"/>
      <c r="F42" s="58"/>
      <c r="G42" s="58"/>
      <c r="H42" s="26">
        <f t="shared" si="0"/>
        <v>0</v>
      </c>
      <c r="I42" s="45">
        <f>SUM(H38:H42)</f>
        <v>0</v>
      </c>
      <c r="J42" s="44">
        <f>SUM(I10:I32)+I37+I42</f>
        <v>0</v>
      </c>
      <c r="K42" s="154"/>
      <c r="L42" s="117"/>
      <c r="M42" s="170"/>
    </row>
    <row r="43" spans="2:13" x14ac:dyDescent="0.25">
      <c r="B43" s="596" t="s">
        <v>5</v>
      </c>
      <c r="C43" s="597"/>
      <c r="D43" s="78"/>
      <c r="E43" s="47"/>
      <c r="F43" s="59"/>
      <c r="G43" s="59"/>
      <c r="H43" s="33">
        <f t="shared" si="0"/>
        <v>0</v>
      </c>
      <c r="I43" s="37"/>
      <c r="J43" s="39"/>
      <c r="K43" s="153"/>
      <c r="L43" s="117"/>
      <c r="M43" s="170"/>
    </row>
    <row r="44" spans="2:13" x14ac:dyDescent="0.25">
      <c r="B44" s="598"/>
      <c r="C44" s="599"/>
      <c r="D44" s="75"/>
      <c r="E44" s="48"/>
      <c r="F44" s="60"/>
      <c r="G44" s="60"/>
      <c r="H44" s="25">
        <f t="shared" si="0"/>
        <v>0</v>
      </c>
      <c r="I44" s="37"/>
      <c r="J44" s="39"/>
      <c r="K44" s="153"/>
      <c r="L44" s="117"/>
      <c r="M44" s="170"/>
    </row>
    <row r="45" spans="2:13" x14ac:dyDescent="0.25">
      <c r="B45" s="598"/>
      <c r="C45" s="599"/>
      <c r="D45" s="75"/>
      <c r="E45" s="48"/>
      <c r="F45" s="60"/>
      <c r="G45" s="60"/>
      <c r="H45" s="25">
        <f t="shared" si="0"/>
        <v>0</v>
      </c>
      <c r="I45" s="37"/>
      <c r="J45" s="39"/>
      <c r="K45" s="153"/>
      <c r="L45" s="117"/>
      <c r="M45" s="170"/>
    </row>
    <row r="46" spans="2:13" x14ac:dyDescent="0.25">
      <c r="B46" s="598"/>
      <c r="C46" s="599"/>
      <c r="D46" s="75"/>
      <c r="E46" s="48"/>
      <c r="F46" s="60"/>
      <c r="G46" s="60"/>
      <c r="H46" s="25">
        <f t="shared" si="0"/>
        <v>0</v>
      </c>
      <c r="I46" s="37"/>
      <c r="J46" s="39"/>
      <c r="K46" s="153"/>
      <c r="L46" s="117"/>
      <c r="M46" s="170"/>
    </row>
    <row r="47" spans="2:13" ht="12.75" customHeight="1" x14ac:dyDescent="0.25">
      <c r="B47" s="598"/>
      <c r="C47" s="599"/>
      <c r="D47" s="75"/>
      <c r="E47" s="48"/>
      <c r="F47" s="60"/>
      <c r="G47" s="60"/>
      <c r="H47" s="25">
        <f t="shared" si="0"/>
        <v>0</v>
      </c>
      <c r="I47" s="37"/>
      <c r="J47" s="39"/>
      <c r="K47" s="153"/>
      <c r="L47" s="117"/>
      <c r="M47" s="170"/>
    </row>
    <row r="48" spans="2:13" x14ac:dyDescent="0.25">
      <c r="B48" s="598"/>
      <c r="C48" s="599"/>
      <c r="D48" s="75"/>
      <c r="E48" s="48"/>
      <c r="F48" s="60"/>
      <c r="G48" s="60"/>
      <c r="H48" s="25">
        <f t="shared" si="0"/>
        <v>0</v>
      </c>
      <c r="I48" s="37"/>
      <c r="J48" s="39"/>
      <c r="K48" s="153"/>
      <c r="L48" s="117"/>
      <c r="M48" s="170"/>
    </row>
    <row r="49" spans="2:13" x14ac:dyDescent="0.25">
      <c r="B49" s="598"/>
      <c r="C49" s="599"/>
      <c r="D49" s="75"/>
      <c r="E49" s="48"/>
      <c r="F49" s="60"/>
      <c r="G49" s="60"/>
      <c r="H49" s="25">
        <f t="shared" si="0"/>
        <v>0</v>
      </c>
      <c r="I49" s="37"/>
      <c r="J49" s="39"/>
      <c r="K49" s="153"/>
      <c r="L49" s="117"/>
      <c r="M49" s="170"/>
    </row>
    <row r="50" spans="2:13" x14ac:dyDescent="0.25">
      <c r="B50" s="598"/>
      <c r="C50" s="599"/>
      <c r="D50" s="75"/>
      <c r="E50" s="48"/>
      <c r="F50" s="60"/>
      <c r="G50" s="60"/>
      <c r="H50" s="25">
        <f t="shared" si="0"/>
        <v>0</v>
      </c>
      <c r="I50" s="37"/>
      <c r="J50" s="39"/>
      <c r="K50" s="153"/>
      <c r="L50" s="117"/>
      <c r="M50" s="170"/>
    </row>
    <row r="51" spans="2:13" x14ac:dyDescent="0.25">
      <c r="B51" s="598"/>
      <c r="C51" s="599"/>
      <c r="D51" s="75"/>
      <c r="E51" s="48"/>
      <c r="F51" s="60"/>
      <c r="G51" s="60"/>
      <c r="H51" s="25">
        <f t="shared" si="0"/>
        <v>0</v>
      </c>
      <c r="I51" s="37"/>
      <c r="J51" s="39"/>
      <c r="K51" s="153"/>
      <c r="L51" s="117"/>
      <c r="M51" s="170"/>
    </row>
    <row r="52" spans="2:13" x14ac:dyDescent="0.25">
      <c r="B52" s="598"/>
      <c r="C52" s="599"/>
      <c r="D52" s="75"/>
      <c r="E52" s="48"/>
      <c r="F52" s="60"/>
      <c r="G52" s="60"/>
      <c r="H52" s="25">
        <f t="shared" si="0"/>
        <v>0</v>
      </c>
      <c r="I52" s="37"/>
      <c r="J52" s="39"/>
      <c r="K52" s="153"/>
      <c r="L52" s="117"/>
      <c r="M52" s="170"/>
    </row>
    <row r="53" spans="2:13" x14ac:dyDescent="0.25">
      <c r="B53" s="598"/>
      <c r="C53" s="599"/>
      <c r="D53" s="75"/>
      <c r="E53" s="48"/>
      <c r="F53" s="60"/>
      <c r="G53" s="60"/>
      <c r="H53" s="25">
        <f t="shared" si="0"/>
        <v>0</v>
      </c>
      <c r="I53" s="37"/>
      <c r="J53" s="39"/>
      <c r="K53" s="153"/>
      <c r="L53" s="117"/>
      <c r="M53" s="170"/>
    </row>
    <row r="54" spans="2:13" x14ac:dyDescent="0.25">
      <c r="B54" s="598"/>
      <c r="C54" s="599"/>
      <c r="D54" s="75"/>
      <c r="E54" s="48"/>
      <c r="F54" s="60"/>
      <c r="G54" s="60"/>
      <c r="H54" s="25">
        <f t="shared" si="0"/>
        <v>0</v>
      </c>
      <c r="I54" s="37"/>
      <c r="J54" s="39"/>
      <c r="K54" s="153"/>
      <c r="L54" s="117"/>
      <c r="M54" s="170"/>
    </row>
    <row r="55" spans="2:13" x14ac:dyDescent="0.25">
      <c r="B55" s="598"/>
      <c r="C55" s="599"/>
      <c r="D55" s="75"/>
      <c r="E55" s="48"/>
      <c r="F55" s="60"/>
      <c r="G55" s="60"/>
      <c r="H55" s="25">
        <f t="shared" si="0"/>
        <v>0</v>
      </c>
      <c r="I55" s="37"/>
      <c r="J55" s="39"/>
      <c r="K55" s="153"/>
      <c r="L55" s="117"/>
      <c r="M55" s="170"/>
    </row>
    <row r="56" spans="2:13" x14ac:dyDescent="0.25">
      <c r="B56" s="598"/>
      <c r="C56" s="599"/>
      <c r="D56" s="75"/>
      <c r="E56" s="48"/>
      <c r="F56" s="60"/>
      <c r="G56" s="60"/>
      <c r="H56" s="25">
        <f t="shared" si="0"/>
        <v>0</v>
      </c>
      <c r="I56" s="37"/>
      <c r="J56" s="39"/>
      <c r="K56" s="153"/>
      <c r="L56" s="117"/>
      <c r="M56" s="170"/>
    </row>
    <row r="57" spans="2:13" x14ac:dyDescent="0.25">
      <c r="B57" s="598"/>
      <c r="C57" s="599"/>
      <c r="D57" s="75"/>
      <c r="E57" s="48"/>
      <c r="F57" s="60"/>
      <c r="G57" s="60"/>
      <c r="H57" s="25">
        <f t="shared" si="0"/>
        <v>0</v>
      </c>
      <c r="I57" s="37"/>
      <c r="J57" s="39"/>
      <c r="K57" s="153"/>
      <c r="L57" s="117"/>
      <c r="M57" s="170"/>
    </row>
    <row r="58" spans="2:13" x14ac:dyDescent="0.25">
      <c r="B58" s="598"/>
      <c r="C58" s="599"/>
      <c r="D58" s="75"/>
      <c r="E58" s="48"/>
      <c r="F58" s="56"/>
      <c r="G58" s="60"/>
      <c r="H58" s="25">
        <f t="shared" si="0"/>
        <v>0</v>
      </c>
      <c r="I58" s="37"/>
      <c r="J58" s="39"/>
      <c r="K58" s="153"/>
      <c r="L58" s="117"/>
      <c r="M58" s="170"/>
    </row>
    <row r="59" spans="2:13" x14ac:dyDescent="0.25">
      <c r="B59" s="598"/>
      <c r="C59" s="599"/>
      <c r="D59" s="75"/>
      <c r="E59" s="19"/>
      <c r="F59" s="56"/>
      <c r="G59" s="56"/>
      <c r="H59" s="25">
        <f t="shared" si="0"/>
        <v>0</v>
      </c>
      <c r="I59" s="37"/>
      <c r="J59" s="39"/>
      <c r="K59" s="153"/>
      <c r="L59" s="117"/>
      <c r="M59" s="170"/>
    </row>
    <row r="60" spans="2:13" x14ac:dyDescent="0.25">
      <c r="B60" s="598"/>
      <c r="C60" s="599"/>
      <c r="D60" s="75"/>
      <c r="E60" s="19"/>
      <c r="F60" s="56"/>
      <c r="G60" s="56"/>
      <c r="H60" s="25">
        <f t="shared" si="0"/>
        <v>0</v>
      </c>
      <c r="I60" s="37"/>
      <c r="J60" s="39"/>
      <c r="K60" s="153"/>
      <c r="L60" s="117"/>
      <c r="M60" s="170"/>
    </row>
    <row r="61" spans="2:13" x14ac:dyDescent="0.25">
      <c r="B61" s="598"/>
      <c r="C61" s="599"/>
      <c r="D61" s="75"/>
      <c r="E61" s="19"/>
      <c r="F61" s="56"/>
      <c r="G61" s="56"/>
      <c r="H61" s="25">
        <f t="shared" si="0"/>
        <v>0</v>
      </c>
      <c r="I61" s="37"/>
      <c r="J61" s="39"/>
      <c r="K61" s="153"/>
      <c r="L61" s="116"/>
      <c r="M61" s="170"/>
    </row>
    <row r="62" spans="2:13" x14ac:dyDescent="0.25">
      <c r="B62" s="598"/>
      <c r="C62" s="599"/>
      <c r="D62" s="75"/>
      <c r="E62" s="19"/>
      <c r="F62" s="56"/>
      <c r="G62" s="56"/>
      <c r="H62" s="25">
        <f t="shared" si="0"/>
        <v>0</v>
      </c>
      <c r="I62" s="37"/>
      <c r="J62" s="39"/>
      <c r="K62" s="153"/>
      <c r="L62" s="116"/>
      <c r="M62" s="170"/>
    </row>
    <row r="63" spans="2:13" ht="13.8" thickBot="1" x14ac:dyDescent="0.3">
      <c r="B63" s="598"/>
      <c r="C63" s="599"/>
      <c r="D63" s="75"/>
      <c r="E63" s="19"/>
      <c r="F63" s="56"/>
      <c r="G63" s="56"/>
      <c r="H63" s="25">
        <f t="shared" si="0"/>
        <v>0</v>
      </c>
      <c r="I63" s="37"/>
      <c r="J63" s="39"/>
      <c r="K63" s="153"/>
      <c r="L63" s="116"/>
      <c r="M63" s="170"/>
    </row>
    <row r="64" spans="2:13" ht="13.8" thickBot="1" x14ac:dyDescent="0.3">
      <c r="B64" s="600"/>
      <c r="C64" s="601"/>
      <c r="D64" s="79"/>
      <c r="E64" s="49"/>
      <c r="F64" s="61"/>
      <c r="G64" s="61"/>
      <c r="H64" s="26">
        <f t="shared" si="0"/>
        <v>0</v>
      </c>
      <c r="I64" s="576">
        <f>SUM(H43:H64)</f>
        <v>0</v>
      </c>
      <c r="J64" s="577"/>
      <c r="K64" s="154"/>
      <c r="L64" s="116"/>
      <c r="M64" s="170"/>
    </row>
    <row r="65" spans="2:13" x14ac:dyDescent="0.25">
      <c r="B65" s="586" t="s">
        <v>6</v>
      </c>
      <c r="C65" s="587"/>
      <c r="D65" s="80"/>
      <c r="E65" s="50"/>
      <c r="F65" s="62"/>
      <c r="G65" s="62"/>
      <c r="H65" s="33">
        <f t="shared" si="0"/>
        <v>0</v>
      </c>
      <c r="I65" s="37"/>
      <c r="J65" s="39"/>
      <c r="K65" s="153"/>
      <c r="L65" s="116"/>
      <c r="M65" s="170"/>
    </row>
    <row r="66" spans="2:13" x14ac:dyDescent="0.25">
      <c r="B66" s="582"/>
      <c r="C66" s="583"/>
      <c r="D66" s="76"/>
      <c r="E66" s="43"/>
      <c r="F66" s="57"/>
      <c r="G66" s="57"/>
      <c r="H66" s="25">
        <f t="shared" si="0"/>
        <v>0</v>
      </c>
      <c r="I66" s="37"/>
      <c r="J66" s="39"/>
      <c r="K66" s="153"/>
      <c r="L66" s="116"/>
      <c r="M66" s="170"/>
    </row>
    <row r="67" spans="2:13" x14ac:dyDescent="0.25">
      <c r="B67" s="582"/>
      <c r="C67" s="583"/>
      <c r="D67" s="76"/>
      <c r="E67" s="43"/>
      <c r="F67" s="57"/>
      <c r="G67" s="57"/>
      <c r="H67" s="25">
        <f t="shared" si="0"/>
        <v>0</v>
      </c>
      <c r="I67" s="37"/>
      <c r="J67" s="39"/>
      <c r="K67" s="153"/>
      <c r="L67" s="116"/>
      <c r="M67" s="170"/>
    </row>
    <row r="68" spans="2:13" x14ac:dyDescent="0.25">
      <c r="B68" s="582"/>
      <c r="C68" s="583"/>
      <c r="D68" s="76"/>
      <c r="E68" s="43"/>
      <c r="F68" s="57"/>
      <c r="G68" s="57"/>
      <c r="H68" s="25">
        <f t="shared" si="0"/>
        <v>0</v>
      </c>
      <c r="I68" s="37"/>
      <c r="J68" s="39"/>
      <c r="K68" s="153"/>
      <c r="L68" s="116"/>
      <c r="M68" s="170"/>
    </row>
    <row r="69" spans="2:13" ht="13.8" thickBot="1" x14ac:dyDescent="0.3">
      <c r="B69" s="582"/>
      <c r="C69" s="583"/>
      <c r="D69" s="76"/>
      <c r="E69" s="43"/>
      <c r="F69" s="57"/>
      <c r="G69" s="57"/>
      <c r="H69" s="25">
        <f t="shared" si="0"/>
        <v>0</v>
      </c>
      <c r="I69" s="37"/>
      <c r="J69" s="39"/>
      <c r="K69" s="153"/>
      <c r="L69" s="116"/>
      <c r="M69" s="170"/>
    </row>
    <row r="70" spans="2:13" ht="13.8" thickBot="1" x14ac:dyDescent="0.3">
      <c r="B70" s="584"/>
      <c r="C70" s="585"/>
      <c r="D70" s="77"/>
      <c r="E70" s="46"/>
      <c r="F70" s="58"/>
      <c r="G70" s="58"/>
      <c r="H70" s="26">
        <f t="shared" si="0"/>
        <v>0</v>
      </c>
      <c r="I70" s="576">
        <f>SUM(H65:H70)</f>
        <v>0</v>
      </c>
      <c r="J70" s="577"/>
      <c r="K70" s="154"/>
      <c r="L70" s="116"/>
      <c r="M70" s="170"/>
    </row>
    <row r="71" spans="2:13" x14ac:dyDescent="0.25">
      <c r="B71" s="596" t="s">
        <v>7</v>
      </c>
      <c r="C71" s="597"/>
      <c r="D71" s="81"/>
      <c r="E71" s="51"/>
      <c r="F71" s="63"/>
      <c r="G71" s="63"/>
      <c r="H71" s="32">
        <f t="shared" si="0"/>
        <v>0</v>
      </c>
      <c r="I71" s="37"/>
      <c r="J71" s="39"/>
      <c r="K71" s="153"/>
      <c r="L71" s="116"/>
      <c r="M71" s="170"/>
    </row>
    <row r="72" spans="2:13" x14ac:dyDescent="0.25">
      <c r="B72" s="598"/>
      <c r="C72" s="599"/>
      <c r="D72" s="75"/>
      <c r="E72" s="48"/>
      <c r="F72" s="60"/>
      <c r="G72" s="60"/>
      <c r="H72" s="25">
        <f t="shared" si="0"/>
        <v>0</v>
      </c>
      <c r="I72" s="37"/>
      <c r="J72" s="39"/>
      <c r="K72" s="153"/>
      <c r="L72" s="116"/>
      <c r="M72" s="170"/>
    </row>
    <row r="73" spans="2:13" x14ac:dyDescent="0.25">
      <c r="B73" s="598"/>
      <c r="C73" s="599"/>
      <c r="D73" s="75"/>
      <c r="E73" s="48"/>
      <c r="F73" s="60"/>
      <c r="G73" s="60"/>
      <c r="H73" s="25">
        <f t="shared" si="0"/>
        <v>0</v>
      </c>
      <c r="I73" s="37"/>
      <c r="J73" s="39"/>
      <c r="K73" s="153"/>
      <c r="L73" s="116"/>
      <c r="M73" s="170"/>
    </row>
    <row r="74" spans="2:13" x14ac:dyDescent="0.25">
      <c r="B74" s="598"/>
      <c r="C74" s="599"/>
      <c r="D74" s="75"/>
      <c r="E74" s="48"/>
      <c r="F74" s="60"/>
      <c r="G74" s="60"/>
      <c r="H74" s="25">
        <f t="shared" si="0"/>
        <v>0</v>
      </c>
      <c r="I74" s="37"/>
      <c r="J74" s="39"/>
      <c r="K74" s="153"/>
      <c r="L74" s="116"/>
      <c r="M74" s="170"/>
    </row>
    <row r="75" spans="2:13" x14ac:dyDescent="0.25">
      <c r="B75" s="598"/>
      <c r="C75" s="599"/>
      <c r="D75" s="75"/>
      <c r="E75" s="48"/>
      <c r="F75" s="60"/>
      <c r="G75" s="60"/>
      <c r="H75" s="25">
        <f t="shared" si="0"/>
        <v>0</v>
      </c>
      <c r="I75" s="37"/>
      <c r="J75" s="39"/>
      <c r="K75" s="153"/>
      <c r="L75" s="116"/>
      <c r="M75" s="170"/>
    </row>
    <row r="76" spans="2:13" x14ac:dyDescent="0.25">
      <c r="B76" s="598"/>
      <c r="C76" s="599"/>
      <c r="D76" s="75"/>
      <c r="E76" s="48"/>
      <c r="F76" s="60"/>
      <c r="G76" s="60"/>
      <c r="H76" s="25">
        <f t="shared" si="0"/>
        <v>0</v>
      </c>
      <c r="I76" s="37"/>
      <c r="J76" s="39"/>
      <c r="K76" s="153"/>
      <c r="L76" s="116"/>
      <c r="M76" s="170"/>
    </row>
    <row r="77" spans="2:13" ht="13.8" thickBot="1" x14ac:dyDescent="0.3">
      <c r="B77" s="598"/>
      <c r="C77" s="599"/>
      <c r="D77" s="75"/>
      <c r="E77" s="48"/>
      <c r="F77" s="60"/>
      <c r="G77" s="60"/>
      <c r="H77" s="25">
        <f t="shared" si="0"/>
        <v>0</v>
      </c>
      <c r="I77" s="37"/>
      <c r="J77" s="39"/>
      <c r="K77" s="153"/>
      <c r="L77" s="117"/>
      <c r="M77" s="170"/>
    </row>
    <row r="78" spans="2:13" ht="13.8" thickBot="1" x14ac:dyDescent="0.3">
      <c r="B78" s="600"/>
      <c r="C78" s="601"/>
      <c r="D78" s="79"/>
      <c r="E78" s="49"/>
      <c r="F78" s="61"/>
      <c r="G78" s="61"/>
      <c r="H78" s="26">
        <f t="shared" si="0"/>
        <v>0</v>
      </c>
      <c r="I78" s="576">
        <f>SUM(H71:H78)</f>
        <v>0</v>
      </c>
      <c r="J78" s="577"/>
      <c r="K78" s="154"/>
      <c r="L78" s="117"/>
      <c r="M78" s="170"/>
    </row>
    <row r="79" spans="2:13" x14ac:dyDescent="0.25">
      <c r="B79" s="596" t="s">
        <v>8</v>
      </c>
      <c r="C79" s="597"/>
      <c r="D79" s="83"/>
      <c r="E79" s="179"/>
      <c r="F79" s="180"/>
      <c r="G79" s="180"/>
      <c r="H79" s="33">
        <f t="shared" si="0"/>
        <v>0</v>
      </c>
      <c r="I79" s="37"/>
      <c r="J79" s="39"/>
      <c r="K79" s="153"/>
      <c r="L79" s="117"/>
      <c r="M79" s="170"/>
    </row>
    <row r="80" spans="2:13" x14ac:dyDescent="0.25">
      <c r="B80" s="598"/>
      <c r="C80" s="599"/>
      <c r="D80" s="83"/>
      <c r="E80" s="186"/>
      <c r="F80" s="187"/>
      <c r="G80" s="187"/>
      <c r="H80" s="25">
        <f t="shared" si="0"/>
        <v>0</v>
      </c>
      <c r="I80" s="37"/>
      <c r="J80" s="39"/>
      <c r="K80" s="153"/>
      <c r="L80" s="117"/>
      <c r="M80" s="170"/>
    </row>
    <row r="81" spans="2:13" x14ac:dyDescent="0.25">
      <c r="B81" s="598"/>
      <c r="C81" s="599"/>
      <c r="D81" s="83"/>
      <c r="E81" s="43"/>
      <c r="F81" s="65"/>
      <c r="G81" s="65"/>
      <c r="H81" s="25">
        <f t="shared" si="0"/>
        <v>0</v>
      </c>
      <c r="I81" s="37"/>
      <c r="J81" s="39"/>
      <c r="K81" s="153"/>
      <c r="L81" s="117"/>
      <c r="M81" s="170"/>
    </row>
    <row r="82" spans="2:13" ht="14.25" customHeight="1" x14ac:dyDescent="0.25">
      <c r="B82" s="598"/>
      <c r="C82" s="599"/>
      <c r="D82" s="83"/>
      <c r="E82" s="43"/>
      <c r="F82" s="65"/>
      <c r="G82" s="65"/>
      <c r="H82" s="25">
        <f t="shared" si="0"/>
        <v>0</v>
      </c>
      <c r="I82" s="37"/>
      <c r="J82" s="39"/>
      <c r="K82" s="153"/>
      <c r="L82" s="117"/>
      <c r="M82" s="170"/>
    </row>
    <row r="83" spans="2:13" x14ac:dyDescent="0.25">
      <c r="B83" s="598"/>
      <c r="C83" s="599"/>
      <c r="D83" s="83"/>
      <c r="E83" s="43"/>
      <c r="F83" s="65"/>
      <c r="G83" s="65"/>
      <c r="H83" s="25">
        <f t="shared" si="0"/>
        <v>0</v>
      </c>
      <c r="I83" s="37"/>
      <c r="J83" s="39"/>
      <c r="K83" s="153"/>
      <c r="L83" s="116"/>
      <c r="M83" s="170"/>
    </row>
    <row r="84" spans="2:13" x14ac:dyDescent="0.25">
      <c r="B84" s="598"/>
      <c r="C84" s="599"/>
      <c r="D84" s="83"/>
      <c r="E84" s="43"/>
      <c r="F84" s="65"/>
      <c r="G84" s="65"/>
      <c r="H84" s="25">
        <f t="shared" si="0"/>
        <v>0</v>
      </c>
      <c r="I84" s="37"/>
      <c r="J84" s="39"/>
      <c r="K84" s="153"/>
      <c r="L84" s="116"/>
      <c r="M84" s="170"/>
    </row>
    <row r="85" spans="2:13" x14ac:dyDescent="0.25">
      <c r="B85" s="598"/>
      <c r="C85" s="599"/>
      <c r="D85" s="83"/>
      <c r="E85" s="43"/>
      <c r="F85" s="65"/>
      <c r="G85" s="65"/>
      <c r="H85" s="25">
        <f t="shared" si="0"/>
        <v>0</v>
      </c>
      <c r="I85" s="37"/>
      <c r="J85" s="39"/>
      <c r="K85" s="153"/>
      <c r="L85" s="116"/>
      <c r="M85" s="170"/>
    </row>
    <row r="86" spans="2:13" x14ac:dyDescent="0.25">
      <c r="B86" s="598"/>
      <c r="C86" s="599"/>
      <c r="D86" s="83"/>
      <c r="E86" s="43"/>
      <c r="F86" s="65"/>
      <c r="G86" s="65"/>
      <c r="H86" s="25">
        <f t="shared" si="0"/>
        <v>0</v>
      </c>
      <c r="I86" s="37"/>
      <c r="J86" s="39"/>
      <c r="K86" s="153"/>
      <c r="L86" s="116"/>
      <c r="M86" s="170"/>
    </row>
    <row r="87" spans="2:13" ht="13.8" thickBot="1" x14ac:dyDescent="0.3">
      <c r="B87" s="598"/>
      <c r="C87" s="599"/>
      <c r="D87" s="83"/>
      <c r="E87" s="43"/>
      <c r="F87" s="65"/>
      <c r="G87" s="65"/>
      <c r="H87" s="25">
        <f t="shared" si="0"/>
        <v>0</v>
      </c>
      <c r="I87" s="37"/>
      <c r="J87" s="39"/>
      <c r="K87" s="153"/>
      <c r="L87" s="116"/>
      <c r="M87" s="170"/>
    </row>
    <row r="88" spans="2:13" ht="13.8" thickBot="1" x14ac:dyDescent="0.3">
      <c r="B88" s="600"/>
      <c r="C88" s="601"/>
      <c r="D88" s="84"/>
      <c r="E88" s="53"/>
      <c r="F88" s="66"/>
      <c r="G88" s="66"/>
      <c r="H88" s="26">
        <f t="shared" si="0"/>
        <v>0</v>
      </c>
      <c r="I88" s="576">
        <f>SUM(H79:H88)</f>
        <v>0</v>
      </c>
      <c r="J88" s="577"/>
      <c r="K88" s="154"/>
      <c r="L88" s="116"/>
      <c r="M88" s="170"/>
    </row>
    <row r="89" spans="2:13" x14ac:dyDescent="0.25">
      <c r="B89" s="586" t="s">
        <v>20</v>
      </c>
      <c r="C89" s="587"/>
      <c r="D89" s="78"/>
      <c r="E89" s="54"/>
      <c r="F89" s="67"/>
      <c r="G89" s="67"/>
      <c r="H89" s="33">
        <f t="shared" si="0"/>
        <v>0</v>
      </c>
      <c r="I89" s="37"/>
      <c r="J89" s="39"/>
      <c r="K89" s="153"/>
      <c r="L89" s="116"/>
      <c r="M89" s="170"/>
    </row>
    <row r="90" spans="2:13" x14ac:dyDescent="0.25">
      <c r="B90" s="594"/>
      <c r="C90" s="595"/>
      <c r="D90" s="75"/>
      <c r="E90" s="48"/>
      <c r="F90" s="60"/>
      <c r="G90" s="60"/>
      <c r="H90" s="25">
        <f t="shared" si="0"/>
        <v>0</v>
      </c>
      <c r="I90" s="37"/>
      <c r="J90" s="39"/>
      <c r="K90" s="153"/>
      <c r="L90" s="116"/>
      <c r="M90" s="170"/>
    </row>
    <row r="91" spans="2:13" x14ac:dyDescent="0.25">
      <c r="B91" s="594"/>
      <c r="C91" s="595"/>
      <c r="D91" s="75"/>
      <c r="E91" s="48"/>
      <c r="F91" s="60"/>
      <c r="G91" s="60"/>
      <c r="H91" s="25">
        <f t="shared" si="0"/>
        <v>0</v>
      </c>
      <c r="I91" s="37"/>
      <c r="J91" s="39"/>
      <c r="K91" s="153"/>
      <c r="L91" s="116"/>
      <c r="M91" s="170"/>
    </row>
    <row r="92" spans="2:13" x14ac:dyDescent="0.25">
      <c r="B92" s="594"/>
      <c r="C92" s="595"/>
      <c r="D92" s="75"/>
      <c r="E92" s="48"/>
      <c r="F92" s="60"/>
      <c r="G92" s="60"/>
      <c r="H92" s="25">
        <f t="shared" si="0"/>
        <v>0</v>
      </c>
      <c r="I92" s="37"/>
      <c r="J92" s="39"/>
      <c r="K92" s="153"/>
      <c r="L92" s="116"/>
      <c r="M92" s="170"/>
    </row>
    <row r="93" spans="2:13" x14ac:dyDescent="0.25">
      <c r="B93" s="582"/>
      <c r="C93" s="583"/>
      <c r="D93" s="75"/>
      <c r="E93" s="48"/>
      <c r="F93" s="60"/>
      <c r="G93" s="60"/>
      <c r="H93" s="25">
        <f t="shared" si="0"/>
        <v>0</v>
      </c>
      <c r="I93" s="37"/>
      <c r="J93" s="39"/>
      <c r="K93" s="153"/>
      <c r="L93" s="116"/>
      <c r="M93" s="170"/>
    </row>
    <row r="94" spans="2:13" x14ac:dyDescent="0.25">
      <c r="B94" s="582"/>
      <c r="C94" s="583"/>
      <c r="D94" s="75"/>
      <c r="E94" s="48"/>
      <c r="F94" s="60"/>
      <c r="G94" s="60"/>
      <c r="H94" s="25">
        <f t="shared" si="0"/>
        <v>0</v>
      </c>
      <c r="I94" s="37"/>
      <c r="J94" s="39"/>
      <c r="K94" s="153"/>
      <c r="L94" s="116"/>
      <c r="M94" s="170"/>
    </row>
    <row r="95" spans="2:13" ht="13.8" thickBot="1" x14ac:dyDescent="0.3">
      <c r="B95" s="582"/>
      <c r="C95" s="583"/>
      <c r="D95" s="75"/>
      <c r="E95" s="48"/>
      <c r="F95" s="60"/>
      <c r="G95" s="60"/>
      <c r="H95" s="25">
        <f t="shared" si="0"/>
        <v>0</v>
      </c>
      <c r="I95" s="37"/>
      <c r="J95" s="39"/>
      <c r="K95" s="153"/>
      <c r="L95" s="116"/>
      <c r="M95" s="170"/>
    </row>
    <row r="96" spans="2:13" ht="13.8" thickBot="1" x14ac:dyDescent="0.3">
      <c r="B96" s="584"/>
      <c r="C96" s="585"/>
      <c r="D96" s="79"/>
      <c r="E96" s="49"/>
      <c r="F96" s="61"/>
      <c r="G96" s="61"/>
      <c r="H96" s="34">
        <f t="shared" si="0"/>
        <v>0</v>
      </c>
      <c r="I96" s="576">
        <f>SUM(H89:H96)</f>
        <v>0</v>
      </c>
      <c r="J96" s="577"/>
      <c r="K96" s="154"/>
      <c r="L96" s="116"/>
      <c r="M96" s="170"/>
    </row>
    <row r="97" spans="2:13" x14ac:dyDescent="0.25">
      <c r="B97" s="586" t="s">
        <v>9</v>
      </c>
      <c r="C97" s="587"/>
      <c r="D97" s="82"/>
      <c r="E97" s="52"/>
      <c r="F97" s="64"/>
      <c r="G97" s="64"/>
      <c r="H97" s="33">
        <f t="shared" si="0"/>
        <v>0</v>
      </c>
      <c r="I97" s="37"/>
      <c r="J97" s="39"/>
      <c r="K97" s="153"/>
      <c r="L97" s="116"/>
      <c r="M97" s="170"/>
    </row>
    <row r="98" spans="2:13" x14ac:dyDescent="0.25">
      <c r="B98" s="594"/>
      <c r="C98" s="595"/>
      <c r="D98" s="85"/>
      <c r="E98" s="55"/>
      <c r="F98" s="68"/>
      <c r="G98" s="68"/>
      <c r="H98" s="25">
        <f t="shared" si="0"/>
        <v>0</v>
      </c>
      <c r="I98" s="37"/>
      <c r="J98" s="39"/>
      <c r="K98" s="153"/>
      <c r="L98" s="116"/>
      <c r="M98" s="170"/>
    </row>
    <row r="99" spans="2:13" x14ac:dyDescent="0.25">
      <c r="B99" s="594"/>
      <c r="C99" s="595"/>
      <c r="D99" s="85"/>
      <c r="E99" s="55"/>
      <c r="F99" s="68"/>
      <c r="G99" s="68"/>
      <c r="H99" s="25">
        <f t="shared" si="0"/>
        <v>0</v>
      </c>
      <c r="I99" s="37"/>
      <c r="J99" s="39"/>
      <c r="K99" s="153"/>
      <c r="L99" s="116"/>
      <c r="M99" s="170"/>
    </row>
    <row r="100" spans="2:13" x14ac:dyDescent="0.25">
      <c r="B100" s="594"/>
      <c r="C100" s="595"/>
      <c r="D100" s="85"/>
      <c r="E100" s="55"/>
      <c r="F100" s="68"/>
      <c r="G100" s="68"/>
      <c r="H100" s="25">
        <f t="shared" si="0"/>
        <v>0</v>
      </c>
      <c r="I100" s="37"/>
      <c r="J100" s="39"/>
      <c r="K100" s="153"/>
      <c r="L100" s="116"/>
      <c r="M100" s="170"/>
    </row>
    <row r="101" spans="2:13" x14ac:dyDescent="0.25">
      <c r="B101" s="594"/>
      <c r="C101" s="595"/>
      <c r="D101" s="85"/>
      <c r="E101" s="55"/>
      <c r="F101" s="68"/>
      <c r="G101" s="68"/>
      <c r="H101" s="25">
        <f t="shared" si="0"/>
        <v>0</v>
      </c>
      <c r="I101" s="37"/>
      <c r="J101" s="39"/>
      <c r="K101" s="153"/>
      <c r="L101" s="116"/>
      <c r="M101" s="170"/>
    </row>
    <row r="102" spans="2:13" x14ac:dyDescent="0.25">
      <c r="B102" s="582"/>
      <c r="C102" s="583"/>
      <c r="D102" s="83"/>
      <c r="E102" s="43"/>
      <c r="F102" s="65"/>
      <c r="G102" s="65"/>
      <c r="H102" s="25">
        <f>F102*G102</f>
        <v>0</v>
      </c>
      <c r="I102" s="37"/>
      <c r="J102" s="39"/>
      <c r="K102" s="153"/>
      <c r="L102" s="116"/>
      <c r="M102" s="170"/>
    </row>
    <row r="103" spans="2:13" ht="13.8" thickBot="1" x14ac:dyDescent="0.3">
      <c r="B103" s="582"/>
      <c r="C103" s="583"/>
      <c r="D103" s="83"/>
      <c r="E103" s="43"/>
      <c r="F103" s="65"/>
      <c r="G103" s="65"/>
      <c r="H103" s="25">
        <f t="shared" si="0"/>
        <v>0</v>
      </c>
      <c r="I103" s="37"/>
      <c r="J103" s="39"/>
      <c r="K103" s="153"/>
      <c r="L103" s="116"/>
      <c r="M103" s="170"/>
    </row>
    <row r="104" spans="2:13" ht="13.8" thickBot="1" x14ac:dyDescent="0.3">
      <c r="B104" s="584"/>
      <c r="C104" s="585"/>
      <c r="D104" s="84"/>
      <c r="E104" s="53"/>
      <c r="F104" s="66"/>
      <c r="G104" s="66"/>
      <c r="H104" s="34">
        <f t="shared" si="0"/>
        <v>0</v>
      </c>
      <c r="I104" s="576">
        <f>SUM(H97:H104)</f>
        <v>0</v>
      </c>
      <c r="J104" s="577"/>
      <c r="K104" s="154"/>
      <c r="L104" s="116"/>
      <c r="M104" s="170"/>
    </row>
    <row r="105" spans="2:13" x14ac:dyDescent="0.25">
      <c r="B105" s="586" t="s">
        <v>10</v>
      </c>
      <c r="C105" s="587"/>
      <c r="D105" s="78"/>
      <c r="E105" s="54"/>
      <c r="F105" s="67"/>
      <c r="G105" s="67"/>
      <c r="H105" s="33">
        <f t="shared" si="0"/>
        <v>0</v>
      </c>
      <c r="I105" s="37"/>
      <c r="J105" s="39"/>
      <c r="K105" s="153"/>
      <c r="L105" s="116"/>
      <c r="M105" s="170"/>
    </row>
    <row r="106" spans="2:13" x14ac:dyDescent="0.25">
      <c r="B106" s="582"/>
      <c r="C106" s="583"/>
      <c r="D106" s="75"/>
      <c r="E106" s="48"/>
      <c r="F106" s="60"/>
      <c r="G106" s="60"/>
      <c r="H106" s="25">
        <f t="shared" si="0"/>
        <v>0</v>
      </c>
      <c r="I106" s="37"/>
      <c r="J106" s="39"/>
      <c r="K106" s="153"/>
      <c r="L106" s="116"/>
      <c r="M106" s="170"/>
    </row>
    <row r="107" spans="2:13" ht="12.75" customHeight="1" x14ac:dyDescent="0.25">
      <c r="B107" s="582"/>
      <c r="C107" s="583"/>
      <c r="D107" s="75"/>
      <c r="E107" s="48"/>
      <c r="F107" s="60"/>
      <c r="G107" s="60"/>
      <c r="H107" s="25">
        <f t="shared" si="0"/>
        <v>0</v>
      </c>
      <c r="I107" s="37"/>
      <c r="J107" s="39"/>
      <c r="K107" s="153"/>
      <c r="L107" s="116"/>
      <c r="M107" s="170"/>
    </row>
    <row r="108" spans="2:13" ht="13.8" thickBot="1" x14ac:dyDescent="0.3">
      <c r="B108" s="582"/>
      <c r="C108" s="583"/>
      <c r="D108" s="75"/>
      <c r="E108" s="48"/>
      <c r="F108" s="60"/>
      <c r="G108" s="60"/>
      <c r="H108" s="25">
        <f t="shared" si="0"/>
        <v>0</v>
      </c>
      <c r="I108" s="37"/>
      <c r="J108" s="39"/>
      <c r="K108" s="153"/>
      <c r="L108" s="116"/>
      <c r="M108" s="170"/>
    </row>
    <row r="109" spans="2:13" ht="13.8" thickBot="1" x14ac:dyDescent="0.3">
      <c r="B109" s="584"/>
      <c r="C109" s="585"/>
      <c r="D109" s="79"/>
      <c r="E109" s="49"/>
      <c r="F109" s="61"/>
      <c r="G109" s="61"/>
      <c r="H109" s="34">
        <f t="shared" si="0"/>
        <v>0</v>
      </c>
      <c r="I109" s="576">
        <f>SUM(H105:H109)</f>
        <v>0</v>
      </c>
      <c r="J109" s="577"/>
      <c r="K109" s="154"/>
      <c r="L109" s="116"/>
      <c r="M109" s="170"/>
    </row>
    <row r="110" spans="2:13" x14ac:dyDescent="0.25">
      <c r="B110" s="586" t="s">
        <v>11</v>
      </c>
      <c r="C110" s="587"/>
      <c r="D110" s="82"/>
      <c r="E110" s="52"/>
      <c r="F110" s="64"/>
      <c r="G110" s="64"/>
      <c r="H110" s="33">
        <f t="shared" si="0"/>
        <v>0</v>
      </c>
      <c r="I110" s="37"/>
      <c r="J110" s="39"/>
      <c r="K110" s="153"/>
      <c r="L110" s="116"/>
      <c r="M110" s="170"/>
    </row>
    <row r="111" spans="2:13" x14ac:dyDescent="0.25">
      <c r="B111" s="582"/>
      <c r="C111" s="583"/>
      <c r="D111" s="83"/>
      <c r="E111" s="43"/>
      <c r="F111" s="65"/>
      <c r="G111" s="65"/>
      <c r="H111" s="25">
        <f t="shared" si="0"/>
        <v>0</v>
      </c>
      <c r="I111" s="37"/>
      <c r="J111" s="39"/>
      <c r="K111" s="153"/>
      <c r="L111" s="116"/>
      <c r="M111" s="170"/>
    </row>
    <row r="112" spans="2:13" x14ac:dyDescent="0.25">
      <c r="B112" s="582"/>
      <c r="C112" s="583"/>
      <c r="D112" s="83"/>
      <c r="E112" s="43"/>
      <c r="F112" s="65"/>
      <c r="G112" s="65"/>
      <c r="H112" s="25">
        <f t="shared" si="0"/>
        <v>0</v>
      </c>
      <c r="I112" s="37"/>
      <c r="J112" s="39"/>
      <c r="K112" s="153"/>
      <c r="L112" s="116"/>
      <c r="M112" s="170"/>
    </row>
    <row r="113" spans="2:13" x14ac:dyDescent="0.25">
      <c r="B113" s="582"/>
      <c r="C113" s="583"/>
      <c r="D113" s="83"/>
      <c r="E113" s="43"/>
      <c r="F113" s="65"/>
      <c r="G113" s="65"/>
      <c r="H113" s="25">
        <f t="shared" si="0"/>
        <v>0</v>
      </c>
      <c r="I113" s="37"/>
      <c r="J113" s="39"/>
      <c r="K113" s="153"/>
      <c r="L113" s="116"/>
      <c r="M113" s="170"/>
    </row>
    <row r="114" spans="2:13" x14ac:dyDescent="0.25">
      <c r="B114" s="582"/>
      <c r="C114" s="583"/>
      <c r="D114" s="83"/>
      <c r="E114" s="43"/>
      <c r="F114" s="65"/>
      <c r="G114" s="65"/>
      <c r="H114" s="25">
        <f t="shared" si="0"/>
        <v>0</v>
      </c>
      <c r="I114" s="37"/>
      <c r="J114" s="39"/>
      <c r="K114" s="153"/>
      <c r="L114" s="116"/>
      <c r="M114" s="170"/>
    </row>
    <row r="115" spans="2:13" x14ac:dyDescent="0.25">
      <c r="B115" s="582"/>
      <c r="C115" s="583"/>
      <c r="D115" s="83"/>
      <c r="E115" s="43"/>
      <c r="F115" s="65"/>
      <c r="G115" s="65"/>
      <c r="H115" s="25">
        <f t="shared" si="0"/>
        <v>0</v>
      </c>
      <c r="I115" s="37"/>
      <c r="J115" s="39"/>
      <c r="K115" s="153"/>
      <c r="L115" s="116"/>
      <c r="M115" s="170"/>
    </row>
    <row r="116" spans="2:13" x14ac:dyDescent="0.25">
      <c r="B116" s="582"/>
      <c r="C116" s="583"/>
      <c r="D116" s="83"/>
      <c r="E116" s="43"/>
      <c r="F116" s="65"/>
      <c r="G116" s="65"/>
      <c r="H116" s="25">
        <f t="shared" si="0"/>
        <v>0</v>
      </c>
      <c r="I116" s="37"/>
      <c r="J116" s="39"/>
      <c r="K116" s="153"/>
      <c r="L116" s="116"/>
      <c r="M116" s="170"/>
    </row>
    <row r="117" spans="2:13" ht="13.8" thickBot="1" x14ac:dyDescent="0.3">
      <c r="B117" s="582"/>
      <c r="C117" s="583"/>
      <c r="D117" s="83"/>
      <c r="E117" s="43"/>
      <c r="F117" s="65"/>
      <c r="G117" s="65"/>
      <c r="H117" s="25">
        <f t="shared" si="0"/>
        <v>0</v>
      </c>
      <c r="I117" s="37"/>
      <c r="J117" s="39"/>
      <c r="K117" s="153"/>
      <c r="L117" s="116"/>
      <c r="M117" s="170"/>
    </row>
    <row r="118" spans="2:13" ht="13.8" thickBot="1" x14ac:dyDescent="0.3">
      <c r="B118" s="584"/>
      <c r="C118" s="585"/>
      <c r="D118" s="84"/>
      <c r="E118" s="53"/>
      <c r="F118" s="66"/>
      <c r="G118" s="66"/>
      <c r="H118" s="34">
        <f t="shared" si="0"/>
        <v>0</v>
      </c>
      <c r="I118" s="576">
        <f>SUM(H110:H118)</f>
        <v>0</v>
      </c>
      <c r="J118" s="577"/>
      <c r="K118" s="154"/>
      <c r="L118" s="116"/>
      <c r="M118" s="170"/>
    </row>
    <row r="119" spans="2:13" x14ac:dyDescent="0.25">
      <c r="B119" s="586" t="s">
        <v>0</v>
      </c>
      <c r="C119" s="587"/>
      <c r="D119" s="78"/>
      <c r="E119" s="54"/>
      <c r="F119" s="67"/>
      <c r="G119" s="67"/>
      <c r="H119" s="33">
        <f t="shared" si="0"/>
        <v>0</v>
      </c>
      <c r="I119" s="37"/>
      <c r="J119" s="39"/>
      <c r="K119" s="153"/>
      <c r="L119" s="117"/>
      <c r="M119" s="170"/>
    </row>
    <row r="120" spans="2:13" ht="13.8" thickBot="1" x14ac:dyDescent="0.3">
      <c r="B120" s="582"/>
      <c r="C120" s="583"/>
      <c r="D120" s="75"/>
      <c r="E120" s="48"/>
      <c r="F120" s="60"/>
      <c r="G120" s="60"/>
      <c r="H120" s="25">
        <f t="shared" si="0"/>
        <v>0</v>
      </c>
      <c r="I120" s="37"/>
      <c r="J120" s="39"/>
      <c r="K120" s="153"/>
      <c r="L120" s="116"/>
      <c r="M120" s="170"/>
    </row>
    <row r="121" spans="2:13" ht="13.8" thickBot="1" x14ac:dyDescent="0.3">
      <c r="B121" s="584"/>
      <c r="C121" s="585"/>
      <c r="D121" s="79"/>
      <c r="E121" s="49"/>
      <c r="F121" s="61"/>
      <c r="G121" s="61"/>
      <c r="H121" s="34">
        <f t="shared" si="0"/>
        <v>0</v>
      </c>
      <c r="I121" s="576">
        <f>SUM(H119:H121)</f>
        <v>0</v>
      </c>
      <c r="J121" s="577"/>
      <c r="K121" s="154"/>
      <c r="L121" s="116"/>
      <c r="M121" s="170"/>
    </row>
    <row r="122" spans="2:13" x14ac:dyDescent="0.25">
      <c r="B122" s="588" t="s">
        <v>4</v>
      </c>
      <c r="C122" s="589"/>
      <c r="D122" s="82"/>
      <c r="E122" s="52"/>
      <c r="F122" s="64"/>
      <c r="G122" s="64"/>
      <c r="H122" s="33">
        <f t="shared" si="0"/>
        <v>0</v>
      </c>
      <c r="I122" s="23"/>
      <c r="J122" s="24"/>
      <c r="K122" s="154"/>
      <c r="L122" s="116"/>
      <c r="M122" s="170"/>
    </row>
    <row r="123" spans="2:13" ht="13.8" thickBot="1" x14ac:dyDescent="0.3">
      <c r="B123" s="590"/>
      <c r="C123" s="591"/>
      <c r="D123" s="83"/>
      <c r="E123" s="43"/>
      <c r="F123" s="65"/>
      <c r="G123" s="65"/>
      <c r="H123" s="25">
        <f>F123*G123</f>
        <v>0</v>
      </c>
      <c r="I123" s="23"/>
      <c r="J123" s="24"/>
      <c r="K123" s="154"/>
      <c r="L123" s="116"/>
      <c r="M123" s="170"/>
    </row>
    <row r="124" spans="2:13" ht="13.8" thickBot="1" x14ac:dyDescent="0.3">
      <c r="B124" s="592"/>
      <c r="C124" s="593"/>
      <c r="D124" s="84"/>
      <c r="E124" s="53"/>
      <c r="F124" s="66"/>
      <c r="G124" s="66"/>
      <c r="H124" s="34">
        <f>F124*G124</f>
        <v>0</v>
      </c>
      <c r="I124" s="576">
        <f>SUM(H122:H124)</f>
        <v>0</v>
      </c>
      <c r="J124" s="577"/>
      <c r="K124" s="154"/>
      <c r="L124" s="116"/>
      <c r="M124" s="170"/>
    </row>
    <row r="125" spans="2:13" ht="13.8" thickBot="1" x14ac:dyDescent="0.3">
      <c r="F125" s="38"/>
      <c r="H125" s="36"/>
      <c r="I125" s="37"/>
      <c r="J125" s="39"/>
      <c r="K125" s="153"/>
      <c r="L125" s="116"/>
      <c r="M125" s="170"/>
    </row>
    <row r="126" spans="2:13" ht="12.75" customHeight="1" thickBot="1" x14ac:dyDescent="0.3">
      <c r="B126" s="69" t="s">
        <v>22</v>
      </c>
      <c r="C126" s="70"/>
      <c r="D126" s="155"/>
      <c r="E126" s="156"/>
      <c r="F126" s="157"/>
      <c r="G126" s="158"/>
      <c r="H126" s="159">
        <f>SUM(H10:H124)</f>
        <v>0</v>
      </c>
      <c r="I126" s="579">
        <f>SUM(J42+I64+I70+I78+I88+I96+I104+I109+I118+I121+I124)</f>
        <v>0</v>
      </c>
      <c r="J126" s="577"/>
      <c r="K126" s="154"/>
      <c r="L126" s="116"/>
      <c r="M126" s="170"/>
    </row>
    <row r="127" spans="2:13" x14ac:dyDescent="0.25">
      <c r="F127" s="38"/>
      <c r="H127" s="36"/>
      <c r="I127" s="37"/>
      <c r="J127" s="153"/>
      <c r="L127" s="160"/>
    </row>
    <row r="128" spans="2:13" x14ac:dyDescent="0.25">
      <c r="F128" s="38"/>
      <c r="H128" s="36"/>
      <c r="I128" s="37"/>
      <c r="J128" s="153"/>
      <c r="L128" s="160"/>
    </row>
    <row r="129" spans="2:13" x14ac:dyDescent="0.25">
      <c r="B129" s="9" t="s">
        <v>59</v>
      </c>
      <c r="F129" s="38"/>
      <c r="H129" s="36"/>
      <c r="I129" s="37"/>
      <c r="J129" s="153"/>
      <c r="L129" s="160"/>
    </row>
    <row r="130" spans="2:13" ht="13.8" x14ac:dyDescent="0.25">
      <c r="B130" s="89" t="str">
        <f>B3</f>
        <v>INDICAR AQUÍ NOMBRE ASOCIADO 18</v>
      </c>
      <c r="C130" s="40"/>
      <c r="D130" s="189" t="s">
        <v>57</v>
      </c>
      <c r="F130" s="38"/>
      <c r="H130" s="36"/>
      <c r="I130" s="37"/>
      <c r="J130" s="153"/>
      <c r="L130" s="160"/>
    </row>
    <row r="131" spans="2:13" ht="13.8" thickBot="1" x14ac:dyDescent="0.3">
      <c r="B131" s="9"/>
      <c r="F131" s="38"/>
      <c r="H131" s="36"/>
      <c r="I131" s="37"/>
      <c r="J131" s="153"/>
      <c r="L131" s="160"/>
    </row>
    <row r="132" spans="2:13" ht="13.8" thickBot="1" x14ac:dyDescent="0.3">
      <c r="B132" s="161" t="s">
        <v>95</v>
      </c>
      <c r="C132" s="162"/>
      <c r="D132" s="163"/>
      <c r="E132" s="164"/>
      <c r="F132" s="165"/>
      <c r="G132" s="165"/>
      <c r="H132" s="166"/>
      <c r="I132" s="166"/>
      <c r="J132" s="167"/>
      <c r="L132" s="160"/>
    </row>
    <row r="133" spans="2:13" ht="12.75" customHeight="1" x14ac:dyDescent="0.25">
      <c r="B133" s="9"/>
      <c r="F133" s="38"/>
      <c r="H133" s="36"/>
      <c r="I133" s="37"/>
      <c r="J133" s="153"/>
      <c r="L133" s="160"/>
    </row>
    <row r="134" spans="2:13" ht="26.4" x14ac:dyDescent="0.25">
      <c r="B134" s="20" t="s">
        <v>13</v>
      </c>
      <c r="C134" s="20" t="s">
        <v>14</v>
      </c>
      <c r="D134" s="21" t="s">
        <v>15</v>
      </c>
      <c r="E134" s="21" t="s">
        <v>17</v>
      </c>
      <c r="F134" s="151" t="s">
        <v>12</v>
      </c>
      <c r="G134" s="144" t="s">
        <v>16</v>
      </c>
      <c r="H134" s="152" t="s">
        <v>18</v>
      </c>
      <c r="I134" s="152" t="s">
        <v>19</v>
      </c>
      <c r="J134" s="152" t="s">
        <v>21</v>
      </c>
      <c r="L134" s="115" t="s">
        <v>52</v>
      </c>
      <c r="M134" s="110" t="s">
        <v>93</v>
      </c>
    </row>
    <row r="135" spans="2:13" x14ac:dyDescent="0.25">
      <c r="B135" s="602" t="s">
        <v>1</v>
      </c>
      <c r="C135" s="86" t="str">
        <f>'Memoria Aporte FIA al Ejecutor'!C8</f>
        <v>Coordinador Principal: indicar nombre aquí</v>
      </c>
      <c r="D135" s="119"/>
      <c r="E135" s="120"/>
      <c r="F135" s="121"/>
      <c r="G135" s="121"/>
      <c r="H135" s="25">
        <f t="shared" ref="H135:H198" si="3">F135*G135</f>
        <v>0</v>
      </c>
      <c r="I135" s="25">
        <f>H135</f>
        <v>0</v>
      </c>
      <c r="J135" s="39"/>
      <c r="L135" s="116"/>
      <c r="M135" s="170"/>
    </row>
    <row r="136" spans="2:13" x14ac:dyDescent="0.25">
      <c r="B136" s="603"/>
      <c r="C136" s="86" t="str">
        <f>'Memoria Aporte FIA al Ejecutor'!C9</f>
        <v>Coordinador Alterno: indicar nombre aquí</v>
      </c>
      <c r="D136" s="119"/>
      <c r="E136" s="120"/>
      <c r="F136" s="121"/>
      <c r="G136" s="121"/>
      <c r="H136" s="25">
        <f t="shared" si="3"/>
        <v>0</v>
      </c>
      <c r="I136" s="25">
        <f t="shared" ref="I136:I157" si="4">H136</f>
        <v>0</v>
      </c>
      <c r="J136" s="39"/>
      <c r="L136" s="116"/>
      <c r="M136" s="170"/>
    </row>
    <row r="137" spans="2:13" x14ac:dyDescent="0.25">
      <c r="B137" s="603"/>
      <c r="C137" s="86" t="str">
        <f>'Memoria Aporte FIA al Ejecutor'!C10</f>
        <v>Equipo Técnico 1: indicar nombre aquí</v>
      </c>
      <c r="D137" s="119"/>
      <c r="E137" s="120"/>
      <c r="F137" s="121"/>
      <c r="G137" s="121"/>
      <c r="H137" s="25">
        <f t="shared" si="3"/>
        <v>0</v>
      </c>
      <c r="I137" s="25">
        <f t="shared" si="4"/>
        <v>0</v>
      </c>
      <c r="J137" s="39"/>
      <c r="L137" s="168"/>
      <c r="M137" s="170"/>
    </row>
    <row r="138" spans="2:13" x14ac:dyDescent="0.25">
      <c r="B138" s="603"/>
      <c r="C138" s="86" t="str">
        <f>'Memoria Aporte FIA al Ejecutor'!C11</f>
        <v>Equipo Técnico 2: indicar nombre aquí</v>
      </c>
      <c r="D138" s="119"/>
      <c r="E138" s="120"/>
      <c r="F138" s="121"/>
      <c r="G138" s="121"/>
      <c r="H138" s="25">
        <f t="shared" si="3"/>
        <v>0</v>
      </c>
      <c r="I138" s="25">
        <f t="shared" si="4"/>
        <v>0</v>
      </c>
      <c r="J138" s="39"/>
      <c r="L138" s="116"/>
      <c r="M138" s="170"/>
    </row>
    <row r="139" spans="2:13" x14ac:dyDescent="0.25">
      <c r="B139" s="603"/>
      <c r="C139" s="86" t="str">
        <f>'Memoria Aporte FIA al Ejecutor'!C12</f>
        <v>Equipo Técnico 3: indicar nombre aquí</v>
      </c>
      <c r="D139" s="119"/>
      <c r="E139" s="120"/>
      <c r="F139" s="121"/>
      <c r="G139" s="121"/>
      <c r="H139" s="25">
        <f t="shared" si="3"/>
        <v>0</v>
      </c>
      <c r="I139" s="25">
        <f t="shared" si="4"/>
        <v>0</v>
      </c>
      <c r="J139" s="39"/>
      <c r="L139" s="116"/>
      <c r="M139" s="170"/>
    </row>
    <row r="140" spans="2:13" x14ac:dyDescent="0.25">
      <c r="B140" s="603"/>
      <c r="C140" s="86" t="str">
        <f>'Memoria Aporte FIA al Ejecutor'!C13</f>
        <v>Equipo Técnico 4: indicar nombre aquí</v>
      </c>
      <c r="D140" s="119"/>
      <c r="E140" s="120"/>
      <c r="F140" s="121"/>
      <c r="G140" s="121"/>
      <c r="H140" s="25">
        <f t="shared" si="3"/>
        <v>0</v>
      </c>
      <c r="I140" s="25">
        <f t="shared" si="4"/>
        <v>0</v>
      </c>
      <c r="J140" s="39"/>
      <c r="L140" s="116"/>
      <c r="M140" s="170"/>
    </row>
    <row r="141" spans="2:13" x14ac:dyDescent="0.25">
      <c r="B141" s="603"/>
      <c r="C141" s="86" t="str">
        <f>'Memoria Aporte FIA al Ejecutor'!C14</f>
        <v>Equipo Técnico 5: indicar nombre aquí</v>
      </c>
      <c r="D141" s="119"/>
      <c r="E141" s="120"/>
      <c r="F141" s="121"/>
      <c r="G141" s="121"/>
      <c r="H141" s="25">
        <f t="shared" si="3"/>
        <v>0</v>
      </c>
      <c r="I141" s="25">
        <f t="shared" si="4"/>
        <v>0</v>
      </c>
      <c r="J141" s="39"/>
      <c r="L141" s="116"/>
      <c r="M141" s="170"/>
    </row>
    <row r="142" spans="2:13" x14ac:dyDescent="0.25">
      <c r="B142" s="603"/>
      <c r="C142" s="86" t="str">
        <f>'Memoria Aporte FIA al Ejecutor'!C15</f>
        <v>Equipo Técnico 6: indicar nombre aquí</v>
      </c>
      <c r="D142" s="119"/>
      <c r="E142" s="120"/>
      <c r="F142" s="121"/>
      <c r="G142" s="121"/>
      <c r="H142" s="25">
        <f t="shared" si="3"/>
        <v>0</v>
      </c>
      <c r="I142" s="25">
        <f t="shared" si="4"/>
        <v>0</v>
      </c>
      <c r="J142" s="39"/>
      <c r="L142" s="116"/>
      <c r="M142" s="170"/>
    </row>
    <row r="143" spans="2:13" x14ac:dyDescent="0.25">
      <c r="B143" s="603"/>
      <c r="C143" s="86" t="str">
        <f>'Memoria Aporte FIA al Ejecutor'!C16</f>
        <v>Equipo Técnico 7: indicar nombre aquí</v>
      </c>
      <c r="D143" s="119"/>
      <c r="E143" s="120"/>
      <c r="F143" s="121"/>
      <c r="G143" s="121"/>
      <c r="H143" s="25">
        <f t="shared" si="3"/>
        <v>0</v>
      </c>
      <c r="I143" s="25">
        <f t="shared" si="4"/>
        <v>0</v>
      </c>
      <c r="J143" s="39"/>
      <c r="L143" s="116"/>
      <c r="M143" s="170"/>
    </row>
    <row r="144" spans="2:13" x14ac:dyDescent="0.25">
      <c r="B144" s="603"/>
      <c r="C144" s="86" t="str">
        <f>'Memoria Aporte FIA al Ejecutor'!C17</f>
        <v>Equipo Técnico 8: indicar nombre aquí</v>
      </c>
      <c r="D144" s="119"/>
      <c r="E144" s="120"/>
      <c r="F144" s="121"/>
      <c r="G144" s="121"/>
      <c r="H144" s="25">
        <f t="shared" si="3"/>
        <v>0</v>
      </c>
      <c r="I144" s="25">
        <f t="shared" si="4"/>
        <v>0</v>
      </c>
      <c r="J144" s="39"/>
      <c r="L144" s="116"/>
      <c r="M144" s="170"/>
    </row>
    <row r="145" spans="2:13" x14ac:dyDescent="0.25">
      <c r="B145" s="603"/>
      <c r="C145" s="86" t="str">
        <f>'Memoria Aporte FIA al Ejecutor'!C18</f>
        <v>Equipo Técnico 9: indicar nombre aquí</v>
      </c>
      <c r="D145" s="119"/>
      <c r="E145" s="120"/>
      <c r="F145" s="121"/>
      <c r="G145" s="121"/>
      <c r="H145" s="25">
        <f t="shared" si="3"/>
        <v>0</v>
      </c>
      <c r="I145" s="25">
        <f t="shared" si="4"/>
        <v>0</v>
      </c>
      <c r="J145" s="39"/>
      <c r="L145" s="116"/>
      <c r="M145" s="170"/>
    </row>
    <row r="146" spans="2:13" x14ac:dyDescent="0.25">
      <c r="B146" s="603"/>
      <c r="C146" s="86" t="str">
        <f>'Memoria Aporte FIA al Ejecutor'!C19</f>
        <v>Equipo Técnico 10: indicar nombre aquí</v>
      </c>
      <c r="D146" s="119"/>
      <c r="E146" s="120"/>
      <c r="F146" s="121"/>
      <c r="G146" s="121"/>
      <c r="H146" s="25">
        <f t="shared" si="3"/>
        <v>0</v>
      </c>
      <c r="I146" s="25">
        <f t="shared" si="4"/>
        <v>0</v>
      </c>
      <c r="J146" s="39"/>
      <c r="L146" s="116"/>
      <c r="M146" s="170"/>
    </row>
    <row r="147" spans="2:13" x14ac:dyDescent="0.25">
      <c r="B147" s="603"/>
      <c r="C147" s="86" t="str">
        <f>'Memoria Aporte FIA al Ejecutor'!C20</f>
        <v>Equipo Técnico 11: indicar nombre aquí</v>
      </c>
      <c r="D147" s="119"/>
      <c r="E147" s="120"/>
      <c r="F147" s="121"/>
      <c r="G147" s="121"/>
      <c r="H147" s="25">
        <f t="shared" si="3"/>
        <v>0</v>
      </c>
      <c r="I147" s="25">
        <f t="shared" si="4"/>
        <v>0</v>
      </c>
      <c r="J147" s="39"/>
      <c r="L147" s="116"/>
      <c r="M147" s="170"/>
    </row>
    <row r="148" spans="2:13" x14ac:dyDescent="0.25">
      <c r="B148" s="603"/>
      <c r="C148" s="86" t="str">
        <f>'Memoria Aporte FIA al Ejecutor'!C21</f>
        <v>Equipo Técnico 12: indicar nombre aquí</v>
      </c>
      <c r="D148" s="119"/>
      <c r="E148" s="120"/>
      <c r="F148" s="121"/>
      <c r="G148" s="121"/>
      <c r="H148" s="25">
        <f t="shared" si="3"/>
        <v>0</v>
      </c>
      <c r="I148" s="25">
        <f t="shared" si="4"/>
        <v>0</v>
      </c>
      <c r="J148" s="39"/>
      <c r="L148" s="116"/>
      <c r="M148" s="170"/>
    </row>
    <row r="149" spans="2:13" x14ac:dyDescent="0.25">
      <c r="B149" s="603"/>
      <c r="C149" s="86" t="str">
        <f>'Memoria Aporte FIA al Ejecutor'!C22</f>
        <v>Equipo Técnico 13: indicar nombre aquí</v>
      </c>
      <c r="D149" s="119"/>
      <c r="E149" s="120"/>
      <c r="F149" s="121"/>
      <c r="G149" s="121"/>
      <c r="H149" s="25">
        <f t="shared" si="3"/>
        <v>0</v>
      </c>
      <c r="I149" s="25">
        <f t="shared" si="4"/>
        <v>0</v>
      </c>
      <c r="J149" s="39"/>
      <c r="L149" s="116"/>
      <c r="M149" s="170"/>
    </row>
    <row r="150" spans="2:13" x14ac:dyDescent="0.25">
      <c r="B150" s="603"/>
      <c r="C150" s="86" t="str">
        <f>'Memoria Aporte FIA al Ejecutor'!C23</f>
        <v>Equipo Técnico 14: indicar nombre aquí</v>
      </c>
      <c r="D150" s="119"/>
      <c r="E150" s="120"/>
      <c r="F150" s="121"/>
      <c r="G150" s="121"/>
      <c r="H150" s="25">
        <f t="shared" si="3"/>
        <v>0</v>
      </c>
      <c r="I150" s="25">
        <f t="shared" si="4"/>
        <v>0</v>
      </c>
      <c r="J150" s="39"/>
      <c r="L150" s="116"/>
      <c r="M150" s="170"/>
    </row>
    <row r="151" spans="2:13" x14ac:dyDescent="0.25">
      <c r="B151" s="603"/>
      <c r="C151" s="86" t="str">
        <f>'Memoria Aporte FIA al Ejecutor'!C24</f>
        <v>Equipo Técnico 15: indicar nombre aquí</v>
      </c>
      <c r="D151" s="119"/>
      <c r="E151" s="120"/>
      <c r="F151" s="121"/>
      <c r="G151" s="121"/>
      <c r="H151" s="25">
        <f t="shared" si="3"/>
        <v>0</v>
      </c>
      <c r="I151" s="25">
        <f t="shared" si="4"/>
        <v>0</v>
      </c>
      <c r="J151" s="39"/>
      <c r="L151" s="116"/>
      <c r="M151" s="170"/>
    </row>
    <row r="152" spans="2:13" x14ac:dyDescent="0.25">
      <c r="B152" s="603"/>
      <c r="C152" s="86" t="str">
        <f>'Memoria Aporte FIA al Ejecutor'!C25</f>
        <v>Equipo Técnico 16: indicar nombre aquí</v>
      </c>
      <c r="D152" s="119"/>
      <c r="E152" s="120"/>
      <c r="F152" s="121"/>
      <c r="G152" s="121"/>
      <c r="H152" s="25">
        <f t="shared" si="3"/>
        <v>0</v>
      </c>
      <c r="I152" s="25">
        <f t="shared" si="4"/>
        <v>0</v>
      </c>
      <c r="J152" s="39"/>
      <c r="L152" s="116"/>
      <c r="M152" s="170"/>
    </row>
    <row r="153" spans="2:13" x14ac:dyDescent="0.25">
      <c r="B153" s="603"/>
      <c r="C153" s="86" t="str">
        <f>'Memoria Aporte FIA al Ejecutor'!C26</f>
        <v>Equipo Técnico 17: indicar nombre aquí</v>
      </c>
      <c r="D153" s="119"/>
      <c r="E153" s="120"/>
      <c r="F153" s="121"/>
      <c r="G153" s="121"/>
      <c r="H153" s="25">
        <f t="shared" si="3"/>
        <v>0</v>
      </c>
      <c r="I153" s="25">
        <f t="shared" si="4"/>
        <v>0</v>
      </c>
      <c r="J153" s="39"/>
      <c r="L153" s="116"/>
      <c r="M153" s="170"/>
    </row>
    <row r="154" spans="2:13" x14ac:dyDescent="0.25">
      <c r="B154" s="603"/>
      <c r="C154" s="86" t="str">
        <f>'Memoria Aporte FIA al Ejecutor'!C27</f>
        <v>Equipo Técnico 18: indicar nombre aquí</v>
      </c>
      <c r="D154" s="119"/>
      <c r="E154" s="120"/>
      <c r="F154" s="121"/>
      <c r="G154" s="121"/>
      <c r="H154" s="25">
        <f t="shared" si="3"/>
        <v>0</v>
      </c>
      <c r="I154" s="25">
        <f t="shared" si="4"/>
        <v>0</v>
      </c>
      <c r="J154" s="39"/>
      <c r="L154" s="116"/>
      <c r="M154" s="170"/>
    </row>
    <row r="155" spans="2:13" x14ac:dyDescent="0.25">
      <c r="B155" s="603"/>
      <c r="C155" s="86" t="str">
        <f>'Memoria Aporte FIA al Ejecutor'!C28</f>
        <v>Equipo Técnico 19: indicar nombre aquí</v>
      </c>
      <c r="D155" s="119"/>
      <c r="E155" s="120"/>
      <c r="F155" s="121"/>
      <c r="G155" s="121"/>
      <c r="H155" s="25">
        <f t="shared" si="3"/>
        <v>0</v>
      </c>
      <c r="I155" s="25">
        <f t="shared" si="4"/>
        <v>0</v>
      </c>
      <c r="J155" s="39"/>
      <c r="L155" s="116"/>
      <c r="M155" s="170"/>
    </row>
    <row r="156" spans="2:13" x14ac:dyDescent="0.25">
      <c r="B156" s="603"/>
      <c r="C156" s="86" t="str">
        <f>'Memoria Aporte FIA al Ejecutor'!C29</f>
        <v>Equipo Técnico 20: indicar nombre aquí</v>
      </c>
      <c r="D156" s="119"/>
      <c r="E156" s="120"/>
      <c r="F156" s="121"/>
      <c r="G156" s="121"/>
      <c r="H156" s="25">
        <f t="shared" si="3"/>
        <v>0</v>
      </c>
      <c r="I156" s="25">
        <f t="shared" si="4"/>
        <v>0</v>
      </c>
      <c r="J156" s="39"/>
      <c r="L156" s="116"/>
      <c r="M156" s="170"/>
    </row>
    <row r="157" spans="2:13" ht="39.6" x14ac:dyDescent="0.25">
      <c r="B157" s="603"/>
      <c r="C157" s="190" t="s">
        <v>69</v>
      </c>
      <c r="D157" s="119"/>
      <c r="E157" s="120"/>
      <c r="F157" s="121"/>
      <c r="G157" s="121"/>
      <c r="H157" s="25">
        <f>F157*G157</f>
        <v>0</v>
      </c>
      <c r="I157" s="25">
        <f t="shared" si="4"/>
        <v>0</v>
      </c>
      <c r="J157" s="39"/>
      <c r="K157" s="153"/>
      <c r="L157" s="116"/>
      <c r="M157" s="170"/>
    </row>
    <row r="158" spans="2:13" x14ac:dyDescent="0.25">
      <c r="B158" s="603"/>
      <c r="C158" s="605" t="s">
        <v>3</v>
      </c>
      <c r="D158" s="181"/>
      <c r="E158" s="182"/>
      <c r="F158" s="183"/>
      <c r="G158" s="183"/>
      <c r="H158" s="169">
        <f t="shared" si="3"/>
        <v>0</v>
      </c>
      <c r="I158" s="37"/>
      <c r="J158" s="39"/>
      <c r="L158" s="116"/>
      <c r="M158" s="170"/>
    </row>
    <row r="159" spans="2:13" x14ac:dyDescent="0.25">
      <c r="B159" s="603"/>
      <c r="C159" s="606"/>
      <c r="D159" s="184"/>
      <c r="E159" s="182"/>
      <c r="F159" s="185"/>
      <c r="G159" s="185"/>
      <c r="H159" s="169">
        <f t="shared" si="3"/>
        <v>0</v>
      </c>
      <c r="I159" s="37"/>
      <c r="J159" s="39"/>
      <c r="L159" s="116"/>
      <c r="M159" s="170"/>
    </row>
    <row r="160" spans="2:13" x14ac:dyDescent="0.25">
      <c r="B160" s="603"/>
      <c r="C160" s="606"/>
      <c r="D160" s="184"/>
      <c r="E160" s="182"/>
      <c r="F160" s="183"/>
      <c r="G160" s="185"/>
      <c r="H160" s="169">
        <f t="shared" si="3"/>
        <v>0</v>
      </c>
      <c r="I160" s="37"/>
      <c r="J160" s="39"/>
      <c r="L160" s="116"/>
      <c r="M160" s="170"/>
    </row>
    <row r="161" spans="2:13" x14ac:dyDescent="0.25">
      <c r="B161" s="603"/>
      <c r="C161" s="606"/>
      <c r="D161" s="184"/>
      <c r="E161" s="182"/>
      <c r="F161" s="185"/>
      <c r="G161" s="185"/>
      <c r="H161" s="169">
        <f t="shared" si="3"/>
        <v>0</v>
      </c>
      <c r="I161" s="37"/>
      <c r="J161" s="39"/>
      <c r="L161" s="116"/>
      <c r="M161" s="170"/>
    </row>
    <row r="162" spans="2:13" x14ac:dyDescent="0.25">
      <c r="B162" s="603"/>
      <c r="C162" s="607"/>
      <c r="D162" s="184"/>
      <c r="E162" s="188"/>
      <c r="F162" s="185"/>
      <c r="G162" s="185"/>
      <c r="H162" s="25">
        <f t="shared" si="3"/>
        <v>0</v>
      </c>
      <c r="I162" s="25">
        <f>SUM(H158:H162)</f>
        <v>0</v>
      </c>
      <c r="J162" s="39"/>
      <c r="L162" s="116"/>
      <c r="M162" s="170"/>
    </row>
    <row r="163" spans="2:13" x14ac:dyDescent="0.25">
      <c r="B163" s="603"/>
      <c r="C163" s="605" t="s">
        <v>2</v>
      </c>
      <c r="D163" s="134"/>
      <c r="E163" s="136"/>
      <c r="F163" s="135"/>
      <c r="G163" s="135"/>
      <c r="H163" s="25">
        <f t="shared" si="3"/>
        <v>0</v>
      </c>
      <c r="I163" s="37"/>
      <c r="J163" s="39"/>
      <c r="L163" s="116"/>
      <c r="M163" s="170"/>
    </row>
    <row r="164" spans="2:13" ht="13.8" thickBot="1" x14ac:dyDescent="0.3">
      <c r="B164" s="603"/>
      <c r="C164" s="606"/>
      <c r="D164" s="134"/>
      <c r="E164" s="136"/>
      <c r="F164" s="135"/>
      <c r="G164" s="135"/>
      <c r="H164" s="25">
        <f t="shared" si="3"/>
        <v>0</v>
      </c>
      <c r="I164" s="37"/>
      <c r="J164" s="39"/>
      <c r="L164" s="116"/>
      <c r="M164" s="170"/>
    </row>
    <row r="165" spans="2:13" ht="13.8" hidden="1" thickBot="1" x14ac:dyDescent="0.3">
      <c r="B165" s="603"/>
      <c r="C165" s="606"/>
      <c r="D165" s="134"/>
      <c r="E165" s="136"/>
      <c r="F165" s="135"/>
      <c r="G165" s="135"/>
      <c r="H165" s="25">
        <f t="shared" si="3"/>
        <v>0</v>
      </c>
      <c r="I165" s="37"/>
      <c r="J165" s="39"/>
      <c r="L165" s="116"/>
      <c r="M165" s="170"/>
    </row>
    <row r="166" spans="2:13" ht="13.8" hidden="1" thickBot="1" x14ac:dyDescent="0.3">
      <c r="B166" s="603"/>
      <c r="C166" s="606"/>
      <c r="D166" s="134"/>
      <c r="E166" s="136"/>
      <c r="F166" s="135"/>
      <c r="G166" s="135"/>
      <c r="H166" s="25">
        <f t="shared" si="3"/>
        <v>0</v>
      </c>
      <c r="I166" s="37"/>
      <c r="J166" s="39"/>
      <c r="L166" s="116"/>
      <c r="M166" s="170"/>
    </row>
    <row r="167" spans="2:13" ht="13.8" thickBot="1" x14ac:dyDescent="0.3">
      <c r="B167" s="604"/>
      <c r="C167" s="608"/>
      <c r="D167" s="137"/>
      <c r="E167" s="138"/>
      <c r="F167" s="139"/>
      <c r="G167" s="139"/>
      <c r="H167" s="26">
        <f t="shared" si="3"/>
        <v>0</v>
      </c>
      <c r="I167" s="45">
        <f>SUM(H163:H167)</f>
        <v>0</v>
      </c>
      <c r="J167" s="44">
        <f>SUM(I135:I157)+I162+I167</f>
        <v>0</v>
      </c>
      <c r="L167" s="116"/>
      <c r="M167" s="170"/>
    </row>
    <row r="168" spans="2:13" x14ac:dyDescent="0.25">
      <c r="B168" s="596" t="s">
        <v>5</v>
      </c>
      <c r="C168" s="597"/>
      <c r="D168" s="122"/>
      <c r="E168" s="123"/>
      <c r="F168" s="124"/>
      <c r="G168" s="124"/>
      <c r="H168" s="33">
        <f t="shared" si="3"/>
        <v>0</v>
      </c>
      <c r="I168" s="37"/>
      <c r="J168" s="39"/>
      <c r="L168" s="116"/>
      <c r="M168" s="170"/>
    </row>
    <row r="169" spans="2:13" ht="13.8" thickBot="1" x14ac:dyDescent="0.3">
      <c r="B169" s="598"/>
      <c r="C169" s="599"/>
      <c r="D169" s="119"/>
      <c r="E169" s="120"/>
      <c r="F169" s="121"/>
      <c r="G169" s="121"/>
      <c r="H169" s="25">
        <f t="shared" si="3"/>
        <v>0</v>
      </c>
      <c r="I169" s="37"/>
      <c r="J169" s="39"/>
      <c r="L169" s="116"/>
      <c r="M169" s="170"/>
    </row>
    <row r="170" spans="2:13" ht="13.8" hidden="1" thickBot="1" x14ac:dyDescent="0.3">
      <c r="B170" s="598"/>
      <c r="C170" s="599"/>
      <c r="D170" s="119"/>
      <c r="E170" s="120"/>
      <c r="F170" s="121"/>
      <c r="G170" s="121"/>
      <c r="H170" s="25">
        <f t="shared" si="3"/>
        <v>0</v>
      </c>
      <c r="I170" s="37"/>
      <c r="J170" s="39"/>
      <c r="L170" s="116"/>
      <c r="M170" s="170"/>
    </row>
    <row r="171" spans="2:13" ht="13.8" hidden="1" thickBot="1" x14ac:dyDescent="0.3">
      <c r="B171" s="598"/>
      <c r="C171" s="599"/>
      <c r="D171" s="119"/>
      <c r="E171" s="120"/>
      <c r="F171" s="121"/>
      <c r="G171" s="121"/>
      <c r="H171" s="25">
        <f t="shared" si="3"/>
        <v>0</v>
      </c>
      <c r="I171" s="37"/>
      <c r="J171" s="39"/>
      <c r="L171" s="116"/>
      <c r="M171" s="170"/>
    </row>
    <row r="172" spans="2:13" ht="13.8" hidden="1" thickBot="1" x14ac:dyDescent="0.3">
      <c r="B172" s="598"/>
      <c r="C172" s="599"/>
      <c r="D172" s="119"/>
      <c r="E172" s="120"/>
      <c r="F172" s="121"/>
      <c r="G172" s="121"/>
      <c r="H172" s="25">
        <f t="shared" si="3"/>
        <v>0</v>
      </c>
      <c r="I172" s="37"/>
      <c r="J172" s="39"/>
      <c r="L172" s="116"/>
      <c r="M172" s="170"/>
    </row>
    <row r="173" spans="2:13" ht="13.8" hidden="1" thickBot="1" x14ac:dyDescent="0.3">
      <c r="B173" s="598"/>
      <c r="C173" s="599"/>
      <c r="D173" s="119"/>
      <c r="E173" s="120"/>
      <c r="F173" s="121"/>
      <c r="G173" s="121"/>
      <c r="H173" s="25">
        <f t="shared" si="3"/>
        <v>0</v>
      </c>
      <c r="I173" s="37"/>
      <c r="J173" s="39"/>
      <c r="L173" s="116"/>
      <c r="M173" s="170"/>
    </row>
    <row r="174" spans="2:13" ht="13.8" hidden="1" thickBot="1" x14ac:dyDescent="0.3">
      <c r="B174" s="598"/>
      <c r="C174" s="599"/>
      <c r="D174" s="119"/>
      <c r="E174" s="120"/>
      <c r="F174" s="121"/>
      <c r="G174" s="121"/>
      <c r="H174" s="25">
        <f t="shared" si="3"/>
        <v>0</v>
      </c>
      <c r="I174" s="37"/>
      <c r="J174" s="39"/>
      <c r="L174" s="116"/>
      <c r="M174" s="170"/>
    </row>
    <row r="175" spans="2:13" ht="13.8" hidden="1" thickBot="1" x14ac:dyDescent="0.3">
      <c r="B175" s="598"/>
      <c r="C175" s="599"/>
      <c r="D175" s="119"/>
      <c r="E175" s="120"/>
      <c r="F175" s="121"/>
      <c r="G175" s="121"/>
      <c r="H175" s="25">
        <f t="shared" si="3"/>
        <v>0</v>
      </c>
      <c r="I175" s="37"/>
      <c r="J175" s="39"/>
      <c r="L175" s="116"/>
      <c r="M175" s="170"/>
    </row>
    <row r="176" spans="2:13" ht="13.8" hidden="1" thickBot="1" x14ac:dyDescent="0.3">
      <c r="B176" s="598"/>
      <c r="C176" s="599"/>
      <c r="D176" s="119"/>
      <c r="E176" s="120"/>
      <c r="F176" s="121"/>
      <c r="G176" s="121"/>
      <c r="H176" s="25">
        <f t="shared" si="3"/>
        <v>0</v>
      </c>
      <c r="I176" s="37"/>
      <c r="J176" s="39"/>
      <c r="L176" s="116"/>
      <c r="M176" s="170"/>
    </row>
    <row r="177" spans="2:13" ht="13.8" hidden="1" thickBot="1" x14ac:dyDescent="0.3">
      <c r="B177" s="598"/>
      <c r="C177" s="599"/>
      <c r="D177" s="119"/>
      <c r="E177" s="120"/>
      <c r="F177" s="121"/>
      <c r="G177" s="121"/>
      <c r="H177" s="25">
        <f t="shared" si="3"/>
        <v>0</v>
      </c>
      <c r="I177" s="37"/>
      <c r="J177" s="39"/>
      <c r="L177" s="116"/>
      <c r="M177" s="170"/>
    </row>
    <row r="178" spans="2:13" ht="13.8" hidden="1" thickBot="1" x14ac:dyDescent="0.3">
      <c r="B178" s="598"/>
      <c r="C178" s="599"/>
      <c r="D178" s="119"/>
      <c r="E178" s="120"/>
      <c r="F178" s="121"/>
      <c r="G178" s="121"/>
      <c r="H178" s="25">
        <f t="shared" si="3"/>
        <v>0</v>
      </c>
      <c r="I178" s="37"/>
      <c r="J178" s="39"/>
      <c r="L178" s="116"/>
      <c r="M178" s="170"/>
    </row>
    <row r="179" spans="2:13" ht="13.8" hidden="1" thickBot="1" x14ac:dyDescent="0.3">
      <c r="B179" s="598"/>
      <c r="C179" s="599"/>
      <c r="D179" s="119"/>
      <c r="E179" s="120"/>
      <c r="F179" s="121"/>
      <c r="G179" s="121"/>
      <c r="H179" s="25">
        <f t="shared" si="3"/>
        <v>0</v>
      </c>
      <c r="I179" s="37"/>
      <c r="J179" s="39"/>
      <c r="L179" s="116"/>
      <c r="M179" s="170"/>
    </row>
    <row r="180" spans="2:13" ht="13.8" hidden="1" thickBot="1" x14ac:dyDescent="0.3">
      <c r="B180" s="598"/>
      <c r="C180" s="599"/>
      <c r="D180" s="119"/>
      <c r="E180" s="120"/>
      <c r="F180" s="121"/>
      <c r="G180" s="121"/>
      <c r="H180" s="25">
        <f t="shared" si="3"/>
        <v>0</v>
      </c>
      <c r="I180" s="37"/>
      <c r="J180" s="39"/>
      <c r="L180" s="116"/>
      <c r="M180" s="170"/>
    </row>
    <row r="181" spans="2:13" ht="13.8" hidden="1" thickBot="1" x14ac:dyDescent="0.3">
      <c r="B181" s="598"/>
      <c r="C181" s="599"/>
      <c r="D181" s="119"/>
      <c r="E181" s="120"/>
      <c r="F181" s="121"/>
      <c r="G181" s="121"/>
      <c r="H181" s="25">
        <f t="shared" si="3"/>
        <v>0</v>
      </c>
      <c r="I181" s="37"/>
      <c r="J181" s="39"/>
      <c r="L181" s="116"/>
      <c r="M181" s="170"/>
    </row>
    <row r="182" spans="2:13" ht="13.8" hidden="1" thickBot="1" x14ac:dyDescent="0.3">
      <c r="B182" s="598"/>
      <c r="C182" s="599"/>
      <c r="D182" s="119"/>
      <c r="E182" s="120"/>
      <c r="F182" s="121"/>
      <c r="G182" s="121"/>
      <c r="H182" s="25">
        <f t="shared" si="3"/>
        <v>0</v>
      </c>
      <c r="I182" s="37"/>
      <c r="J182" s="39"/>
      <c r="L182" s="116"/>
      <c r="M182" s="170"/>
    </row>
    <row r="183" spans="2:13" ht="13.8" hidden="1" thickBot="1" x14ac:dyDescent="0.3">
      <c r="B183" s="598"/>
      <c r="C183" s="599"/>
      <c r="D183" s="119"/>
      <c r="E183" s="120"/>
      <c r="F183" s="121"/>
      <c r="G183" s="121"/>
      <c r="H183" s="25">
        <f t="shared" si="3"/>
        <v>0</v>
      </c>
      <c r="I183" s="37"/>
      <c r="J183" s="39"/>
      <c r="L183" s="116"/>
      <c r="M183" s="170"/>
    </row>
    <row r="184" spans="2:13" ht="13.8" hidden="1" thickBot="1" x14ac:dyDescent="0.3">
      <c r="B184" s="598"/>
      <c r="C184" s="599"/>
      <c r="D184" s="119"/>
      <c r="E184" s="120"/>
      <c r="F184" s="121"/>
      <c r="G184" s="121"/>
      <c r="H184" s="25">
        <f t="shared" si="3"/>
        <v>0</v>
      </c>
      <c r="I184" s="37"/>
      <c r="J184" s="39"/>
      <c r="L184" s="116"/>
      <c r="M184" s="170"/>
    </row>
    <row r="185" spans="2:13" ht="13.8" hidden="1" thickBot="1" x14ac:dyDescent="0.3">
      <c r="B185" s="598"/>
      <c r="C185" s="599"/>
      <c r="D185" s="119"/>
      <c r="E185" s="120"/>
      <c r="F185" s="121"/>
      <c r="G185" s="121"/>
      <c r="H185" s="25">
        <f t="shared" si="3"/>
        <v>0</v>
      </c>
      <c r="I185" s="37"/>
      <c r="J185" s="39"/>
      <c r="L185" s="116"/>
      <c r="M185" s="170"/>
    </row>
    <row r="186" spans="2:13" ht="13.8" hidden="1" thickBot="1" x14ac:dyDescent="0.3">
      <c r="B186" s="598"/>
      <c r="C186" s="599"/>
      <c r="D186" s="119"/>
      <c r="E186" s="120"/>
      <c r="F186" s="121"/>
      <c r="G186" s="121"/>
      <c r="H186" s="25">
        <f t="shared" si="3"/>
        <v>0</v>
      </c>
      <c r="I186" s="37"/>
      <c r="J186" s="39"/>
      <c r="L186" s="116"/>
      <c r="M186" s="170"/>
    </row>
    <row r="187" spans="2:13" ht="13.8" hidden="1" thickBot="1" x14ac:dyDescent="0.3">
      <c r="B187" s="598"/>
      <c r="C187" s="599"/>
      <c r="D187" s="119"/>
      <c r="E187" s="120"/>
      <c r="F187" s="121"/>
      <c r="G187" s="121"/>
      <c r="H187" s="25">
        <f t="shared" si="3"/>
        <v>0</v>
      </c>
      <c r="I187" s="37"/>
      <c r="J187" s="39"/>
      <c r="L187" s="116"/>
      <c r="M187" s="170"/>
    </row>
    <row r="188" spans="2:13" ht="13.8" hidden="1" thickBot="1" x14ac:dyDescent="0.3">
      <c r="B188" s="598"/>
      <c r="C188" s="599"/>
      <c r="D188" s="119"/>
      <c r="E188" s="120"/>
      <c r="F188" s="121"/>
      <c r="G188" s="121"/>
      <c r="H188" s="25">
        <f t="shared" si="3"/>
        <v>0</v>
      </c>
      <c r="I188" s="37"/>
      <c r="J188" s="39"/>
      <c r="L188" s="116"/>
      <c r="M188" s="170"/>
    </row>
    <row r="189" spans="2:13" ht="13.8" thickBot="1" x14ac:dyDescent="0.3">
      <c r="B189" s="600"/>
      <c r="C189" s="601"/>
      <c r="D189" s="125"/>
      <c r="E189" s="126"/>
      <c r="F189" s="127"/>
      <c r="G189" s="127"/>
      <c r="H189" s="26">
        <f t="shared" si="3"/>
        <v>0</v>
      </c>
      <c r="I189" s="576">
        <f>SUM(H168:H189)</f>
        <v>0</v>
      </c>
      <c r="J189" s="577"/>
      <c r="L189" s="116"/>
      <c r="M189" s="170"/>
    </row>
    <row r="190" spans="2:13" x14ac:dyDescent="0.25">
      <c r="B190" s="586" t="s">
        <v>6</v>
      </c>
      <c r="C190" s="587"/>
      <c r="D190" s="140"/>
      <c r="E190" s="141"/>
      <c r="F190" s="142"/>
      <c r="G190" s="142"/>
      <c r="H190" s="33">
        <f t="shared" si="3"/>
        <v>0</v>
      </c>
      <c r="I190" s="37"/>
      <c r="J190" s="39"/>
      <c r="L190" s="116"/>
      <c r="M190" s="170"/>
    </row>
    <row r="191" spans="2:13" ht="13.8" thickBot="1" x14ac:dyDescent="0.3">
      <c r="B191" s="594"/>
      <c r="C191" s="595"/>
      <c r="D191" s="134"/>
      <c r="E191" s="136"/>
      <c r="F191" s="135"/>
      <c r="G191" s="135"/>
      <c r="H191" s="25">
        <f t="shared" si="3"/>
        <v>0</v>
      </c>
      <c r="I191" s="37"/>
      <c r="J191" s="39"/>
      <c r="L191" s="116"/>
      <c r="M191" s="170"/>
    </row>
    <row r="192" spans="2:13" ht="13.8" hidden="1" thickBot="1" x14ac:dyDescent="0.3">
      <c r="B192" s="594"/>
      <c r="C192" s="595"/>
      <c r="D192" s="134"/>
      <c r="E192" s="136"/>
      <c r="F192" s="135"/>
      <c r="G192" s="135"/>
      <c r="H192" s="25">
        <f t="shared" si="3"/>
        <v>0</v>
      </c>
      <c r="I192" s="37"/>
      <c r="J192" s="39"/>
      <c r="L192" s="116"/>
      <c r="M192" s="170"/>
    </row>
    <row r="193" spans="2:13" ht="13.8" hidden="1" thickBot="1" x14ac:dyDescent="0.3">
      <c r="B193" s="582"/>
      <c r="C193" s="583"/>
      <c r="D193" s="134"/>
      <c r="E193" s="136"/>
      <c r="F193" s="135"/>
      <c r="G193" s="135"/>
      <c r="H193" s="25">
        <f t="shared" si="3"/>
        <v>0</v>
      </c>
      <c r="I193" s="37"/>
      <c r="J193" s="39"/>
      <c r="L193" s="116"/>
      <c r="M193" s="170"/>
    </row>
    <row r="194" spans="2:13" ht="13.8" hidden="1" thickBot="1" x14ac:dyDescent="0.3">
      <c r="B194" s="582"/>
      <c r="C194" s="583"/>
      <c r="D194" s="134"/>
      <c r="E194" s="136"/>
      <c r="F194" s="135"/>
      <c r="G194" s="135"/>
      <c r="H194" s="25">
        <f t="shared" si="3"/>
        <v>0</v>
      </c>
      <c r="I194" s="37"/>
      <c r="J194" s="39"/>
      <c r="L194" s="116"/>
      <c r="M194" s="170"/>
    </row>
    <row r="195" spans="2:13" ht="13.8" thickBot="1" x14ac:dyDescent="0.3">
      <c r="B195" s="584"/>
      <c r="C195" s="585"/>
      <c r="D195" s="137"/>
      <c r="E195" s="138"/>
      <c r="F195" s="139"/>
      <c r="G195" s="139"/>
      <c r="H195" s="26">
        <f t="shared" si="3"/>
        <v>0</v>
      </c>
      <c r="I195" s="576">
        <f>SUM(H190:H195)</f>
        <v>0</v>
      </c>
      <c r="J195" s="577"/>
      <c r="L195" s="116"/>
      <c r="M195" s="170"/>
    </row>
    <row r="196" spans="2:13" x14ac:dyDescent="0.25">
      <c r="B196" s="596" t="s">
        <v>7</v>
      </c>
      <c r="C196" s="597"/>
      <c r="D196" s="128"/>
      <c r="E196" s="129"/>
      <c r="F196" s="130"/>
      <c r="G196" s="130"/>
      <c r="H196" s="32">
        <f t="shared" si="3"/>
        <v>0</v>
      </c>
      <c r="I196" s="37"/>
      <c r="J196" s="39"/>
      <c r="L196" s="116"/>
      <c r="M196" s="170"/>
    </row>
    <row r="197" spans="2:13" ht="13.8" thickBot="1" x14ac:dyDescent="0.3">
      <c r="B197" s="598"/>
      <c r="C197" s="599"/>
      <c r="D197" s="119"/>
      <c r="E197" s="120"/>
      <c r="F197" s="121"/>
      <c r="G197" s="121"/>
      <c r="H197" s="25">
        <f t="shared" si="3"/>
        <v>0</v>
      </c>
      <c r="I197" s="37"/>
      <c r="J197" s="39"/>
      <c r="L197" s="116"/>
      <c r="M197" s="170"/>
    </row>
    <row r="198" spans="2:13" ht="13.8" hidden="1" thickBot="1" x14ac:dyDescent="0.3">
      <c r="B198" s="598"/>
      <c r="C198" s="599"/>
      <c r="D198" s="119"/>
      <c r="E198" s="120"/>
      <c r="F198" s="121"/>
      <c r="G198" s="121"/>
      <c r="H198" s="25">
        <f t="shared" si="3"/>
        <v>0</v>
      </c>
      <c r="I198" s="37"/>
      <c r="J198" s="39"/>
      <c r="L198" s="116"/>
      <c r="M198" s="170"/>
    </row>
    <row r="199" spans="2:13" ht="13.8" hidden="1" thickBot="1" x14ac:dyDescent="0.3">
      <c r="B199" s="598"/>
      <c r="C199" s="599"/>
      <c r="D199" s="119"/>
      <c r="E199" s="120"/>
      <c r="F199" s="121"/>
      <c r="G199" s="121"/>
      <c r="H199" s="25">
        <f t="shared" ref="H199:H247" si="5">F199*G199</f>
        <v>0</v>
      </c>
      <c r="I199" s="37"/>
      <c r="J199" s="39"/>
      <c r="L199" s="116"/>
      <c r="M199" s="170"/>
    </row>
    <row r="200" spans="2:13" ht="13.8" hidden="1" thickBot="1" x14ac:dyDescent="0.3">
      <c r="B200" s="598"/>
      <c r="C200" s="599"/>
      <c r="D200" s="119"/>
      <c r="E200" s="120"/>
      <c r="F200" s="121"/>
      <c r="G200" s="121"/>
      <c r="H200" s="25">
        <f t="shared" si="5"/>
        <v>0</v>
      </c>
      <c r="I200" s="37"/>
      <c r="J200" s="39"/>
      <c r="L200" s="116"/>
      <c r="M200" s="170"/>
    </row>
    <row r="201" spans="2:13" ht="13.8" hidden="1" thickBot="1" x14ac:dyDescent="0.3">
      <c r="B201" s="598"/>
      <c r="C201" s="599"/>
      <c r="D201" s="119"/>
      <c r="E201" s="120"/>
      <c r="F201" s="121"/>
      <c r="G201" s="121"/>
      <c r="H201" s="25">
        <f t="shared" si="5"/>
        <v>0</v>
      </c>
      <c r="I201" s="37"/>
      <c r="J201" s="39"/>
      <c r="L201" s="116"/>
      <c r="M201" s="170"/>
    </row>
    <row r="202" spans="2:13" ht="13.8" hidden="1" thickBot="1" x14ac:dyDescent="0.3">
      <c r="B202" s="598"/>
      <c r="C202" s="599"/>
      <c r="D202" s="119"/>
      <c r="E202" s="120"/>
      <c r="F202" s="121"/>
      <c r="G202" s="121"/>
      <c r="H202" s="25">
        <f t="shared" si="5"/>
        <v>0</v>
      </c>
      <c r="I202" s="37"/>
      <c r="J202" s="39"/>
      <c r="L202" s="116"/>
      <c r="M202" s="170"/>
    </row>
    <row r="203" spans="2:13" ht="13.8" thickBot="1" x14ac:dyDescent="0.3">
      <c r="B203" s="600"/>
      <c r="C203" s="601"/>
      <c r="D203" s="125"/>
      <c r="E203" s="126"/>
      <c r="F203" s="127"/>
      <c r="G203" s="127"/>
      <c r="H203" s="26">
        <f t="shared" si="5"/>
        <v>0</v>
      </c>
      <c r="I203" s="576">
        <f>SUM(H196:H203)</f>
        <v>0</v>
      </c>
      <c r="J203" s="577"/>
      <c r="L203" s="116"/>
      <c r="M203" s="170"/>
    </row>
    <row r="204" spans="2:13" x14ac:dyDescent="0.25">
      <c r="B204" s="596" t="s">
        <v>8</v>
      </c>
      <c r="C204" s="597"/>
      <c r="D204" s="140"/>
      <c r="E204" s="141"/>
      <c r="F204" s="142"/>
      <c r="G204" s="142"/>
      <c r="H204" s="33">
        <f t="shared" si="5"/>
        <v>0</v>
      </c>
      <c r="I204" s="37"/>
      <c r="J204" s="39"/>
      <c r="L204" s="116"/>
      <c r="M204" s="170"/>
    </row>
    <row r="205" spans="2:13" ht="13.8" thickBot="1" x14ac:dyDescent="0.3">
      <c r="B205" s="598"/>
      <c r="C205" s="599"/>
      <c r="D205" s="134"/>
      <c r="E205" s="136"/>
      <c r="F205" s="135"/>
      <c r="G205" s="135"/>
      <c r="H205" s="25">
        <f t="shared" si="5"/>
        <v>0</v>
      </c>
      <c r="I205" s="37"/>
      <c r="J205" s="39"/>
      <c r="L205" s="116"/>
      <c r="M205" s="170"/>
    </row>
    <row r="206" spans="2:13" ht="13.8" hidden="1" thickBot="1" x14ac:dyDescent="0.3">
      <c r="B206" s="598"/>
      <c r="C206" s="599"/>
      <c r="D206" s="134"/>
      <c r="E206" s="136"/>
      <c r="F206" s="135"/>
      <c r="G206" s="135"/>
      <c r="H206" s="25">
        <f t="shared" si="5"/>
        <v>0</v>
      </c>
      <c r="I206" s="37"/>
      <c r="J206" s="39"/>
      <c r="L206" s="116"/>
      <c r="M206" s="170"/>
    </row>
    <row r="207" spans="2:13" ht="13.8" hidden="1" thickBot="1" x14ac:dyDescent="0.3">
      <c r="B207" s="598"/>
      <c r="C207" s="599"/>
      <c r="D207" s="134"/>
      <c r="E207" s="136"/>
      <c r="F207" s="135"/>
      <c r="G207" s="135"/>
      <c r="H207" s="25">
        <f t="shared" si="5"/>
        <v>0</v>
      </c>
      <c r="I207" s="37"/>
      <c r="J207" s="39"/>
      <c r="L207" s="116"/>
      <c r="M207" s="170"/>
    </row>
    <row r="208" spans="2:13" ht="13.8" hidden="1" thickBot="1" x14ac:dyDescent="0.3">
      <c r="B208" s="598"/>
      <c r="C208" s="599"/>
      <c r="D208" s="134"/>
      <c r="E208" s="136"/>
      <c r="F208" s="135"/>
      <c r="G208" s="135"/>
      <c r="H208" s="25">
        <f t="shared" si="5"/>
        <v>0</v>
      </c>
      <c r="I208" s="37"/>
      <c r="J208" s="39"/>
      <c r="L208" s="116"/>
      <c r="M208" s="170"/>
    </row>
    <row r="209" spans="2:13" ht="13.8" hidden="1" thickBot="1" x14ac:dyDescent="0.3">
      <c r="B209" s="598"/>
      <c r="C209" s="599"/>
      <c r="D209" s="134"/>
      <c r="E209" s="136"/>
      <c r="F209" s="135"/>
      <c r="G209" s="135"/>
      <c r="H209" s="25">
        <f t="shared" si="5"/>
        <v>0</v>
      </c>
      <c r="I209" s="37"/>
      <c r="J209" s="39"/>
      <c r="L209" s="116"/>
      <c r="M209" s="170"/>
    </row>
    <row r="210" spans="2:13" ht="13.8" hidden="1" thickBot="1" x14ac:dyDescent="0.3">
      <c r="B210" s="598"/>
      <c r="C210" s="599"/>
      <c r="D210" s="134"/>
      <c r="E210" s="136"/>
      <c r="F210" s="135"/>
      <c r="G210" s="135"/>
      <c r="H210" s="25">
        <f t="shared" si="5"/>
        <v>0</v>
      </c>
      <c r="I210" s="37"/>
      <c r="J210" s="39"/>
      <c r="L210" s="116"/>
      <c r="M210" s="170"/>
    </row>
    <row r="211" spans="2:13" ht="13.8" hidden="1" thickBot="1" x14ac:dyDescent="0.3">
      <c r="B211" s="598"/>
      <c r="C211" s="599"/>
      <c r="D211" s="134"/>
      <c r="E211" s="136"/>
      <c r="F211" s="135"/>
      <c r="G211" s="135"/>
      <c r="H211" s="25">
        <f t="shared" si="5"/>
        <v>0</v>
      </c>
      <c r="I211" s="37"/>
      <c r="J211" s="39"/>
      <c r="L211" s="116"/>
      <c r="M211" s="170"/>
    </row>
    <row r="212" spans="2:13" ht="13.8" hidden="1" thickBot="1" x14ac:dyDescent="0.3">
      <c r="B212" s="598"/>
      <c r="C212" s="599"/>
      <c r="D212" s="134"/>
      <c r="E212" s="136"/>
      <c r="F212" s="135"/>
      <c r="G212" s="135"/>
      <c r="H212" s="25">
        <f t="shared" si="5"/>
        <v>0</v>
      </c>
      <c r="I212" s="37"/>
      <c r="J212" s="39"/>
      <c r="L212" s="116"/>
      <c r="M212" s="170"/>
    </row>
    <row r="213" spans="2:13" ht="13.8" thickBot="1" x14ac:dyDescent="0.3">
      <c r="B213" s="600"/>
      <c r="C213" s="601"/>
      <c r="D213" s="137"/>
      <c r="E213" s="138"/>
      <c r="F213" s="139"/>
      <c r="G213" s="139"/>
      <c r="H213" s="26">
        <f t="shared" si="5"/>
        <v>0</v>
      </c>
      <c r="I213" s="576">
        <f>SUM(H204:H213)</f>
        <v>0</v>
      </c>
      <c r="J213" s="577"/>
      <c r="L213" s="116"/>
      <c r="M213" s="170"/>
    </row>
    <row r="214" spans="2:13" x14ac:dyDescent="0.25">
      <c r="B214" s="586" t="s">
        <v>20</v>
      </c>
      <c r="C214" s="587"/>
      <c r="D214" s="122"/>
      <c r="E214" s="123"/>
      <c r="F214" s="124"/>
      <c r="G214" s="124"/>
      <c r="H214" s="33">
        <f t="shared" si="5"/>
        <v>0</v>
      </c>
      <c r="I214" s="37"/>
      <c r="J214" s="39"/>
      <c r="L214" s="116"/>
      <c r="M214" s="170"/>
    </row>
    <row r="215" spans="2:13" ht="13.8" thickBot="1" x14ac:dyDescent="0.3">
      <c r="B215" s="582"/>
      <c r="C215" s="583"/>
      <c r="D215" s="119"/>
      <c r="E215" s="120"/>
      <c r="F215" s="121"/>
      <c r="G215" s="121"/>
      <c r="H215" s="25">
        <f t="shared" si="5"/>
        <v>0</v>
      </c>
      <c r="I215" s="37"/>
      <c r="J215" s="39"/>
      <c r="L215" s="116"/>
      <c r="M215" s="170"/>
    </row>
    <row r="216" spans="2:13" ht="13.8" hidden="1" thickBot="1" x14ac:dyDescent="0.3">
      <c r="B216" s="582"/>
      <c r="C216" s="583"/>
      <c r="D216" s="119"/>
      <c r="E216" s="120"/>
      <c r="F216" s="121"/>
      <c r="G216" s="121"/>
      <c r="H216" s="25">
        <f t="shared" si="5"/>
        <v>0</v>
      </c>
      <c r="I216" s="37"/>
      <c r="J216" s="39"/>
      <c r="L216" s="116"/>
      <c r="M216" s="170"/>
    </row>
    <row r="217" spans="2:13" ht="13.8" hidden="1" thickBot="1" x14ac:dyDescent="0.3">
      <c r="B217" s="582"/>
      <c r="C217" s="583"/>
      <c r="D217" s="119"/>
      <c r="E217" s="120"/>
      <c r="F217" s="121"/>
      <c r="G217" s="121"/>
      <c r="H217" s="25">
        <f t="shared" si="5"/>
        <v>0</v>
      </c>
      <c r="I217" s="37"/>
      <c r="J217" s="39"/>
      <c r="L217" s="116"/>
      <c r="M217" s="170"/>
    </row>
    <row r="218" spans="2:13" ht="13.8" hidden="1" thickBot="1" x14ac:dyDescent="0.3">
      <c r="B218" s="582"/>
      <c r="C218" s="583"/>
      <c r="D218" s="119"/>
      <c r="E218" s="120"/>
      <c r="F218" s="121"/>
      <c r="G218" s="121"/>
      <c r="H218" s="25">
        <f t="shared" si="5"/>
        <v>0</v>
      </c>
      <c r="I218" s="37"/>
      <c r="J218" s="39"/>
      <c r="L218" s="116"/>
      <c r="M218" s="170"/>
    </row>
    <row r="219" spans="2:13" ht="13.8" hidden="1" thickBot="1" x14ac:dyDescent="0.3">
      <c r="B219" s="582"/>
      <c r="C219" s="583"/>
      <c r="D219" s="119"/>
      <c r="E219" s="120"/>
      <c r="F219" s="121"/>
      <c r="G219" s="121"/>
      <c r="H219" s="25">
        <f t="shared" si="5"/>
        <v>0</v>
      </c>
      <c r="I219" s="37"/>
      <c r="J219" s="39"/>
      <c r="L219" s="116"/>
      <c r="M219" s="170"/>
    </row>
    <row r="220" spans="2:13" ht="13.8" hidden="1" thickBot="1" x14ac:dyDescent="0.3">
      <c r="B220" s="582"/>
      <c r="C220" s="583"/>
      <c r="D220" s="119"/>
      <c r="E220" s="120"/>
      <c r="F220" s="121"/>
      <c r="G220" s="121"/>
      <c r="H220" s="25">
        <f t="shared" si="5"/>
        <v>0</v>
      </c>
      <c r="I220" s="37"/>
      <c r="J220" s="39"/>
      <c r="L220" s="116"/>
      <c r="M220" s="170"/>
    </row>
    <row r="221" spans="2:13" ht="13.8" thickBot="1" x14ac:dyDescent="0.3">
      <c r="B221" s="584"/>
      <c r="C221" s="585"/>
      <c r="D221" s="125"/>
      <c r="E221" s="126"/>
      <c r="F221" s="127"/>
      <c r="G221" s="127"/>
      <c r="H221" s="34">
        <f t="shared" si="5"/>
        <v>0</v>
      </c>
      <c r="I221" s="576">
        <f>SUM(H214:H221)</f>
        <v>0</v>
      </c>
      <c r="J221" s="577"/>
      <c r="L221" s="116"/>
      <c r="M221" s="170"/>
    </row>
    <row r="222" spans="2:13" x14ac:dyDescent="0.25">
      <c r="B222" s="586" t="s">
        <v>9</v>
      </c>
      <c r="C222" s="587"/>
      <c r="D222" s="140"/>
      <c r="E222" s="141"/>
      <c r="F222" s="142"/>
      <c r="G222" s="142"/>
      <c r="H222" s="33">
        <f t="shared" si="5"/>
        <v>0</v>
      </c>
      <c r="I222" s="37"/>
      <c r="J222" s="39"/>
      <c r="L222" s="116"/>
      <c r="M222" s="170"/>
    </row>
    <row r="223" spans="2:13" ht="13.8" thickBot="1" x14ac:dyDescent="0.3">
      <c r="B223" s="582"/>
      <c r="C223" s="583"/>
      <c r="D223" s="134"/>
      <c r="E223" s="136"/>
      <c r="F223" s="135"/>
      <c r="G223" s="135"/>
      <c r="H223" s="25">
        <f t="shared" si="5"/>
        <v>0</v>
      </c>
      <c r="I223" s="37"/>
      <c r="J223" s="39"/>
      <c r="L223" s="116"/>
      <c r="M223" s="170"/>
    </row>
    <row r="224" spans="2:13" ht="13.8" hidden="1" thickBot="1" x14ac:dyDescent="0.3">
      <c r="B224" s="582"/>
      <c r="C224" s="583"/>
      <c r="D224" s="134"/>
      <c r="E224" s="136"/>
      <c r="F224" s="135"/>
      <c r="G224" s="135"/>
      <c r="H224" s="25">
        <f t="shared" si="5"/>
        <v>0</v>
      </c>
      <c r="I224" s="37"/>
      <c r="J224" s="39"/>
      <c r="L224" s="116"/>
      <c r="M224" s="170"/>
    </row>
    <row r="225" spans="2:13" ht="13.8" hidden="1" thickBot="1" x14ac:dyDescent="0.3">
      <c r="B225" s="582"/>
      <c r="C225" s="583"/>
      <c r="D225" s="134"/>
      <c r="E225" s="136"/>
      <c r="F225" s="135"/>
      <c r="G225" s="135"/>
      <c r="H225" s="25">
        <f t="shared" si="5"/>
        <v>0</v>
      </c>
      <c r="I225" s="37"/>
      <c r="J225" s="39"/>
      <c r="L225" s="116"/>
      <c r="M225" s="170"/>
    </row>
    <row r="226" spans="2:13" ht="13.8" hidden="1" thickBot="1" x14ac:dyDescent="0.3">
      <c r="B226" s="582"/>
      <c r="C226" s="583"/>
      <c r="D226" s="134"/>
      <c r="E226" s="136"/>
      <c r="F226" s="135"/>
      <c r="G226" s="135"/>
      <c r="H226" s="25">
        <f t="shared" si="5"/>
        <v>0</v>
      </c>
      <c r="I226" s="37"/>
      <c r="J226" s="39"/>
      <c r="L226" s="116"/>
      <c r="M226" s="170"/>
    </row>
    <row r="227" spans="2:13" ht="13.8" hidden="1" thickBot="1" x14ac:dyDescent="0.3">
      <c r="B227" s="582"/>
      <c r="C227" s="583"/>
      <c r="D227" s="134"/>
      <c r="E227" s="136"/>
      <c r="F227" s="135"/>
      <c r="G227" s="135"/>
      <c r="H227" s="25">
        <f t="shared" si="5"/>
        <v>0</v>
      </c>
      <c r="I227" s="37"/>
      <c r="J227" s="39"/>
      <c r="L227" s="116"/>
      <c r="M227" s="170"/>
    </row>
    <row r="228" spans="2:13" ht="13.8" hidden="1" thickBot="1" x14ac:dyDescent="0.3">
      <c r="B228" s="582"/>
      <c r="C228" s="583"/>
      <c r="D228" s="134"/>
      <c r="E228" s="136"/>
      <c r="F228" s="135"/>
      <c r="G228" s="135"/>
      <c r="H228" s="25">
        <f t="shared" si="5"/>
        <v>0</v>
      </c>
      <c r="I228" s="37"/>
      <c r="J228" s="39"/>
      <c r="L228" s="116"/>
      <c r="M228" s="170"/>
    </row>
    <row r="229" spans="2:13" ht="13.8" thickBot="1" x14ac:dyDescent="0.3">
      <c r="B229" s="584"/>
      <c r="C229" s="585"/>
      <c r="D229" s="137"/>
      <c r="E229" s="138"/>
      <c r="F229" s="139"/>
      <c r="G229" s="139"/>
      <c r="H229" s="34">
        <f t="shared" si="5"/>
        <v>0</v>
      </c>
      <c r="I229" s="576">
        <f>SUM(H222:H229)</f>
        <v>0</v>
      </c>
      <c r="J229" s="577"/>
      <c r="L229" s="116"/>
      <c r="M229" s="170"/>
    </row>
    <row r="230" spans="2:13" x14ac:dyDescent="0.25">
      <c r="B230" s="586" t="s">
        <v>10</v>
      </c>
      <c r="C230" s="587"/>
      <c r="D230" s="122"/>
      <c r="E230" s="123"/>
      <c r="F230" s="124"/>
      <c r="G230" s="124"/>
      <c r="H230" s="33">
        <f t="shared" si="5"/>
        <v>0</v>
      </c>
      <c r="I230" s="37"/>
      <c r="J230" s="39"/>
      <c r="L230" s="116"/>
      <c r="M230" s="170"/>
    </row>
    <row r="231" spans="2:13" ht="13.8" thickBot="1" x14ac:dyDescent="0.3">
      <c r="B231" s="582"/>
      <c r="C231" s="583"/>
      <c r="D231" s="119"/>
      <c r="E231" s="120"/>
      <c r="F231" s="121"/>
      <c r="G231" s="121"/>
      <c r="H231" s="25">
        <f t="shared" si="5"/>
        <v>0</v>
      </c>
      <c r="I231" s="37"/>
      <c r="J231" s="39"/>
      <c r="L231" s="116"/>
      <c r="M231" s="170"/>
    </row>
    <row r="232" spans="2:13" ht="13.8" hidden="1" thickBot="1" x14ac:dyDescent="0.3">
      <c r="B232" s="582"/>
      <c r="C232" s="583"/>
      <c r="D232" s="119"/>
      <c r="E232" s="120"/>
      <c r="F232" s="121"/>
      <c r="G232" s="121"/>
      <c r="H232" s="25">
        <f t="shared" si="5"/>
        <v>0</v>
      </c>
      <c r="I232" s="37"/>
      <c r="J232" s="39"/>
      <c r="L232" s="116"/>
      <c r="M232" s="170"/>
    </row>
    <row r="233" spans="2:13" ht="13.8" hidden="1" thickBot="1" x14ac:dyDescent="0.3">
      <c r="B233" s="582"/>
      <c r="C233" s="583"/>
      <c r="D233" s="119"/>
      <c r="E233" s="120"/>
      <c r="F233" s="121"/>
      <c r="G233" s="121"/>
      <c r="H233" s="25">
        <f t="shared" si="5"/>
        <v>0</v>
      </c>
      <c r="I233" s="37"/>
      <c r="J233" s="39"/>
      <c r="L233" s="116"/>
      <c r="M233" s="170"/>
    </row>
    <row r="234" spans="2:13" ht="13.8" thickBot="1" x14ac:dyDescent="0.3">
      <c r="B234" s="584"/>
      <c r="C234" s="585"/>
      <c r="D234" s="125"/>
      <c r="E234" s="126"/>
      <c r="F234" s="127"/>
      <c r="G234" s="127"/>
      <c r="H234" s="34">
        <f t="shared" si="5"/>
        <v>0</v>
      </c>
      <c r="I234" s="576">
        <f>SUM(H230:H234)</f>
        <v>0</v>
      </c>
      <c r="J234" s="577"/>
      <c r="L234" s="116"/>
      <c r="M234" s="170"/>
    </row>
    <row r="235" spans="2:13" x14ac:dyDescent="0.25">
      <c r="B235" s="580" t="s">
        <v>11</v>
      </c>
      <c r="C235" s="581"/>
      <c r="D235" s="134"/>
      <c r="E235" s="136"/>
      <c r="F235" s="135"/>
      <c r="G235" s="135"/>
      <c r="H235" s="25">
        <f t="shared" si="5"/>
        <v>0</v>
      </c>
      <c r="I235" s="37"/>
      <c r="J235" s="39"/>
      <c r="L235" s="116"/>
      <c r="M235" s="170"/>
    </row>
    <row r="236" spans="2:13" ht="13.8" thickBot="1" x14ac:dyDescent="0.3">
      <c r="B236" s="582"/>
      <c r="C236" s="583"/>
      <c r="D236" s="134"/>
      <c r="E236" s="136"/>
      <c r="F236" s="135"/>
      <c r="G236" s="135"/>
      <c r="H236" s="25">
        <f t="shared" si="5"/>
        <v>0</v>
      </c>
      <c r="I236" s="37"/>
      <c r="J236" s="39"/>
      <c r="L236" s="116"/>
      <c r="M236" s="170"/>
    </row>
    <row r="237" spans="2:13" ht="13.8" hidden="1" thickBot="1" x14ac:dyDescent="0.3">
      <c r="B237" s="582"/>
      <c r="C237" s="583"/>
      <c r="D237" s="134"/>
      <c r="E237" s="136"/>
      <c r="F237" s="135"/>
      <c r="G237" s="135"/>
      <c r="H237" s="25">
        <f t="shared" si="5"/>
        <v>0</v>
      </c>
      <c r="I237" s="37"/>
      <c r="J237" s="39"/>
      <c r="L237" s="116"/>
      <c r="M237" s="170"/>
    </row>
    <row r="238" spans="2:13" ht="13.8" hidden="1" thickBot="1" x14ac:dyDescent="0.3">
      <c r="B238" s="582"/>
      <c r="C238" s="583"/>
      <c r="D238" s="134"/>
      <c r="E238" s="136"/>
      <c r="F238" s="135"/>
      <c r="G238" s="135"/>
      <c r="H238" s="25">
        <f t="shared" si="5"/>
        <v>0</v>
      </c>
      <c r="I238" s="37"/>
      <c r="J238" s="39"/>
      <c r="L238" s="116"/>
      <c r="M238" s="170"/>
    </row>
    <row r="239" spans="2:13" ht="13.8" hidden="1" thickBot="1" x14ac:dyDescent="0.3">
      <c r="B239" s="582"/>
      <c r="C239" s="583"/>
      <c r="D239" s="131"/>
      <c r="E239" s="136"/>
      <c r="F239" s="133"/>
      <c r="G239" s="133"/>
      <c r="H239" s="169">
        <f t="shared" si="5"/>
        <v>0</v>
      </c>
      <c r="I239" s="37"/>
      <c r="J239" s="39"/>
      <c r="L239" s="116"/>
      <c r="M239" s="170"/>
    </row>
    <row r="240" spans="2:13" ht="13.8" hidden="1" thickBot="1" x14ac:dyDescent="0.3">
      <c r="B240" s="582"/>
      <c r="C240" s="583"/>
      <c r="D240" s="131"/>
      <c r="E240" s="132"/>
      <c r="F240" s="133"/>
      <c r="G240" s="133"/>
      <c r="H240" s="169">
        <f t="shared" si="5"/>
        <v>0</v>
      </c>
      <c r="I240" s="37"/>
      <c r="J240" s="39"/>
      <c r="L240" s="116"/>
      <c r="M240" s="170"/>
    </row>
    <row r="241" spans="2:13" ht="13.8" hidden="1" thickBot="1" x14ac:dyDescent="0.3">
      <c r="B241" s="582"/>
      <c r="C241" s="583"/>
      <c r="D241" s="131"/>
      <c r="E241" s="132"/>
      <c r="F241" s="133"/>
      <c r="G241" s="133"/>
      <c r="H241" s="169">
        <f t="shared" si="5"/>
        <v>0</v>
      </c>
      <c r="I241" s="37"/>
      <c r="J241" s="39"/>
      <c r="L241" s="116"/>
      <c r="M241" s="170"/>
    </row>
    <row r="242" spans="2:13" ht="13.8" hidden="1" thickBot="1" x14ac:dyDescent="0.3">
      <c r="B242" s="582"/>
      <c r="C242" s="583"/>
      <c r="D242" s="131"/>
      <c r="E242" s="132"/>
      <c r="F242" s="133"/>
      <c r="G242" s="133"/>
      <c r="H242" s="169">
        <f>F242*G242</f>
        <v>0</v>
      </c>
      <c r="I242" s="37"/>
      <c r="J242" s="39"/>
      <c r="L242" s="116"/>
      <c r="M242" s="170"/>
    </row>
    <row r="243" spans="2:13" ht="13.8" thickBot="1" x14ac:dyDescent="0.3">
      <c r="B243" s="584"/>
      <c r="C243" s="585"/>
      <c r="D243" s="137"/>
      <c r="E243" s="138"/>
      <c r="F243" s="139"/>
      <c r="G243" s="139"/>
      <c r="H243" s="34">
        <f t="shared" si="5"/>
        <v>0</v>
      </c>
      <c r="I243" s="576">
        <f>SUM(H235:H243)</f>
        <v>0</v>
      </c>
      <c r="J243" s="577"/>
      <c r="L243" s="116"/>
      <c r="M243" s="170"/>
    </row>
    <row r="244" spans="2:13" x14ac:dyDescent="0.25">
      <c r="B244" s="586" t="s">
        <v>0</v>
      </c>
      <c r="C244" s="587"/>
      <c r="D244" s="122"/>
      <c r="E244" s="123"/>
      <c r="F244" s="124"/>
      <c r="G244" s="124"/>
      <c r="H244" s="33">
        <f t="shared" si="5"/>
        <v>0</v>
      </c>
      <c r="I244" s="37"/>
      <c r="J244" s="39"/>
      <c r="L244" s="116"/>
      <c r="M244" s="170"/>
    </row>
    <row r="245" spans="2:13" ht="13.8" thickBot="1" x14ac:dyDescent="0.3">
      <c r="B245" s="582"/>
      <c r="C245" s="583"/>
      <c r="D245" s="119"/>
      <c r="E245" s="120"/>
      <c r="F245" s="121"/>
      <c r="G245" s="121"/>
      <c r="H245" s="25">
        <f t="shared" si="5"/>
        <v>0</v>
      </c>
      <c r="I245" s="37"/>
      <c r="J245" s="39"/>
      <c r="L245" s="116"/>
      <c r="M245" s="170"/>
    </row>
    <row r="246" spans="2:13" ht="13.8" thickBot="1" x14ac:dyDescent="0.3">
      <c r="B246" s="584"/>
      <c r="C246" s="585"/>
      <c r="D246" s="125"/>
      <c r="E246" s="126"/>
      <c r="F246" s="127"/>
      <c r="G246" s="127"/>
      <c r="H246" s="34">
        <f t="shared" si="5"/>
        <v>0</v>
      </c>
      <c r="I246" s="576">
        <f>SUM(H244:H246)</f>
        <v>0</v>
      </c>
      <c r="J246" s="577"/>
      <c r="L246" s="116"/>
      <c r="M246" s="170"/>
    </row>
    <row r="247" spans="2:13" x14ac:dyDescent="0.25">
      <c r="B247" s="588" t="s">
        <v>4</v>
      </c>
      <c r="C247" s="589"/>
      <c r="D247" s="140"/>
      <c r="E247" s="141"/>
      <c r="F247" s="142"/>
      <c r="G247" s="142"/>
      <c r="H247" s="33">
        <f t="shared" si="5"/>
        <v>0</v>
      </c>
      <c r="I247" s="23"/>
      <c r="J247" s="24"/>
      <c r="L247" s="116"/>
      <c r="M247" s="170"/>
    </row>
    <row r="248" spans="2:13" ht="13.8" thickBot="1" x14ac:dyDescent="0.3">
      <c r="B248" s="590"/>
      <c r="C248" s="591"/>
      <c r="D248" s="134"/>
      <c r="E248" s="136"/>
      <c r="F248" s="135"/>
      <c r="G248" s="135"/>
      <c r="H248" s="25">
        <f>F248*G248</f>
        <v>0</v>
      </c>
      <c r="I248" s="23"/>
      <c r="J248" s="24"/>
      <c r="L248" s="116"/>
      <c r="M248" s="170"/>
    </row>
    <row r="249" spans="2:13" ht="13.8" thickBot="1" x14ac:dyDescent="0.3">
      <c r="B249" s="592"/>
      <c r="C249" s="593"/>
      <c r="D249" s="137"/>
      <c r="E249" s="138"/>
      <c r="F249" s="139"/>
      <c r="G249" s="139"/>
      <c r="H249" s="34">
        <f>F249*G249</f>
        <v>0</v>
      </c>
      <c r="I249" s="576">
        <f>SUM(H247:H249)</f>
        <v>0</v>
      </c>
      <c r="J249" s="577"/>
      <c r="L249" s="116"/>
      <c r="M249" s="170"/>
    </row>
    <row r="250" spans="2:13" ht="13.8" thickBot="1" x14ac:dyDescent="0.3">
      <c r="F250" s="38"/>
      <c r="H250" s="37"/>
      <c r="I250" s="37"/>
      <c r="J250" s="39"/>
      <c r="L250" s="116"/>
      <c r="M250" s="170"/>
    </row>
    <row r="251" spans="2:13" ht="13.8" thickBot="1" x14ac:dyDescent="0.3">
      <c r="B251" s="69" t="s">
        <v>22</v>
      </c>
      <c r="C251" s="70"/>
      <c r="D251" s="155"/>
      <c r="E251" s="156"/>
      <c r="F251" s="157"/>
      <c r="G251" s="158"/>
      <c r="H251" s="159">
        <f>SUM(H135:H249)</f>
        <v>0</v>
      </c>
      <c r="I251" s="579">
        <f>SUM(J167+I189+I195+I203+I213+I221+I229+I234+I243+I246+I249)</f>
        <v>0</v>
      </c>
      <c r="J251" s="577"/>
      <c r="L251" s="116"/>
      <c r="M251" s="170"/>
    </row>
    <row r="252" spans="2:13" x14ac:dyDescent="0.25">
      <c r="I252" s="40"/>
      <c r="J252" s="28"/>
    </row>
    <row r="253" spans="2:13" x14ac:dyDescent="0.25">
      <c r="I253" s="40"/>
      <c r="J253" s="28"/>
    </row>
  </sheetData>
  <sheetProtection algorithmName="SHA-512" hashValue="7ZS3qacTs6ShFZGDg1L0HjcxdV0+MD+gzusDJ5PKD6VrUCrgyc32TDwb9s/YA/MEZJHlo1OM0wJc4WfAN3K16A==" saltValue="TZM2Q28cX5cvm8vliEkOUg==" spinCount="100000"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  <pageSetUpPr fitToPage="1"/>
  </sheetPr>
  <dimension ref="B1:W82"/>
  <sheetViews>
    <sheetView showGridLines="0" zoomScale="60" zoomScaleNormal="60" workbookViewId="0">
      <pane ySplit="3" topLeftCell="A4" activePane="bottomLeft" state="frozen"/>
      <selection pane="bottomLeft" activeCell="E9" sqref="E9"/>
    </sheetView>
  </sheetViews>
  <sheetFormatPr baseColWidth="10" defaultColWidth="9.33203125" defaultRowHeight="13.2" x14ac:dyDescent="0.25"/>
  <cols>
    <col min="1" max="1" width="1.33203125" style="11" customWidth="1"/>
    <col min="2" max="2" width="26.88671875" style="11" customWidth="1"/>
    <col min="3" max="3" width="38.44140625" style="11" customWidth="1"/>
    <col min="4" max="4" width="20.88671875" style="11" customWidth="1"/>
    <col min="5" max="5" width="14.6640625" style="12" customWidth="1"/>
    <col min="6" max="6" width="16.88671875" style="11" customWidth="1"/>
    <col min="7" max="7" width="12.33203125" style="11" customWidth="1"/>
    <col min="8" max="8" width="14.6640625" style="11" customWidth="1"/>
    <col min="9" max="9" width="14.33203125" style="11" customWidth="1"/>
    <col min="10" max="10" width="13.6640625" style="11" customWidth="1"/>
    <col min="11" max="11" width="17.33203125" style="11" customWidth="1"/>
    <col min="12" max="12" width="17.88671875" style="11" customWidth="1"/>
    <col min="13" max="13" width="16.88671875" style="11" customWidth="1"/>
    <col min="14" max="14" width="13.6640625" style="11" customWidth="1"/>
    <col min="15" max="15" width="13.5546875" style="11" customWidth="1"/>
    <col min="16" max="16" width="12.5546875" style="11" customWidth="1"/>
    <col min="17" max="22" width="11.44140625" style="11" customWidth="1"/>
    <col min="23" max="16384" width="9.33203125" style="11"/>
  </cols>
  <sheetData>
    <row r="1" spans="2:21" ht="38.25" customHeight="1" x14ac:dyDescent="0.25">
      <c r="B1" s="617" t="s">
        <v>99</v>
      </c>
      <c r="C1" s="617"/>
      <c r="D1" s="617"/>
      <c r="E1" s="617"/>
    </row>
    <row r="2" spans="2:21" ht="14.25" customHeight="1" x14ac:dyDescent="0.25">
      <c r="B2" s="387" t="s">
        <v>127</v>
      </c>
      <c r="C2" s="635">
        <f>Instrucciones!$C$6</f>
        <v>0</v>
      </c>
      <c r="D2" s="635"/>
      <c r="E2" s="635"/>
      <c r="F2" s="635"/>
      <c r="G2" s="635"/>
      <c r="H2" s="635"/>
      <c r="I2" s="415"/>
      <c r="J2" s="388"/>
      <c r="K2" s="388"/>
    </row>
    <row r="3" spans="2:21" ht="15" customHeight="1" x14ac:dyDescent="0.25">
      <c r="B3" s="387" t="s">
        <v>128</v>
      </c>
      <c r="C3" s="635">
        <f>Instrucciones!$C$7</f>
        <v>0</v>
      </c>
      <c r="D3" s="635"/>
      <c r="E3" s="635"/>
      <c r="F3" s="635"/>
      <c r="G3" s="635"/>
      <c r="H3" s="635"/>
      <c r="I3" s="388"/>
      <c r="J3" s="388"/>
      <c r="K3" s="388"/>
    </row>
    <row r="4" spans="2:21" ht="13.5" customHeight="1" x14ac:dyDescent="0.25">
      <c r="F4" s="195"/>
      <c r="G4" s="195"/>
      <c r="H4" s="195"/>
      <c r="I4" s="195"/>
      <c r="M4" s="417"/>
      <c r="N4" s="417"/>
      <c r="O4" s="417"/>
      <c r="P4" s="417"/>
      <c r="Q4" s="417"/>
      <c r="R4" s="417"/>
      <c r="S4" s="417"/>
      <c r="T4" s="417"/>
      <c r="U4" s="417"/>
    </row>
    <row r="5" spans="2:21" ht="13.8" thickBot="1" x14ac:dyDescent="0.3">
      <c r="B5" s="89" t="s">
        <v>50</v>
      </c>
      <c r="C5" s="396"/>
      <c r="H5" s="417"/>
      <c r="I5" s="417"/>
      <c r="J5" s="417"/>
      <c r="K5" s="611" t="s">
        <v>114</v>
      </c>
      <c r="L5" s="614" t="s">
        <v>124</v>
      </c>
      <c r="M5" s="614"/>
      <c r="N5" s="417"/>
      <c r="O5" s="417"/>
      <c r="P5" s="417"/>
      <c r="Q5" s="417"/>
      <c r="R5" s="417"/>
      <c r="S5" s="417"/>
      <c r="T5" s="417"/>
      <c r="U5" s="417"/>
    </row>
    <row r="6" spans="2:21" ht="15.75" customHeight="1" x14ac:dyDescent="0.25">
      <c r="D6" s="398" t="s">
        <v>42</v>
      </c>
      <c r="E6" s="408" t="s">
        <v>49</v>
      </c>
      <c r="F6" s="409" t="s">
        <v>200</v>
      </c>
      <c r="G6" s="410" t="s">
        <v>117</v>
      </c>
      <c r="H6" s="397"/>
      <c r="K6" s="611"/>
      <c r="L6" s="398" t="s">
        <v>25</v>
      </c>
      <c r="M6" s="398" t="s">
        <v>202</v>
      </c>
      <c r="N6" s="420"/>
      <c r="O6" s="421"/>
      <c r="P6" s="421"/>
      <c r="Q6" s="421"/>
      <c r="R6" s="421"/>
      <c r="S6" s="421"/>
      <c r="T6" s="421"/>
      <c r="U6" s="417"/>
    </row>
    <row r="7" spans="2:21" ht="16.5" customHeight="1" x14ac:dyDescent="0.25">
      <c r="B7" s="622" t="s">
        <v>46</v>
      </c>
      <c r="C7" s="400" t="s">
        <v>97</v>
      </c>
      <c r="D7" s="323">
        <f>E56</f>
        <v>0</v>
      </c>
      <c r="E7" s="485" t="str">
        <f>IF(D7=0,"",D7*100/$D$13)</f>
        <v/>
      </c>
      <c r="F7" s="484" t="str">
        <f>IF(ISERROR(VLOOKUP(Instrucciones!$C$7,opcion,3,FALSE))=TRUE,"-",VLOOKUP(Instrucciones!$C$7,opcion,3,FALSE))</f>
        <v>-</v>
      </c>
      <c r="G7" s="412" t="str">
        <f>+IF(D9&lt;&gt;0,IF(D9&lt;=F7,"CUMPLE","NO CUMPLE"),"-")</f>
        <v>-</v>
      </c>
      <c r="H7" s="426"/>
      <c r="I7" s="612" t="s">
        <v>201</v>
      </c>
      <c r="J7" s="400" t="s">
        <v>110</v>
      </c>
      <c r="K7" s="323">
        <f>+K56</f>
        <v>0</v>
      </c>
      <c r="L7" s="323">
        <f>+O56</f>
        <v>0</v>
      </c>
      <c r="M7" s="323">
        <f>+S56</f>
        <v>0</v>
      </c>
      <c r="N7" s="421"/>
      <c r="O7" s="422"/>
      <c r="P7" s="423"/>
      <c r="Q7" s="419"/>
      <c r="R7" s="422"/>
      <c r="S7" s="423"/>
      <c r="T7" s="419"/>
      <c r="U7" s="417"/>
    </row>
    <row r="8" spans="2:21" ht="16.5" customHeight="1" x14ac:dyDescent="0.25">
      <c r="B8" s="623"/>
      <c r="C8" s="400" t="s">
        <v>101</v>
      </c>
      <c r="D8" s="323">
        <f>F56</f>
        <v>0</v>
      </c>
      <c r="E8" s="485" t="str">
        <f t="shared" ref="E8:E12" si="0">IF(D8=0,"",D8*100/$D$13)</f>
        <v/>
      </c>
      <c r="F8" s="411" t="s">
        <v>157</v>
      </c>
      <c r="G8" s="412" t="s">
        <v>157</v>
      </c>
      <c r="H8" s="426"/>
      <c r="I8" s="613"/>
      <c r="J8" s="400" t="s">
        <v>111</v>
      </c>
      <c r="K8" s="323">
        <f>L56</f>
        <v>0</v>
      </c>
      <c r="L8" s="323">
        <f>P56</f>
        <v>0</v>
      </c>
      <c r="M8" s="323">
        <f>T56</f>
        <v>0</v>
      </c>
      <c r="N8" s="421"/>
      <c r="O8" s="416"/>
      <c r="P8" s="424"/>
      <c r="Q8" s="419"/>
      <c r="R8" s="422"/>
      <c r="S8" s="424"/>
      <c r="T8" s="419"/>
      <c r="U8" s="417"/>
    </row>
    <row r="9" spans="2:21" ht="16.5" customHeight="1" x14ac:dyDescent="0.25">
      <c r="B9" s="624"/>
      <c r="C9" s="400" t="s">
        <v>98</v>
      </c>
      <c r="D9" s="323">
        <f>D7+D8</f>
        <v>0</v>
      </c>
      <c r="E9" s="414" t="str">
        <f t="shared" si="0"/>
        <v/>
      </c>
      <c r="F9" s="481" t="str">
        <f>IF(ISERROR(VLOOKUP(Instrucciones!$C$6,tipo,3,FALSE))=TRUE,"-",VLOOKUP(Instrucciones!$C$6,tipo,3,FALSE))</f>
        <v>-</v>
      </c>
      <c r="G9" s="412" t="str">
        <f>+IF(ISNUMBER(E9),IF(E9&lt;=F9,"CUMPLE","NO CUMPLE"),"-")</f>
        <v>-</v>
      </c>
      <c r="H9" s="427"/>
      <c r="I9" s="613"/>
      <c r="J9" s="400" t="s">
        <v>112</v>
      </c>
      <c r="K9" s="323">
        <f>+M56</f>
        <v>0</v>
      </c>
      <c r="L9" s="323">
        <f>+Q56</f>
        <v>0</v>
      </c>
      <c r="M9" s="323">
        <f>+U56</f>
        <v>0</v>
      </c>
      <c r="N9" s="421"/>
      <c r="O9" s="416"/>
      <c r="P9" s="424"/>
      <c r="Q9" s="419"/>
      <c r="R9" s="422"/>
      <c r="S9" s="424"/>
      <c r="T9" s="419"/>
      <c r="U9" s="417"/>
    </row>
    <row r="10" spans="2:21" ht="16.5" customHeight="1" x14ac:dyDescent="0.25">
      <c r="B10" s="628" t="s">
        <v>47</v>
      </c>
      <c r="C10" s="400" t="s">
        <v>25</v>
      </c>
      <c r="D10" s="323">
        <f>H56</f>
        <v>0</v>
      </c>
      <c r="E10" s="485" t="str">
        <f>IF(D10=0,"",D10*100/$D$13)</f>
        <v/>
      </c>
      <c r="F10" s="482" t="str">
        <f>IF(ISERROR(VLOOKUP(Instrucciones!$C$6,CONDICIONES!$B$1:$F$2,5,FALSE))=TRUE,"-",VLOOKUP(Instrucciones!$C$6,CONDICIONES!$B$1:$F$2,5,FALSE))</f>
        <v>-</v>
      </c>
      <c r="G10" s="412" t="str">
        <f>+IF(ISNUMBER(F10),IF(E10&gt;=F10,"CUMPLE","NO CUMPLE"),"-")</f>
        <v>-</v>
      </c>
      <c r="H10" s="454"/>
      <c r="I10" s="613"/>
      <c r="J10" s="399" t="s">
        <v>113</v>
      </c>
      <c r="K10" s="323">
        <f>+N56</f>
        <v>0</v>
      </c>
      <c r="L10" s="323">
        <f>+R56</f>
        <v>0</v>
      </c>
      <c r="M10" s="323">
        <f>+V56</f>
        <v>0</v>
      </c>
      <c r="N10" s="421"/>
      <c r="O10" s="416"/>
      <c r="P10" s="424"/>
      <c r="Q10" s="419"/>
      <c r="R10" s="422"/>
      <c r="S10" s="424"/>
      <c r="T10" s="419"/>
      <c r="U10" s="417"/>
    </row>
    <row r="11" spans="2:21" ht="16.5" customHeight="1" x14ac:dyDescent="0.25">
      <c r="B11" s="628"/>
      <c r="C11" s="400" t="s">
        <v>38</v>
      </c>
      <c r="D11" s="323">
        <f>I56</f>
        <v>0</v>
      </c>
      <c r="E11" s="485" t="str">
        <f t="shared" si="0"/>
        <v/>
      </c>
      <c r="F11" s="411" t="s">
        <v>157</v>
      </c>
      <c r="G11" s="412" t="s">
        <v>157</v>
      </c>
      <c r="H11" s="418"/>
      <c r="I11" s="614" t="s">
        <v>98</v>
      </c>
      <c r="J11" s="614"/>
      <c r="K11" s="30">
        <f>+SUM(K7:K10)</f>
        <v>0</v>
      </c>
      <c r="L11" s="30">
        <f>+SUM(L7:L10)</f>
        <v>0</v>
      </c>
      <c r="M11" s="30">
        <f>+SUM(M7:M10)</f>
        <v>0</v>
      </c>
      <c r="N11" s="421"/>
      <c r="O11" s="416"/>
      <c r="P11" s="424"/>
      <c r="Q11" s="419"/>
      <c r="R11" s="422"/>
      <c r="S11" s="425"/>
      <c r="T11" s="419"/>
      <c r="U11" s="417"/>
    </row>
    <row r="12" spans="2:21" ht="16.5" customHeight="1" thickBot="1" x14ac:dyDescent="0.3">
      <c r="B12" s="628"/>
      <c r="C12" s="400" t="s">
        <v>48</v>
      </c>
      <c r="D12" s="326">
        <f>D10+D11</f>
        <v>0</v>
      </c>
      <c r="E12" s="414" t="str">
        <f t="shared" si="0"/>
        <v/>
      </c>
      <c r="F12" s="483" t="str">
        <f>IF(ISERROR(VLOOKUP(Instrucciones!$C$6,tipo,4,FALSE))=TRUE,"-",VLOOKUP(Instrucciones!$C$6,tipo,4,FALSE))</f>
        <v>-</v>
      </c>
      <c r="G12" s="413" t="str">
        <f>+IF(ISNUMBER(E12),IF(E12&gt;=F12,"CUMPLE","NO CUMPLE"),"-")</f>
        <v>-</v>
      </c>
      <c r="H12" s="427"/>
      <c r="I12" s="210"/>
      <c r="J12" s="417"/>
      <c r="K12" s="325"/>
      <c r="L12" s="322"/>
      <c r="M12" s="324"/>
      <c r="N12" s="324"/>
      <c r="O12" s="416"/>
      <c r="P12" s="424"/>
      <c r="Q12" s="419"/>
      <c r="R12" s="422"/>
      <c r="S12" s="417"/>
      <c r="T12" s="417"/>
      <c r="U12" s="417"/>
    </row>
    <row r="13" spans="2:21" ht="16.5" customHeight="1" x14ac:dyDescent="0.25">
      <c r="B13" s="628" t="s">
        <v>24</v>
      </c>
      <c r="C13" s="628"/>
      <c r="D13" s="30">
        <f>D12+D9</f>
        <v>0</v>
      </c>
      <c r="E13" s="673" t="str">
        <f>IF(D13=0,"",D13*100/$D$13)</f>
        <v/>
      </c>
      <c r="F13" s="154"/>
      <c r="G13" s="154"/>
      <c r="H13" s="417"/>
      <c r="I13" s="417"/>
      <c r="J13" s="417"/>
      <c r="K13" s="325"/>
      <c r="L13" s="322"/>
      <c r="M13" s="324"/>
      <c r="N13" s="324"/>
      <c r="O13" s="212"/>
      <c r="P13" s="417"/>
      <c r="Q13" s="417"/>
      <c r="R13" s="417"/>
      <c r="S13" s="422"/>
      <c r="T13" s="417"/>
      <c r="U13" s="417"/>
    </row>
    <row r="14" spans="2:21" ht="7.5" customHeight="1" x14ac:dyDescent="0.25">
      <c r="B14" s="322"/>
      <c r="C14" s="322"/>
      <c r="D14" s="23"/>
      <c r="E14" s="154"/>
      <c r="F14" s="154"/>
      <c r="G14" s="154"/>
      <c r="H14" s="154"/>
      <c r="I14" s="417"/>
      <c r="J14" s="417"/>
      <c r="K14" s="325"/>
      <c r="L14" s="322"/>
      <c r="N14" s="324"/>
      <c r="O14" s="212"/>
    </row>
    <row r="15" spans="2:21" ht="31.2" customHeight="1" x14ac:dyDescent="0.25">
      <c r="H15" s="417"/>
      <c r="I15" s="417"/>
      <c r="J15" s="417"/>
      <c r="K15" s="618"/>
      <c r="L15" s="618"/>
      <c r="M15" s="23"/>
      <c r="N15" s="154"/>
      <c r="O15" s="211"/>
    </row>
    <row r="16" spans="2:21" x14ac:dyDescent="0.25">
      <c r="B16" s="89" t="s">
        <v>44</v>
      </c>
      <c r="C16" s="40"/>
    </row>
    <row r="17" spans="2:23" ht="6.75" customHeight="1" x14ac:dyDescent="0.25"/>
    <row r="18" spans="2:23" ht="14.25" customHeight="1" x14ac:dyDescent="0.25">
      <c r="B18" s="619" t="s">
        <v>13</v>
      </c>
      <c r="C18" s="619" t="s">
        <v>23</v>
      </c>
      <c r="D18" s="616" t="s">
        <v>39</v>
      </c>
      <c r="E18" s="625" t="s">
        <v>40</v>
      </c>
      <c r="F18" s="626"/>
      <c r="G18" s="627"/>
      <c r="H18" s="625" t="s">
        <v>41</v>
      </c>
      <c r="I18" s="644"/>
      <c r="J18" s="645"/>
      <c r="K18" s="643" t="s">
        <v>114</v>
      </c>
      <c r="L18" s="643"/>
      <c r="M18" s="643"/>
      <c r="N18" s="643"/>
      <c r="O18" s="639" t="s">
        <v>124</v>
      </c>
      <c r="P18" s="640"/>
      <c r="Q18" s="640"/>
      <c r="R18" s="640"/>
      <c r="S18" s="640"/>
      <c r="T18" s="640"/>
      <c r="U18" s="640"/>
      <c r="V18" s="640"/>
      <c r="W18" s="217"/>
    </row>
    <row r="19" spans="2:23" ht="14.25" customHeight="1" x14ac:dyDescent="0.25">
      <c r="B19" s="619"/>
      <c r="C19" s="619"/>
      <c r="D19" s="616"/>
      <c r="E19" s="616" t="s">
        <v>97</v>
      </c>
      <c r="F19" s="616" t="s">
        <v>101</v>
      </c>
      <c r="G19" s="616" t="s">
        <v>24</v>
      </c>
      <c r="H19" s="616" t="s">
        <v>25</v>
      </c>
      <c r="I19" s="616" t="s">
        <v>38</v>
      </c>
      <c r="J19" s="616" t="s">
        <v>24</v>
      </c>
      <c r="K19" s="641" t="s">
        <v>110</v>
      </c>
      <c r="L19" s="641" t="s">
        <v>111</v>
      </c>
      <c r="M19" s="641" t="s">
        <v>112</v>
      </c>
      <c r="N19" s="641" t="s">
        <v>113</v>
      </c>
      <c r="O19" s="636" t="s">
        <v>25</v>
      </c>
      <c r="P19" s="637"/>
      <c r="Q19" s="637"/>
      <c r="R19" s="637"/>
      <c r="S19" s="636" t="s">
        <v>38</v>
      </c>
      <c r="T19" s="637"/>
      <c r="U19" s="637"/>
      <c r="V19" s="638"/>
    </row>
    <row r="20" spans="2:23" ht="25.5" customHeight="1" x14ac:dyDescent="0.25">
      <c r="B20" s="619"/>
      <c r="C20" s="619"/>
      <c r="D20" s="616"/>
      <c r="E20" s="616"/>
      <c r="F20" s="616"/>
      <c r="G20" s="616"/>
      <c r="H20" s="616"/>
      <c r="I20" s="616"/>
      <c r="J20" s="616"/>
      <c r="K20" s="642"/>
      <c r="L20" s="642"/>
      <c r="M20" s="642"/>
      <c r="N20" s="642"/>
      <c r="O20" s="401" t="s">
        <v>110</v>
      </c>
      <c r="P20" s="401" t="s">
        <v>111</v>
      </c>
      <c r="Q20" s="401" t="s">
        <v>112</v>
      </c>
      <c r="R20" s="401" t="s">
        <v>113</v>
      </c>
      <c r="S20" s="401" t="s">
        <v>110</v>
      </c>
      <c r="T20" s="401" t="s">
        <v>111</v>
      </c>
      <c r="U20" s="401" t="s">
        <v>112</v>
      </c>
      <c r="V20" s="401" t="s">
        <v>113</v>
      </c>
    </row>
    <row r="21" spans="2:23" x14ac:dyDescent="0.25">
      <c r="B21" s="632" t="s">
        <v>51</v>
      </c>
      <c r="C21" s="18" t="str">
        <f>'Memoria Aporte FIA al Ejecutor'!C8</f>
        <v>Coordinador Principal: indicar nombre aquí</v>
      </c>
      <c r="D21" s="15">
        <f>G21+J21</f>
        <v>0</v>
      </c>
      <c r="E21" s="13">
        <f>'Aportes FIA Consolidado'!D5</f>
        <v>0</v>
      </c>
      <c r="F21" s="13">
        <f>SUM('Aportes FIA Consolidado'!E5:F5)</f>
        <v>0</v>
      </c>
      <c r="G21" s="172">
        <f>E21+F21</f>
        <v>0</v>
      </c>
      <c r="H21" s="13">
        <f>'Memoria Aporte del Ejecutor'!N11+'Memoria Aporte de Asociado 1'!N11+'Memoria Aporte de Asociado 2'!N11+'Memoria Aporte de Asociado 3'!N11+'Memoria Aporte de Asociado 4'!N11+'Memoria Aporte de Asociado 5'!N11+'Memoria Aporte de Asociado 6'!N11+'Memoria Aporte de Asociado 7'!N11+'Memoria Aporte de Asociado 8'!N11+'Memoria Aporte de Asociado 9'!N11+'Memoria Aporte de Asociado 10'!N11+'Memoria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1" s="13">
        <f>'Memoria Aporte del Ejecutor'!N134+'Memoria Aporte de Asociado 1'!N134+'Memoria Aporte de Asociado 2'!N134+'Memoria Aporte de Asociado 3'!N134+'Memoria Aporte de Asociado 4'!N134+'Memoria Aporte de Asociado 5'!N134+'Memoria Aporte de Asociado 6'!N134+'Memoria Aporte de Asociado 7'!N134+'Memoria Aporte de Asociado 8'!N134+'Memoria Aporte de Asociado 9'!N134+'Memoria Aporte de Asociado 10'!N134+'Memoria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1" s="172">
        <f>H21+I21</f>
        <v>0</v>
      </c>
      <c r="K21" s="196">
        <f>'Memoria Aporte FIA al Ejecutor'!I8+'Memoria Aporte FIA a Asociado 1'!I7+'Memoria Aporte FIA a Asociado 2'!I7</f>
        <v>0</v>
      </c>
      <c r="L21" s="196">
        <f>'Memoria Aporte FIA al Ejecutor'!J8+'Memoria Aporte FIA a Asociado 1'!J7+'Memoria Aporte FIA a Asociado 2'!J7</f>
        <v>0</v>
      </c>
      <c r="M21" s="196">
        <f>'Memoria Aporte FIA al Ejecutor'!K8+'Memoria Aporte FIA a Asociado 1'!K7+'Memoria Aporte FIA a Asociado 2'!K7</f>
        <v>0</v>
      </c>
      <c r="N21" s="196">
        <f>'Memoria Aporte FIA al Ejecutor'!L8+'Memoria Aporte FIA a Asociado 1'!L7+'Memoria Aporte FIA a Asociado 2'!L7</f>
        <v>0</v>
      </c>
      <c r="O21" s="13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P21" s="13">
        <f>'Memoria Aporte del Ejecutor'!J11+'Memoria Aporte de Asociado 1'!J11+'Memoria Aporte de Asociado 2'!J11+'Memoria Aporte de Asociado 3'!J11+'Memoria Aporte de Asociado 4'!J11+'Memoria Aporte de Asociado 5'!J11+'Memoria Aporte de Asociado 6'!J11+'Memoria Aporte de Asociado 7'!J11+'Memoria Aporte de Asociado 8'!J11+'Memoria Aporte de Asociado 9'!J11+'Memoria Aporte de Asociado 10'!J11</f>
        <v>0</v>
      </c>
      <c r="Q21" s="13">
        <f>'Memoria Aporte del Ejecutor'!K11+'Memoria Aporte de Asociado 1'!K11+'Memoria Aporte de Asociado 2'!K11+'Memoria Aporte de Asociado 3'!K11+'Memoria Aporte de Asociado 4'!K11+'Memoria Aporte de Asociado 5'!K11+'Memoria Aporte de Asociado 6'!K11+'Memoria Aporte de Asociado 7'!K11+'Memoria Aporte de Asociado 8'!K11+'Memoria Aporte de Asociado 9'!K11+'Memoria Aporte de Asociado 10'!K11</f>
        <v>0</v>
      </c>
      <c r="R21" s="13">
        <f>'Memoria Aporte del Ejecutor'!L11+'Memoria Aporte de Asociado 1'!L11+'Memoria Aporte de Asociado 2'!L11+'Memoria Aporte de Asociado 3'!L11+'Memoria Aporte de Asociado 4'!L11+'Memoria Aporte de Asociado 5'!L11+'Memoria Aporte de Asociado 6'!L11+'Memoria Aporte de Asociado 7'!L11+'Memoria Aporte de Asociado 8'!L11+'Memoria Aporte de Asociado 9'!L11+'Memoria Aporte de Asociado 10'!L11</f>
        <v>0</v>
      </c>
      <c r="S21" s="13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</f>
        <v>0</v>
      </c>
      <c r="T21" s="13">
        <f>'Memoria Aporte del Ejecutor'!J134+'Memoria Aporte de Asociado 1'!J134+'Memoria Aporte de Asociado 2'!J134+'Memoria Aporte de Asociado 3'!J134+'Memoria Aporte de Asociado 4'!J134+'Memoria Aporte de Asociado 5'!J134+'Memoria Aporte de Asociado 6'!J134+'Memoria Aporte de Asociado 7'!J134+'Memoria Aporte de Asociado 8'!J134+'Memoria Aporte de Asociado 9'!J134+'Memoria Aporte de Asociado 10'!J134</f>
        <v>0</v>
      </c>
      <c r="U21" s="13">
        <f>'Memoria Aporte del Ejecutor'!K134+'Memoria Aporte de Asociado 1'!K134+'Memoria Aporte de Asociado 2'!K134+'Memoria Aporte de Asociado 3'!K134+'Memoria Aporte de Asociado 4'!K134+'Memoria Aporte de Asociado 5'!K134+'Memoria Aporte de Asociado 6'!K134+'Memoria Aporte de Asociado 7'!K134+'Memoria Aporte de Asociado 8'!K134+'Memoria Aporte de Asociado 9'!K134+'Memoria Aporte de Asociado 10'!K134</f>
        <v>0</v>
      </c>
      <c r="V21" s="13">
        <f>'Memoria Aporte del Ejecutor'!L134+'Memoria Aporte de Asociado 1'!L134+'Memoria Aporte de Asociado 2'!L134+'Memoria Aporte de Asociado 3'!L134+'Memoria Aporte de Asociado 4'!L134+'Memoria Aporte de Asociado 5'!L134+'Memoria Aporte de Asociado 6'!L134+'Memoria Aporte de Asociado 7'!L134+'Memoria Aporte de Asociado 8'!L134+'Memoria Aporte de Asociado 9'!L134+'Memoria Aporte de Asociado 10'!L134</f>
        <v>0</v>
      </c>
    </row>
    <row r="22" spans="2:23" x14ac:dyDescent="0.25">
      <c r="B22" s="633"/>
      <c r="C22" s="18" t="str">
        <f>'Memoria Aporte FIA al Ejecutor'!C9</f>
        <v>Coordinador Alterno: indicar nombre aquí</v>
      </c>
      <c r="D22" s="15">
        <f t="shared" ref="D22:D55" si="1">G22+J22</f>
        <v>0</v>
      </c>
      <c r="E22" s="13">
        <f>'Aportes FIA Consolidado'!D6</f>
        <v>0</v>
      </c>
      <c r="F22" s="13">
        <f>SUM('Aportes FIA Consolidado'!E6:F6)</f>
        <v>0</v>
      </c>
      <c r="G22" s="172">
        <f t="shared" ref="G22:G55" si="2">E22+F22</f>
        <v>0</v>
      </c>
      <c r="H22" s="13">
        <f>'Memoria Aporte del Ejecutor'!N12+'Memoria Aporte de Asociado 1'!N12+'Memoria Aporte de Asociado 2'!N12+'Memoria Aporte de Asociado 3'!N12+'Memoria Aporte de Asociado 4'!N12+'Memoria Aporte de Asociado 5'!N12+'Memoria Aporte de Asociado 6'!N12+'Memoria Aporte de Asociado 7'!N12+'Memoria Aporte de Asociado 8'!N12+'Memoria Aporte de Asociado 9'!N12+'Memoria Aporte de Asociado 10'!N12+'Memoria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2" s="13">
        <f>'Memoria Aporte del Ejecutor'!N135+'Memoria Aporte de Asociado 1'!N135+'Memoria Aporte de Asociado 2'!N135+'Memoria Aporte de Asociado 3'!N135+'Memoria Aporte de Asociado 4'!N135+'Memoria Aporte de Asociado 5'!N135+'Memoria Aporte de Asociado 6'!N135+'Memoria Aporte de Asociado 7'!N135+'Memoria Aporte de Asociado 8'!N135+'Memoria Aporte de Asociado 9'!N135+'Memoria Aporte de Asociado 10'!N135+'Memoria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2" s="172">
        <f t="shared" ref="J22:J55" si="3">H22+I22</f>
        <v>0</v>
      </c>
      <c r="K22" s="196">
        <f>'Memoria Aporte FIA al Ejecutor'!I9+'Memoria Aporte FIA a Asociado 1'!I8+'Memoria Aporte FIA a Asociado 2'!I8</f>
        <v>0</v>
      </c>
      <c r="L22" s="196">
        <f>'Memoria Aporte FIA al Ejecutor'!J9+'Memoria Aporte FIA a Asociado 1'!J8+'Memoria Aporte FIA a Asociado 2'!J8</f>
        <v>0</v>
      </c>
      <c r="M22" s="196">
        <f>'Memoria Aporte FIA al Ejecutor'!K9+'Memoria Aporte FIA a Asociado 1'!K8+'Memoria Aporte FIA a Asociado 2'!K8</f>
        <v>0</v>
      </c>
      <c r="N22" s="196">
        <f>'Memoria Aporte FIA al Ejecutor'!L9+'Memoria Aporte FIA a Asociado 1'!L8+'Memoria Aporte FIA a Asociado 2'!L8</f>
        <v>0</v>
      </c>
      <c r="O22" s="13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P22" s="13">
        <f>'Memoria Aporte del Ejecutor'!J12+'Memoria Aporte de Asociado 1'!J12+'Memoria Aporte de Asociado 2'!J12+'Memoria Aporte de Asociado 3'!J12+'Memoria Aporte de Asociado 4'!J12+'Memoria Aporte de Asociado 5'!J12+'Memoria Aporte de Asociado 6'!J12+'Memoria Aporte de Asociado 7'!J12+'Memoria Aporte de Asociado 8'!J12+'Memoria Aporte de Asociado 9'!J12+'Memoria Aporte de Asociado 10'!J12</f>
        <v>0</v>
      </c>
      <c r="Q22" s="13">
        <f>'Memoria Aporte del Ejecutor'!K12+'Memoria Aporte de Asociado 1'!K12+'Memoria Aporte de Asociado 2'!K12+'Memoria Aporte de Asociado 3'!K12+'Memoria Aporte de Asociado 4'!K12+'Memoria Aporte de Asociado 5'!K12+'Memoria Aporte de Asociado 6'!K12+'Memoria Aporte de Asociado 7'!K12+'Memoria Aporte de Asociado 8'!K12+'Memoria Aporte de Asociado 9'!K12+'Memoria Aporte de Asociado 10'!K12</f>
        <v>0</v>
      </c>
      <c r="R22" s="13">
        <f>'Memoria Aporte del Ejecutor'!L12+'Memoria Aporte de Asociado 1'!L12+'Memoria Aporte de Asociado 2'!L12+'Memoria Aporte de Asociado 3'!L12+'Memoria Aporte de Asociado 4'!L12+'Memoria Aporte de Asociado 5'!L12+'Memoria Aporte de Asociado 6'!L12+'Memoria Aporte de Asociado 7'!L12+'Memoria Aporte de Asociado 8'!L12+'Memoria Aporte de Asociado 9'!L12+'Memoria Aporte de Asociado 10'!L12</f>
        <v>0</v>
      </c>
      <c r="S22" s="13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T22" s="13">
        <f>'Memoria Aporte del Ejecutor'!J135+'Memoria Aporte de Asociado 1'!J135+'Memoria Aporte de Asociado 2'!J135+'Memoria Aporte de Asociado 3'!J135+'Memoria Aporte de Asociado 4'!J135+'Memoria Aporte de Asociado 5'!J135+'Memoria Aporte de Asociado 6'!J135+'Memoria Aporte de Asociado 7'!J135+'Memoria Aporte de Asociado 8'!J135+'Memoria Aporte de Asociado 9'!J135+'Memoria Aporte de Asociado 10'!J135</f>
        <v>0</v>
      </c>
      <c r="U22" s="13">
        <f>'Memoria Aporte del Ejecutor'!K135+'Memoria Aporte de Asociado 1'!K135+'Memoria Aporte de Asociado 2'!K135+'Memoria Aporte de Asociado 3'!K135+'Memoria Aporte de Asociado 4'!K135+'Memoria Aporte de Asociado 5'!K135+'Memoria Aporte de Asociado 6'!K135+'Memoria Aporte de Asociado 7'!K135+'Memoria Aporte de Asociado 8'!K135+'Memoria Aporte de Asociado 9'!K135+'Memoria Aporte de Asociado 10'!K135</f>
        <v>0</v>
      </c>
      <c r="V22" s="13">
        <f>'Memoria Aporte del Ejecutor'!L135+'Memoria Aporte de Asociado 1'!L135+'Memoria Aporte de Asociado 2'!L135+'Memoria Aporte de Asociado 3'!L135+'Memoria Aporte de Asociado 4'!L135+'Memoria Aporte de Asociado 5'!L135+'Memoria Aporte de Asociado 6'!L135+'Memoria Aporte de Asociado 7'!L135+'Memoria Aporte de Asociado 8'!L135+'Memoria Aporte de Asociado 9'!L135+'Memoria Aporte de Asociado 10'!L135</f>
        <v>0</v>
      </c>
    </row>
    <row r="23" spans="2:23" x14ac:dyDescent="0.25">
      <c r="B23" s="633"/>
      <c r="C23" s="18" t="str">
        <f>'Memoria Aporte FIA al Ejecutor'!C10</f>
        <v>Equipo Técnico 1: indicar nombre aquí</v>
      </c>
      <c r="D23" s="15">
        <f t="shared" si="1"/>
        <v>0</v>
      </c>
      <c r="E23" s="13">
        <f>'Aportes FIA Consolidado'!D7</f>
        <v>0</v>
      </c>
      <c r="F23" s="13">
        <f>SUM('Aportes FIA Consolidado'!E7:F7)</f>
        <v>0</v>
      </c>
      <c r="G23" s="172">
        <f t="shared" si="2"/>
        <v>0</v>
      </c>
      <c r="H23" s="13">
        <f>'Memoria Aporte del Ejecutor'!N13+'Memoria Aporte de Asociado 1'!N13+'Memoria Aporte de Asociado 2'!N13+'Memoria Aporte de Asociado 3'!N13+'Memoria Aporte de Asociado 4'!N13+'Memoria Aporte de Asociado 5'!N13+'Memoria Aporte de Asociado 6'!N13+'Memoria Aporte de Asociado 7'!N13+'Memoria Aporte de Asociado 8'!N13+'Memoria Aporte de Asociado 9'!N13+'Memoria Aporte de Asociado 10'!N13+'Memoria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3" s="13">
        <f>'Memoria Aporte del Ejecutor'!N136+'Memoria Aporte de Asociado 1'!N136+'Memoria Aporte de Asociado 2'!N136+'Memoria Aporte de Asociado 3'!N136+'Memoria Aporte de Asociado 4'!N136+'Memoria Aporte de Asociado 5'!N136+'Memoria Aporte de Asociado 6'!N136+'Memoria Aporte de Asociado 7'!N136+'Memoria Aporte de Asociado 8'!N136+'Memoria Aporte de Asociado 9'!N1373+'Memoria Aporte de Asociado 10'!N136+'Memoria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3" s="172">
        <f t="shared" si="3"/>
        <v>0</v>
      </c>
      <c r="K23" s="196">
        <f>'Memoria Aporte FIA al Ejecutor'!I10+'Memoria Aporte FIA a Asociado 1'!I9+'Memoria Aporte FIA a Asociado 2'!I9</f>
        <v>0</v>
      </c>
      <c r="L23" s="196">
        <f>'Memoria Aporte FIA al Ejecutor'!J10+'Memoria Aporte FIA a Asociado 1'!J9+'Memoria Aporte FIA a Asociado 2'!J9</f>
        <v>0</v>
      </c>
      <c r="M23" s="196">
        <f>'Memoria Aporte FIA al Ejecutor'!K10+'Memoria Aporte FIA a Asociado 1'!K9+'Memoria Aporte FIA a Asociado 2'!K9</f>
        <v>0</v>
      </c>
      <c r="N23" s="196">
        <f>'Memoria Aporte FIA al Ejecutor'!L10+'Memoria Aporte FIA a Asociado 1'!L9+'Memoria Aporte FIA a Asociado 2'!L9</f>
        <v>0</v>
      </c>
      <c r="O23" s="13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P23" s="13">
        <f>'Memoria Aporte del Ejecutor'!J13+'Memoria Aporte de Asociado 1'!J13+'Memoria Aporte de Asociado 2'!J13+'Memoria Aporte de Asociado 3'!J13+'Memoria Aporte de Asociado 4'!J13+'Memoria Aporte de Asociado 5'!J13+'Memoria Aporte de Asociado 6'!J13+'Memoria Aporte de Asociado 7'!J13+'Memoria Aporte de Asociado 8'!J13+'Memoria Aporte de Asociado 9'!J13+'Memoria Aporte de Asociado 10'!J13</f>
        <v>0</v>
      </c>
      <c r="Q23" s="13">
        <f>'Memoria Aporte del Ejecutor'!K13+'Memoria Aporte de Asociado 1'!K13+'Memoria Aporte de Asociado 2'!K13+'Memoria Aporte de Asociado 3'!K13+'Memoria Aporte de Asociado 4'!K13+'Memoria Aporte de Asociado 5'!K13+'Memoria Aporte de Asociado 6'!K13+'Memoria Aporte de Asociado 7'!K13+'Memoria Aporte de Asociado 8'!K13+'Memoria Aporte de Asociado 9'!K13+'Memoria Aporte de Asociado 10'!K13</f>
        <v>0</v>
      </c>
      <c r="R23" s="13">
        <f>'Memoria Aporte del Ejecutor'!L13+'Memoria Aporte de Asociado 1'!L13+'Memoria Aporte de Asociado 2'!L13+'Memoria Aporte de Asociado 3'!L13+'Memoria Aporte de Asociado 4'!L13+'Memoria Aporte de Asociado 5'!L13+'Memoria Aporte de Asociado 6'!L13+'Memoria Aporte de Asociado 7'!L13+'Memoria Aporte de Asociado 8'!L13+'Memoria Aporte de Asociado 9'!L13+'Memoria Aporte de Asociado 10'!L13</f>
        <v>0</v>
      </c>
      <c r="S23" s="13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T23" s="13">
        <f>'Memoria Aporte del Ejecutor'!J136+'Memoria Aporte de Asociado 1'!J136+'Memoria Aporte de Asociado 2'!J136+'Memoria Aporte de Asociado 3'!J136+'Memoria Aporte de Asociado 4'!J136+'Memoria Aporte de Asociado 5'!J136+'Memoria Aporte de Asociado 6'!J136+'Memoria Aporte de Asociado 7'!J136+'Memoria Aporte de Asociado 8'!J136+'Memoria Aporte de Asociado 9'!J136+'Memoria Aporte de Asociado 10'!J136</f>
        <v>0</v>
      </c>
      <c r="U23" s="13">
        <f>'Memoria Aporte del Ejecutor'!K136+'Memoria Aporte de Asociado 1'!K136+'Memoria Aporte de Asociado 2'!K136+'Memoria Aporte de Asociado 3'!K136+'Memoria Aporte de Asociado 4'!K136+'Memoria Aporte de Asociado 5'!K136+'Memoria Aporte de Asociado 6'!K136+'Memoria Aporte de Asociado 7'!K136+'Memoria Aporte de Asociado 8'!K136+'Memoria Aporte de Asociado 9'!K136+'Memoria Aporte de Asociado 10'!K136</f>
        <v>0</v>
      </c>
      <c r="V23" s="13">
        <f>'Memoria Aporte del Ejecutor'!L136+'Memoria Aporte de Asociado 1'!L136+'Memoria Aporte de Asociado 2'!L136+'Memoria Aporte de Asociado 3'!L136+'Memoria Aporte de Asociado 4'!L136+'Memoria Aporte de Asociado 5'!L136+'Memoria Aporte de Asociado 6'!L136+'Memoria Aporte de Asociado 7'!L136+'Memoria Aporte de Asociado 8'!L136+'Memoria Aporte de Asociado 9'!L136+'Memoria Aporte de Asociado 10'!L136</f>
        <v>0</v>
      </c>
    </row>
    <row r="24" spans="2:23" ht="15.6" customHeight="1" x14ac:dyDescent="0.25">
      <c r="B24" s="633"/>
      <c r="C24" s="18" t="str">
        <f>'Memoria Aporte FIA al Ejecutor'!C11</f>
        <v>Equipo Técnico 2: indicar nombre aquí</v>
      </c>
      <c r="D24" s="15">
        <f t="shared" si="1"/>
        <v>0</v>
      </c>
      <c r="E24" s="13">
        <f>'Aportes FIA Consolidado'!D8</f>
        <v>0</v>
      </c>
      <c r="F24" s="13">
        <f>SUM('Aportes FIA Consolidado'!E8:F8)</f>
        <v>0</v>
      </c>
      <c r="G24" s="172">
        <f>E24+F24</f>
        <v>0</v>
      </c>
      <c r="H24" s="13">
        <f>'Memoria Aporte del Ejecutor'!N14+'Memoria Aporte de Asociado 1'!N14+'Memoria Aporte de Asociado 2'!N14+'Memoria Aporte de Asociado 3'!N14+'Memoria Aporte de Asociado 4'!N14+'Memoria Aporte de Asociado 5'!N14+'Memoria Aporte de Asociado 6'!N14+'Memoria Aporte de Asociado 7'!N14+'Memoria Aporte de Asociado 8'!N14+'Memoria Aporte de Asociado 9'!N14+'Memoria Aporte de Asociado 10'!N14+'Memoria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4" s="13">
        <f>'Memoria Aporte del Ejecutor'!N137+'Memoria Aporte de Asociado 1'!N137+'Memoria Aporte de Asociado 2'!N137+'Memoria Aporte de Asociado 3'!N137+'Memoria Aporte de Asociado 4'!N137+'Memoria Aporte de Asociado 5'!N137+'Memoria Aporte de Asociado 6'!N137+'Memoria Aporte de Asociado 7'!N137+'Memoria Aporte de Asociado 8'!N137+'Memoria Aporte de Asociado 9'!N137+'Memoria Aporte de Asociado 10'!N137+'Memoria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4" s="172">
        <f t="shared" si="3"/>
        <v>0</v>
      </c>
      <c r="K24" s="196">
        <f>'Memoria Aporte FIA al Ejecutor'!I11+'Memoria Aporte FIA a Asociado 1'!I10+'Memoria Aporte FIA a Asociado 2'!I10</f>
        <v>0</v>
      </c>
      <c r="L24" s="196">
        <f>'Memoria Aporte FIA al Ejecutor'!J11+'Memoria Aporte FIA a Asociado 1'!J10+'Memoria Aporte FIA a Asociado 2'!J10</f>
        <v>0</v>
      </c>
      <c r="M24" s="196">
        <f>'Memoria Aporte FIA al Ejecutor'!K11+'Memoria Aporte FIA a Asociado 1'!K10+'Memoria Aporte FIA a Asociado 2'!K10</f>
        <v>0</v>
      </c>
      <c r="N24" s="196">
        <f>'Memoria Aporte FIA al Ejecutor'!L11+'Memoria Aporte FIA a Asociado 1'!L10+'Memoria Aporte FIA a Asociado 2'!L10</f>
        <v>0</v>
      </c>
      <c r="O24" s="13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P24" s="13">
        <f>'Memoria Aporte del Ejecutor'!J14+'Memoria Aporte de Asociado 1'!J14+'Memoria Aporte de Asociado 2'!J14+'Memoria Aporte de Asociado 3'!J14+'Memoria Aporte de Asociado 4'!J14+'Memoria Aporte de Asociado 5'!J14+'Memoria Aporte de Asociado 6'!J14+'Memoria Aporte de Asociado 7'!J14+'Memoria Aporte de Asociado 8'!J14+'Memoria Aporte de Asociado 9'!J14+'Memoria Aporte de Asociado 10'!J14</f>
        <v>0</v>
      </c>
      <c r="Q24" s="13">
        <f>'Memoria Aporte del Ejecutor'!K14+'Memoria Aporte de Asociado 1'!K14+'Memoria Aporte de Asociado 2'!K14+'Memoria Aporte de Asociado 3'!K14+'Memoria Aporte de Asociado 4'!K14+'Memoria Aporte de Asociado 5'!K14+'Memoria Aporte de Asociado 6'!K14+'Memoria Aporte de Asociado 7'!K14+'Memoria Aporte de Asociado 8'!K14+'Memoria Aporte de Asociado 9'!K14+'Memoria Aporte de Asociado 10'!K14</f>
        <v>0</v>
      </c>
      <c r="R24" s="13">
        <f>'Memoria Aporte del Ejecutor'!L14+'Memoria Aporte de Asociado 1'!L14+'Memoria Aporte de Asociado 2'!L14+'Memoria Aporte de Asociado 3'!L14+'Memoria Aporte de Asociado 4'!L14+'Memoria Aporte de Asociado 5'!L14+'Memoria Aporte de Asociado 6'!L14+'Memoria Aporte de Asociado 7'!L14+'Memoria Aporte de Asociado 8'!L14+'Memoria Aporte de Asociado 9'!L14+'Memoria Aporte de Asociado 10'!L14</f>
        <v>0</v>
      </c>
      <c r="S24" s="13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T24" s="13">
        <f>'Memoria Aporte del Ejecutor'!J137+'Memoria Aporte de Asociado 1'!J137+'Memoria Aporte de Asociado 2'!J137+'Memoria Aporte de Asociado 3'!J137+'Memoria Aporte de Asociado 4'!J137+'Memoria Aporte de Asociado 5'!J137+'Memoria Aporte de Asociado 6'!J137+'Memoria Aporte de Asociado 7'!J137+'Memoria Aporte de Asociado 8'!J137+'Memoria Aporte de Asociado 9'!J137+'Memoria Aporte de Asociado 10'!J137</f>
        <v>0</v>
      </c>
      <c r="U24" s="13">
        <f>'Memoria Aporte del Ejecutor'!K137+'Memoria Aporte de Asociado 1'!K137+'Memoria Aporte de Asociado 2'!K137+'Memoria Aporte de Asociado 3'!K137+'Memoria Aporte de Asociado 4'!K137+'Memoria Aporte de Asociado 5'!K137+'Memoria Aporte de Asociado 6'!K137+'Memoria Aporte de Asociado 7'!K137+'Memoria Aporte de Asociado 8'!K137+'Memoria Aporte de Asociado 9'!K137+'Memoria Aporte de Asociado 10'!K137</f>
        <v>0</v>
      </c>
      <c r="V24" s="13">
        <f>'Memoria Aporte del Ejecutor'!L137+'Memoria Aporte de Asociado 1'!L137+'Memoria Aporte de Asociado 2'!L137+'Memoria Aporte de Asociado 3'!L137+'Memoria Aporte de Asociado 4'!L137+'Memoria Aporte de Asociado 5'!L137+'Memoria Aporte de Asociado 6'!L137+'Memoria Aporte de Asociado 7'!L137+'Memoria Aporte de Asociado 8'!L137+'Memoria Aporte de Asociado 9'!L137+'Memoria Aporte de Asociado 10'!L137</f>
        <v>0</v>
      </c>
    </row>
    <row r="25" spans="2:23" x14ac:dyDescent="0.25">
      <c r="B25" s="633"/>
      <c r="C25" s="18" t="str">
        <f>'Memoria Aporte FIA al Ejecutor'!C12</f>
        <v>Equipo Técnico 3: indicar nombre aquí</v>
      </c>
      <c r="D25" s="15">
        <f>G25+J25</f>
        <v>0</v>
      </c>
      <c r="E25" s="13">
        <f>'Aportes FIA Consolidado'!D9</f>
        <v>0</v>
      </c>
      <c r="F25" s="13">
        <f>SUM('Aportes FIA Consolidado'!E9:F9)</f>
        <v>0</v>
      </c>
      <c r="G25" s="172">
        <f t="shared" si="2"/>
        <v>0</v>
      </c>
      <c r="H25" s="13">
        <f>'Memoria Aporte del Ejecutor'!N15+'Memoria Aporte de Asociado 1'!N15+'Memoria Aporte de Asociado 2'!N15+'Memoria Aporte de Asociado 3'!N15+'Memoria Aporte de Asociado 4'!N15+'Memoria Aporte de Asociado 5'!N15+'Memoria Aporte de Asociado 6'!N15+'Memoria Aporte de Asociado 7'!N15+'Memoria Aporte de Asociado 8'!N15+'Memoria Aporte de Asociado 9'!N15+'Memoria Aporte de Asociado 10'!N15+'Memoria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5" s="13">
        <f>'Memoria Aporte del Ejecutor'!N138+'Memoria Aporte de Asociado 1'!N138+'Memoria Aporte de Asociado 2'!N138+'Memoria Aporte de Asociado 3'!N138+'Memoria Aporte de Asociado 4'!N138+'Memoria Aporte de Asociado 5'!N138+'Memoria Aporte de Asociado 6'!N138+'Memoria Aporte de Asociado 7'!N138+'Memoria Aporte de Asociado 8'!N138+'Memoria Aporte de Asociado 9'!N138+'Memoria Aporte de Asociado 10'!N138+'Memoria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5" s="172">
        <f t="shared" si="3"/>
        <v>0</v>
      </c>
      <c r="K25" s="196">
        <f>'Memoria Aporte FIA al Ejecutor'!I12+'Memoria Aporte FIA a Asociado 1'!I11+'Memoria Aporte FIA a Asociado 2'!I11</f>
        <v>0</v>
      </c>
      <c r="L25" s="196">
        <f>'Memoria Aporte FIA al Ejecutor'!J12+'Memoria Aporte FIA a Asociado 1'!J11+'Memoria Aporte FIA a Asociado 2'!J11</f>
        <v>0</v>
      </c>
      <c r="M25" s="196">
        <f>'Memoria Aporte FIA al Ejecutor'!K12+'Memoria Aporte FIA a Asociado 1'!K11+'Memoria Aporte FIA a Asociado 2'!K11</f>
        <v>0</v>
      </c>
      <c r="N25" s="196">
        <f>'Memoria Aporte FIA al Ejecutor'!L12+'Memoria Aporte FIA a Asociado 1'!L11+'Memoria Aporte FIA a Asociado 2'!L11</f>
        <v>0</v>
      </c>
      <c r="O25" s="13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P25" s="13">
        <f>'Memoria Aporte del Ejecutor'!J15+'Memoria Aporte de Asociado 1'!J15+'Memoria Aporte de Asociado 2'!J15+'Memoria Aporte de Asociado 3'!J15+'Memoria Aporte de Asociado 4'!J15+'Memoria Aporte de Asociado 5'!J15+'Memoria Aporte de Asociado 6'!J15+'Memoria Aporte de Asociado 7'!J15+'Memoria Aporte de Asociado 8'!J15+'Memoria Aporte de Asociado 9'!J15+'Memoria Aporte de Asociado 10'!J15</f>
        <v>0</v>
      </c>
      <c r="Q25" s="13">
        <f>'Memoria Aporte del Ejecutor'!K15+'Memoria Aporte de Asociado 1'!K15+'Memoria Aporte de Asociado 2'!K15+'Memoria Aporte de Asociado 3'!K15+'Memoria Aporte de Asociado 4'!K15+'Memoria Aporte de Asociado 5'!K15+'Memoria Aporte de Asociado 6'!K15+'Memoria Aporte de Asociado 7'!K15+'Memoria Aporte de Asociado 8'!K15+'Memoria Aporte de Asociado 9'!K15+'Memoria Aporte de Asociado 10'!K15</f>
        <v>0</v>
      </c>
      <c r="R25" s="13">
        <f>'Memoria Aporte del Ejecutor'!L15+'Memoria Aporte de Asociado 1'!L15+'Memoria Aporte de Asociado 2'!L15+'Memoria Aporte de Asociado 3'!L15+'Memoria Aporte de Asociado 4'!L15+'Memoria Aporte de Asociado 5'!L15+'Memoria Aporte de Asociado 6'!L15+'Memoria Aporte de Asociado 7'!L15+'Memoria Aporte de Asociado 8'!L15+'Memoria Aporte de Asociado 9'!L15+'Memoria Aporte de Asociado 10'!L15</f>
        <v>0</v>
      </c>
      <c r="S25" s="13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T25" s="13">
        <f>'Memoria Aporte del Ejecutor'!J138+'Memoria Aporte de Asociado 1'!J138+'Memoria Aporte de Asociado 2'!J138+'Memoria Aporte de Asociado 3'!J138+'Memoria Aporte de Asociado 4'!J138+'Memoria Aporte de Asociado 5'!J138+'Memoria Aporte de Asociado 6'!J138+'Memoria Aporte de Asociado 7'!J138+'Memoria Aporte de Asociado 8'!J138+'Memoria Aporte de Asociado 9'!J138+'Memoria Aporte de Asociado 10'!J138</f>
        <v>0</v>
      </c>
      <c r="U25" s="13">
        <f>'Memoria Aporte del Ejecutor'!K138+'Memoria Aporte de Asociado 1'!K138+'Memoria Aporte de Asociado 2'!K138+'Memoria Aporte de Asociado 3'!K138+'Memoria Aporte de Asociado 4'!K138+'Memoria Aporte de Asociado 5'!K138+'Memoria Aporte de Asociado 6'!K138+'Memoria Aporte de Asociado 7'!K138+'Memoria Aporte de Asociado 8'!K138+'Memoria Aporte de Asociado 9'!K138+'Memoria Aporte de Asociado 10'!K138</f>
        <v>0</v>
      </c>
      <c r="V25" s="13">
        <f>'Memoria Aporte del Ejecutor'!L138+'Memoria Aporte de Asociado 1'!L138+'Memoria Aporte de Asociado 2'!L138+'Memoria Aporte de Asociado 3'!L138+'Memoria Aporte de Asociado 4'!L138+'Memoria Aporte de Asociado 5'!L138+'Memoria Aporte de Asociado 6'!L138+'Memoria Aporte de Asociado 7'!L138+'Memoria Aporte de Asociado 8'!L138+'Memoria Aporte de Asociado 9'!L138+'Memoria Aporte de Asociado 10'!L138</f>
        <v>0</v>
      </c>
    </row>
    <row r="26" spans="2:23" x14ac:dyDescent="0.25">
      <c r="B26" s="633"/>
      <c r="C26" s="18" t="str">
        <f>'Memoria Aporte FIA al Ejecutor'!C13</f>
        <v>Equipo Técnico 4: indicar nombre aquí</v>
      </c>
      <c r="D26" s="15">
        <f t="shared" si="1"/>
        <v>0</v>
      </c>
      <c r="E26" s="13">
        <f>'Aportes FIA Consolidado'!D10</f>
        <v>0</v>
      </c>
      <c r="F26" s="13">
        <f>SUM('Aportes FIA Consolidado'!E10:F10)</f>
        <v>0</v>
      </c>
      <c r="G26" s="172">
        <f t="shared" si="2"/>
        <v>0</v>
      </c>
      <c r="H26" s="13">
        <f>'Memoria Aporte del Ejecutor'!N16+'Memoria Aporte de Asociado 1'!N16+'Memoria Aporte de Asociado 2'!N16+'Memoria Aporte de Asociado 3'!N16+'Memoria Aporte de Asociado 4'!N16+'Memoria Aporte de Asociado 5'!N16+'Memoria Aporte de Asociado 6'!N16+'Memoria Aporte de Asociado 7'!N16+'Memoria Aporte de Asociado 8'!N16+'Memoria Aporte de Asociado 9'!N16+'Memoria Aporte de Asociado 10'!N16+'Memoria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6" s="13">
        <f>'Memoria Aporte del Ejecutor'!N139+'Memoria Aporte de Asociado 1'!N139+'Memoria Aporte de Asociado 2'!N139+'Memoria Aporte de Asociado 3'!N139+'Memoria Aporte de Asociado 4'!N139+'Memoria Aporte de Asociado 5'!N139+'Memoria Aporte de Asociado 6'!N139+'Memoria Aporte de Asociado 7'!N139+'Memoria Aporte de Asociado 8'!N139+'Memoria Aporte de Asociado 9'!N139+'Memoria Aporte de Asociado 10'!N139+'Memoria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6" s="172">
        <f t="shared" si="3"/>
        <v>0</v>
      </c>
      <c r="K26" s="196">
        <f>'Memoria Aporte FIA al Ejecutor'!I13+'Memoria Aporte FIA a Asociado 1'!I12+'Memoria Aporte FIA a Asociado 2'!I12</f>
        <v>0</v>
      </c>
      <c r="L26" s="196">
        <f>'Memoria Aporte FIA al Ejecutor'!J13+'Memoria Aporte FIA a Asociado 1'!J12+'Memoria Aporte FIA a Asociado 2'!J12</f>
        <v>0</v>
      </c>
      <c r="M26" s="196">
        <f>'Memoria Aporte FIA al Ejecutor'!K13+'Memoria Aporte FIA a Asociado 1'!K12+'Memoria Aporte FIA a Asociado 2'!K12</f>
        <v>0</v>
      </c>
      <c r="N26" s="196">
        <f>'Memoria Aporte FIA al Ejecutor'!L13+'Memoria Aporte FIA a Asociado 1'!L12+'Memoria Aporte FIA a Asociado 2'!L12</f>
        <v>0</v>
      </c>
      <c r="O26" s="13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P26" s="13">
        <f>'Memoria Aporte del Ejecutor'!J16+'Memoria Aporte de Asociado 1'!J16+'Memoria Aporte de Asociado 2'!J16+'Memoria Aporte de Asociado 3'!J16+'Memoria Aporte de Asociado 4'!J16+'Memoria Aporte de Asociado 5'!J16+'Memoria Aporte de Asociado 6'!J16+'Memoria Aporte de Asociado 7'!J16+'Memoria Aporte de Asociado 8'!J16+'Memoria Aporte de Asociado 9'!J16+'Memoria Aporte de Asociado 10'!J16</f>
        <v>0</v>
      </c>
      <c r="Q26" s="13">
        <f>'Memoria Aporte del Ejecutor'!K16+'Memoria Aporte de Asociado 1'!K16+'Memoria Aporte de Asociado 2'!K16+'Memoria Aporte de Asociado 3'!K16+'Memoria Aporte de Asociado 4'!K16+'Memoria Aporte de Asociado 5'!K16+'Memoria Aporte de Asociado 6'!K16+'Memoria Aporte de Asociado 7'!K16+'Memoria Aporte de Asociado 8'!K16+'Memoria Aporte de Asociado 9'!K16+'Memoria Aporte de Asociado 10'!K16</f>
        <v>0</v>
      </c>
      <c r="R26" s="13">
        <f>'Memoria Aporte del Ejecutor'!L16+'Memoria Aporte de Asociado 1'!L16+'Memoria Aporte de Asociado 2'!L16+'Memoria Aporte de Asociado 3'!L16+'Memoria Aporte de Asociado 4'!L16+'Memoria Aporte de Asociado 5'!L16+'Memoria Aporte de Asociado 6'!L16+'Memoria Aporte de Asociado 7'!L16+'Memoria Aporte de Asociado 8'!L16+'Memoria Aporte de Asociado 9'!L16+'Memoria Aporte de Asociado 10'!L16</f>
        <v>0</v>
      </c>
      <c r="S26" s="13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T26" s="13">
        <f>'Memoria Aporte del Ejecutor'!J139+'Memoria Aporte de Asociado 1'!J139+'Memoria Aporte de Asociado 2'!J139+'Memoria Aporte de Asociado 3'!J139+'Memoria Aporte de Asociado 4'!J139+'Memoria Aporte de Asociado 5'!J139+'Memoria Aporte de Asociado 6'!J139+'Memoria Aporte de Asociado 7'!J139+'Memoria Aporte de Asociado 8'!J139+'Memoria Aporte de Asociado 9'!J139+'Memoria Aporte de Asociado 10'!J139</f>
        <v>0</v>
      </c>
      <c r="U26" s="13">
        <f>'Memoria Aporte del Ejecutor'!K139+'Memoria Aporte de Asociado 1'!K139+'Memoria Aporte de Asociado 2'!K139+'Memoria Aporte de Asociado 3'!K139+'Memoria Aporte de Asociado 4'!K139+'Memoria Aporte de Asociado 5'!K139+'Memoria Aporte de Asociado 6'!K139+'Memoria Aporte de Asociado 7'!K139+'Memoria Aporte de Asociado 8'!K139+'Memoria Aporte de Asociado 9'!K139+'Memoria Aporte de Asociado 10'!K139</f>
        <v>0</v>
      </c>
      <c r="V26" s="13">
        <f>'Memoria Aporte del Ejecutor'!L139+'Memoria Aporte de Asociado 1'!L139+'Memoria Aporte de Asociado 2'!L139+'Memoria Aporte de Asociado 3'!L139+'Memoria Aporte de Asociado 4'!L139+'Memoria Aporte de Asociado 5'!L139+'Memoria Aporte de Asociado 6'!L139+'Memoria Aporte de Asociado 7'!L139+'Memoria Aporte de Asociado 8'!L139+'Memoria Aporte de Asociado 9'!L139+'Memoria Aporte de Asociado 10'!L139</f>
        <v>0</v>
      </c>
    </row>
    <row r="27" spans="2:23" x14ac:dyDescent="0.25">
      <c r="B27" s="633"/>
      <c r="C27" s="18" t="str">
        <f>'Memoria Aporte FIA al Ejecutor'!C14</f>
        <v>Equipo Técnico 5: indicar nombre aquí</v>
      </c>
      <c r="D27" s="15">
        <f t="shared" si="1"/>
        <v>0</v>
      </c>
      <c r="E27" s="13">
        <f>'Aportes FIA Consolidado'!D11</f>
        <v>0</v>
      </c>
      <c r="F27" s="13">
        <f>SUM('Aportes FIA Consolidado'!E11:F11)</f>
        <v>0</v>
      </c>
      <c r="G27" s="172">
        <f t="shared" si="2"/>
        <v>0</v>
      </c>
      <c r="H27" s="13">
        <f>'Memoria Aporte del Ejecutor'!N17+'Memoria Aporte de Asociado 1'!N17+'Memoria Aporte de Asociado 2'!N17+'Memoria Aporte de Asociado 3'!N17+'Memoria Aporte de Asociado 4'!N17+'Memoria Aporte de Asociado 5'!N17+'Memoria Aporte de Asociado 6'!N17+'Memoria Aporte de Asociado 7'!N17+'Memoria Aporte de Asociado 8'!N17+'Memoria Aporte de Asociado 9'!N17+'Memoria Aporte de Asociado 10'!N17+'Memoria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7" s="13">
        <f>'Memoria Aporte del Ejecutor'!N140+'Memoria Aporte de Asociado 1'!N140+'Memoria Aporte de Asociado 2'!N140+'Memoria Aporte de Asociado 3'!N140+'Memoria Aporte de Asociado 4'!N140+'Memoria Aporte de Asociado 5'!N140+'Memoria Aporte de Asociado 6'!N140+'Memoria Aporte de Asociado 7'!N140+'Memoria Aporte de Asociado 8'!N140+'Memoria Aporte de Asociado 9'!N140+'Memoria Aporte de Asociado 10'!N140+'Memoria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7" s="172">
        <f t="shared" si="3"/>
        <v>0</v>
      </c>
      <c r="K27" s="196">
        <f>'Memoria Aporte FIA al Ejecutor'!I14+'Memoria Aporte FIA a Asociado 1'!I13+'Memoria Aporte FIA a Asociado 2'!I13</f>
        <v>0</v>
      </c>
      <c r="L27" s="196">
        <f>'Memoria Aporte FIA al Ejecutor'!J14+'Memoria Aporte FIA a Asociado 1'!J13+'Memoria Aporte FIA a Asociado 2'!J13</f>
        <v>0</v>
      </c>
      <c r="M27" s="196">
        <f>'Memoria Aporte FIA al Ejecutor'!K14+'Memoria Aporte FIA a Asociado 1'!K13+'Memoria Aporte FIA a Asociado 2'!K13</f>
        <v>0</v>
      </c>
      <c r="N27" s="196">
        <f>'Memoria Aporte FIA al Ejecutor'!L14+'Memoria Aporte FIA a Asociado 1'!L13+'Memoria Aporte FIA a Asociado 2'!L13</f>
        <v>0</v>
      </c>
      <c r="O27" s="13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P27" s="13">
        <f>'Memoria Aporte del Ejecutor'!J17+'Memoria Aporte de Asociado 1'!J17+'Memoria Aporte de Asociado 2'!J17+'Memoria Aporte de Asociado 3'!J17+'Memoria Aporte de Asociado 4'!J17+'Memoria Aporte de Asociado 5'!J17+'Memoria Aporte de Asociado 6'!J17+'Memoria Aporte de Asociado 7'!J17+'Memoria Aporte de Asociado 8'!J17+'Memoria Aporte de Asociado 9'!J17+'Memoria Aporte de Asociado 10'!J17</f>
        <v>0</v>
      </c>
      <c r="Q27" s="13">
        <f>'Memoria Aporte del Ejecutor'!K17+'Memoria Aporte de Asociado 1'!K17+'Memoria Aporte de Asociado 2'!K17+'Memoria Aporte de Asociado 3'!K17+'Memoria Aporte de Asociado 4'!K17+'Memoria Aporte de Asociado 5'!K17+'Memoria Aporte de Asociado 6'!K17+'Memoria Aporte de Asociado 7'!K17+'Memoria Aporte de Asociado 8'!K17+'Memoria Aporte de Asociado 9'!K17+'Memoria Aporte de Asociado 10'!K17</f>
        <v>0</v>
      </c>
      <c r="R27" s="13">
        <f>'Memoria Aporte del Ejecutor'!L17+'Memoria Aporte de Asociado 1'!L17+'Memoria Aporte de Asociado 2'!L17+'Memoria Aporte de Asociado 3'!L17+'Memoria Aporte de Asociado 4'!L17+'Memoria Aporte de Asociado 5'!L17+'Memoria Aporte de Asociado 6'!L17+'Memoria Aporte de Asociado 7'!L17+'Memoria Aporte de Asociado 8'!L17+'Memoria Aporte de Asociado 9'!L17+'Memoria Aporte de Asociado 10'!L17</f>
        <v>0</v>
      </c>
      <c r="S27" s="13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T27" s="13">
        <f>'Memoria Aporte del Ejecutor'!J140+'Memoria Aporte de Asociado 1'!J140+'Memoria Aporte de Asociado 2'!J140+'Memoria Aporte de Asociado 3'!J140+'Memoria Aporte de Asociado 4'!J140+'Memoria Aporte de Asociado 5'!J140+'Memoria Aporte de Asociado 6'!J140+'Memoria Aporte de Asociado 7'!J140+'Memoria Aporte de Asociado 8'!J140+'Memoria Aporte de Asociado 9'!J140+'Memoria Aporte de Asociado 10'!J140</f>
        <v>0</v>
      </c>
      <c r="U27" s="13">
        <f>'Memoria Aporte del Ejecutor'!K140+'Memoria Aporte de Asociado 1'!K140+'Memoria Aporte de Asociado 2'!K140+'Memoria Aporte de Asociado 3'!K140+'Memoria Aporte de Asociado 4'!K140+'Memoria Aporte de Asociado 5'!K140+'Memoria Aporte de Asociado 6'!K140+'Memoria Aporte de Asociado 7'!K140+'Memoria Aporte de Asociado 8'!K140+'Memoria Aporte de Asociado 9'!K140+'Memoria Aporte de Asociado 10'!K140</f>
        <v>0</v>
      </c>
      <c r="V27" s="13">
        <f>'Memoria Aporte del Ejecutor'!L140+'Memoria Aporte de Asociado 1'!L140+'Memoria Aporte de Asociado 2'!L140+'Memoria Aporte de Asociado 3'!L140+'Memoria Aporte de Asociado 4'!L140+'Memoria Aporte de Asociado 5'!L140+'Memoria Aporte de Asociado 6'!L140+'Memoria Aporte de Asociado 7'!L140+'Memoria Aporte de Asociado 8'!L140+'Memoria Aporte de Asociado 9'!L140+'Memoria Aporte de Asociado 10'!L140</f>
        <v>0</v>
      </c>
    </row>
    <row r="28" spans="2:23" x14ac:dyDescent="0.25">
      <c r="B28" s="633"/>
      <c r="C28" s="18" t="str">
        <f>'Memoria Aporte FIA al Ejecutor'!C15</f>
        <v>Equipo Técnico 6: indicar nombre aquí</v>
      </c>
      <c r="D28" s="15">
        <f t="shared" si="1"/>
        <v>0</v>
      </c>
      <c r="E28" s="13">
        <f>'Aportes FIA Consolidado'!D12</f>
        <v>0</v>
      </c>
      <c r="F28" s="13">
        <f>SUM('Aportes FIA Consolidado'!E12:F12)</f>
        <v>0</v>
      </c>
      <c r="G28" s="172">
        <f>E28+F28</f>
        <v>0</v>
      </c>
      <c r="H28" s="13">
        <f>'Memoria Aporte del Ejecutor'!N18+'Memoria Aporte de Asociado 1'!N18+'Memoria Aporte de Asociado 2'!N18+'Memoria Aporte de Asociado 3'!N18+'Memoria Aporte de Asociado 4'!N18+'Memoria Aporte de Asociado 5'!N18+'Memoria Aporte de Asociado 6'!N18+'Memoria Aporte de Asociado 7'!N18+'Memoria Aporte de Asociado 8'!N18+'Memoria Aporte de Asociado 9'!N18+'Memoria Aporte de Asociado 10'!N18+'Memoria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8" s="13">
        <f>'Memoria Aporte del Ejecutor'!N141+'Memoria Aporte de Asociado 1'!N141+'Memoria Aporte de Asociado 2'!N141+'Memoria Aporte de Asociado 3'!N141+'Memoria Aporte de Asociado 4'!N141+'Memoria Aporte de Asociado 5'!N141+'Memoria Aporte de Asociado 6'!N141+'Memoria Aporte de Asociado 7'!N141+'Memoria Aporte de Asociado 8'!N141+'Memoria Aporte de Asociado 9'!N141+'Memoria Aporte de Asociado 10'!N141+'Memoria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8" s="172">
        <f t="shared" si="3"/>
        <v>0</v>
      </c>
      <c r="K28" s="196">
        <f>'Memoria Aporte FIA al Ejecutor'!I15+'Memoria Aporte FIA a Asociado 1'!I14+'Memoria Aporte FIA a Asociado 2'!I14</f>
        <v>0</v>
      </c>
      <c r="L28" s="196">
        <f>'Memoria Aporte FIA al Ejecutor'!J15+'Memoria Aporte FIA a Asociado 1'!J14+'Memoria Aporte FIA a Asociado 2'!J14</f>
        <v>0</v>
      </c>
      <c r="M28" s="196">
        <f>'Memoria Aporte FIA al Ejecutor'!K15+'Memoria Aporte FIA a Asociado 1'!K14+'Memoria Aporte FIA a Asociado 2'!K14</f>
        <v>0</v>
      </c>
      <c r="N28" s="196">
        <f>'Memoria Aporte FIA al Ejecutor'!L15+'Memoria Aporte FIA a Asociado 1'!L14+'Memoria Aporte FIA a Asociado 2'!L14</f>
        <v>0</v>
      </c>
      <c r="O28" s="13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P28" s="13">
        <f>'Memoria Aporte del Ejecutor'!J18+'Memoria Aporte de Asociado 1'!J18+'Memoria Aporte de Asociado 2'!J18+'Memoria Aporte de Asociado 3'!J18+'Memoria Aporte de Asociado 4'!J18+'Memoria Aporte de Asociado 5'!J18+'Memoria Aporte de Asociado 6'!J18+'Memoria Aporte de Asociado 7'!J18+'Memoria Aporte de Asociado 8'!J18+'Memoria Aporte de Asociado 9'!J18+'Memoria Aporte de Asociado 10'!J18</f>
        <v>0</v>
      </c>
      <c r="Q28" s="13">
        <f>'Memoria Aporte del Ejecutor'!K18+'Memoria Aporte de Asociado 1'!K18+'Memoria Aporte de Asociado 2'!K18+'Memoria Aporte de Asociado 3'!K18+'Memoria Aporte de Asociado 4'!K18+'Memoria Aporte de Asociado 5'!K18+'Memoria Aporte de Asociado 6'!K18+'Memoria Aporte de Asociado 7'!K18+'Memoria Aporte de Asociado 8'!K18+'Memoria Aporte de Asociado 9'!K18+'Memoria Aporte de Asociado 10'!K18</f>
        <v>0</v>
      </c>
      <c r="R28" s="13">
        <f>'Memoria Aporte del Ejecutor'!L18+'Memoria Aporte de Asociado 1'!L18+'Memoria Aporte de Asociado 2'!L18+'Memoria Aporte de Asociado 3'!L18+'Memoria Aporte de Asociado 4'!L18+'Memoria Aporte de Asociado 5'!L18+'Memoria Aporte de Asociado 6'!L18+'Memoria Aporte de Asociado 7'!L18+'Memoria Aporte de Asociado 8'!L18+'Memoria Aporte de Asociado 9'!L18+'Memoria Aporte de Asociado 10'!L18</f>
        <v>0</v>
      </c>
      <c r="S28" s="13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T28" s="13">
        <f>'Memoria Aporte del Ejecutor'!J141+'Memoria Aporte de Asociado 1'!J141+'Memoria Aporte de Asociado 2'!J141+'Memoria Aporte de Asociado 3'!J141+'Memoria Aporte de Asociado 4'!J141+'Memoria Aporte de Asociado 5'!J141+'Memoria Aporte de Asociado 6'!J141+'Memoria Aporte de Asociado 7'!J141+'Memoria Aporte de Asociado 8'!J141+'Memoria Aporte de Asociado 9'!J141+'Memoria Aporte de Asociado 10'!J141</f>
        <v>0</v>
      </c>
      <c r="U28" s="13">
        <f>'Memoria Aporte del Ejecutor'!K141+'Memoria Aporte de Asociado 1'!K141+'Memoria Aporte de Asociado 2'!K141+'Memoria Aporte de Asociado 3'!K141+'Memoria Aporte de Asociado 4'!K141+'Memoria Aporte de Asociado 5'!K141+'Memoria Aporte de Asociado 6'!K141+'Memoria Aporte de Asociado 7'!K141+'Memoria Aporte de Asociado 8'!K141+'Memoria Aporte de Asociado 9'!K141+'Memoria Aporte de Asociado 10'!K141</f>
        <v>0</v>
      </c>
      <c r="V28" s="13">
        <f>'Memoria Aporte del Ejecutor'!L141+'Memoria Aporte de Asociado 1'!L141+'Memoria Aporte de Asociado 2'!L141+'Memoria Aporte de Asociado 3'!L141+'Memoria Aporte de Asociado 4'!L141+'Memoria Aporte de Asociado 5'!L141+'Memoria Aporte de Asociado 6'!L141+'Memoria Aporte de Asociado 7'!L141+'Memoria Aporte de Asociado 8'!L141+'Memoria Aporte de Asociado 9'!L141+'Memoria Aporte de Asociado 10'!L141</f>
        <v>0</v>
      </c>
    </row>
    <row r="29" spans="2:23" x14ac:dyDescent="0.25">
      <c r="B29" s="633"/>
      <c r="C29" s="18" t="str">
        <f>'Memoria Aporte FIA al Ejecutor'!C16</f>
        <v>Equipo Técnico 7: indicar nombre aquí</v>
      </c>
      <c r="D29" s="15">
        <f t="shared" si="1"/>
        <v>0</v>
      </c>
      <c r="E29" s="13">
        <f>'Aportes FIA Consolidado'!D13</f>
        <v>0</v>
      </c>
      <c r="F29" s="13">
        <f>SUM('Aportes FIA Consolidado'!E13:F13)</f>
        <v>0</v>
      </c>
      <c r="G29" s="172">
        <f t="shared" si="2"/>
        <v>0</v>
      </c>
      <c r="H29" s="13">
        <f>'Memoria Aporte del Ejecutor'!N19+'Memoria Aporte de Asociado 1'!N19+'Memoria Aporte de Asociado 2'!N19+'Memoria Aporte de Asociado 3'!N19+'Memoria Aporte de Asociado 4'!N19+'Memoria Aporte de Asociado 5'!N19+'Memoria Aporte de Asociado 6'!N19+'Memoria Aporte de Asociado 7'!N19+'Memoria Aporte de Asociado 8'!N19+'Memoria Aporte de Asociado 9'!N19+'Memoria Aporte de Asociado 10'!N19+'Memoria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9" s="13">
        <f>'Memoria Aporte del Ejecutor'!N142+'Memoria Aporte de Asociado 1'!N142+'Memoria Aporte de Asociado 2'!N142+'Memoria Aporte de Asociado 3'!N142+'Memoria Aporte de Asociado 4'!N142+'Memoria Aporte de Asociado 5'!N142+'Memoria Aporte de Asociado 6'!N142+'Memoria Aporte de Asociado 7'!N142+'Memoria Aporte de Asociado 8'!N142+'Memoria Aporte de Asociado 9'!N142+'Memoria Aporte de Asociado 10'!N142+'Memoria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9" s="172">
        <f t="shared" si="3"/>
        <v>0</v>
      </c>
      <c r="K29" s="196">
        <f>'Memoria Aporte FIA al Ejecutor'!I16+'Memoria Aporte FIA a Asociado 1'!I15+'Memoria Aporte FIA a Asociado 2'!I15</f>
        <v>0</v>
      </c>
      <c r="L29" s="196">
        <f>'Memoria Aporte FIA al Ejecutor'!J16+'Memoria Aporte FIA a Asociado 1'!J15+'Memoria Aporte FIA a Asociado 2'!J15</f>
        <v>0</v>
      </c>
      <c r="M29" s="196">
        <f>'Memoria Aporte FIA al Ejecutor'!K16+'Memoria Aporte FIA a Asociado 1'!K15+'Memoria Aporte FIA a Asociado 2'!K15</f>
        <v>0</v>
      </c>
      <c r="N29" s="196">
        <f>'Memoria Aporte FIA al Ejecutor'!L16+'Memoria Aporte FIA a Asociado 1'!L15+'Memoria Aporte FIA a Asociado 2'!L15</f>
        <v>0</v>
      </c>
      <c r="O29" s="13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P29" s="13">
        <f>'Memoria Aporte del Ejecutor'!J19+'Memoria Aporte de Asociado 1'!J19+'Memoria Aporte de Asociado 2'!J19+'Memoria Aporte de Asociado 3'!J19+'Memoria Aporte de Asociado 4'!J19+'Memoria Aporte de Asociado 5'!J19+'Memoria Aporte de Asociado 6'!J19+'Memoria Aporte de Asociado 7'!J19+'Memoria Aporte de Asociado 8'!J19+'Memoria Aporte de Asociado 9'!J19+'Memoria Aporte de Asociado 10'!J19</f>
        <v>0</v>
      </c>
      <c r="Q29" s="13">
        <f>'Memoria Aporte del Ejecutor'!K19+'Memoria Aporte de Asociado 1'!K19+'Memoria Aporte de Asociado 2'!K19+'Memoria Aporte de Asociado 3'!K19+'Memoria Aporte de Asociado 4'!K19+'Memoria Aporte de Asociado 5'!K19+'Memoria Aporte de Asociado 6'!K19+'Memoria Aporte de Asociado 7'!K19+'Memoria Aporte de Asociado 8'!K19+'Memoria Aporte de Asociado 9'!K19+'Memoria Aporte de Asociado 10'!K19</f>
        <v>0</v>
      </c>
      <c r="R29" s="13">
        <f>'Memoria Aporte del Ejecutor'!L19+'Memoria Aporte de Asociado 1'!L19+'Memoria Aporte de Asociado 2'!L19+'Memoria Aporte de Asociado 3'!L19+'Memoria Aporte de Asociado 4'!L19+'Memoria Aporte de Asociado 5'!L19+'Memoria Aporte de Asociado 6'!L19+'Memoria Aporte de Asociado 7'!L19+'Memoria Aporte de Asociado 8'!L19+'Memoria Aporte de Asociado 9'!L19+'Memoria Aporte de Asociado 10'!L19</f>
        <v>0</v>
      </c>
      <c r="S29" s="13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T29" s="13">
        <f>'Memoria Aporte del Ejecutor'!J142+'Memoria Aporte de Asociado 1'!J142+'Memoria Aporte de Asociado 2'!J142+'Memoria Aporte de Asociado 3'!J142+'Memoria Aporte de Asociado 4'!J142+'Memoria Aporte de Asociado 5'!J142+'Memoria Aporte de Asociado 6'!J142+'Memoria Aporte de Asociado 7'!J142+'Memoria Aporte de Asociado 8'!J142+'Memoria Aporte de Asociado 9'!J142+'Memoria Aporte de Asociado 10'!J142</f>
        <v>0</v>
      </c>
      <c r="U29" s="13">
        <f>'Memoria Aporte del Ejecutor'!K142+'Memoria Aporte de Asociado 1'!K142+'Memoria Aporte de Asociado 2'!K142+'Memoria Aporte de Asociado 3'!K142+'Memoria Aporte de Asociado 4'!K142+'Memoria Aporte de Asociado 5'!K142+'Memoria Aporte de Asociado 6'!K142+'Memoria Aporte de Asociado 7'!K142+'Memoria Aporte de Asociado 8'!K142+'Memoria Aporte de Asociado 9'!K142+'Memoria Aporte de Asociado 10'!K142</f>
        <v>0</v>
      </c>
      <c r="V29" s="13">
        <f>'Memoria Aporte del Ejecutor'!L142+'Memoria Aporte de Asociado 1'!L142+'Memoria Aporte de Asociado 2'!L142+'Memoria Aporte de Asociado 3'!L142+'Memoria Aporte de Asociado 4'!L142+'Memoria Aporte de Asociado 5'!L142+'Memoria Aporte de Asociado 6'!L142+'Memoria Aporte de Asociado 7'!L142+'Memoria Aporte de Asociado 8'!L142+'Memoria Aporte de Asociado 9'!L142+'Memoria Aporte de Asociado 10'!L142</f>
        <v>0</v>
      </c>
    </row>
    <row r="30" spans="2:23" x14ac:dyDescent="0.25">
      <c r="B30" s="633"/>
      <c r="C30" s="18" t="str">
        <f>'Memoria Aporte FIA al Ejecutor'!C17</f>
        <v>Equipo Técnico 8: indicar nombre aquí</v>
      </c>
      <c r="D30" s="15">
        <f t="shared" si="1"/>
        <v>0</v>
      </c>
      <c r="E30" s="13">
        <f>'Aportes FIA Consolidado'!D14</f>
        <v>0</v>
      </c>
      <c r="F30" s="13">
        <f>SUM('Aportes FIA Consolidado'!E14:F14)</f>
        <v>0</v>
      </c>
      <c r="G30" s="172">
        <f t="shared" si="2"/>
        <v>0</v>
      </c>
      <c r="H30" s="13">
        <f>'Memoria Aporte del Ejecutor'!N20+'Memoria Aporte de Asociado 1'!N20+'Memoria Aporte de Asociado 2'!N20+'Memoria Aporte de Asociado 3'!N20+'Memoria Aporte de Asociado 4'!N20+'Memoria Aporte de Asociado 5'!N20+'Memoria Aporte de Asociado 6'!N20+'Memoria Aporte de Asociado 7'!N20+'Memoria Aporte de Asociado 8'!N20+'Memoria Aporte de Asociado 9'!N20+'Memoria Aporte de Asociado 10'!N20+'Memoria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0" s="13">
        <f>'Memoria Aporte del Ejecutor'!N143+'Memoria Aporte de Asociado 1'!N143+'Memoria Aporte de Asociado 2'!N143+'Memoria Aporte de Asociado 3'!N143+'Memoria Aporte de Asociado 4'!N143+'Memoria Aporte de Asociado 5'!N143+'Memoria Aporte de Asociado 6'!N143+'Memoria Aporte de Asociado 7'!N143+'Memoria Aporte de Asociado 8'!N143+'Memoria Aporte de Asociado 9'!N143+'Memoria Aporte de Asociado 10'!N143+'Memoria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0" s="172">
        <f t="shared" si="3"/>
        <v>0</v>
      </c>
      <c r="K30" s="196">
        <f>'Memoria Aporte FIA al Ejecutor'!I17+'Memoria Aporte FIA a Asociado 1'!I16+'Memoria Aporte FIA a Asociado 2'!I16</f>
        <v>0</v>
      </c>
      <c r="L30" s="196">
        <f>'Memoria Aporte FIA al Ejecutor'!J17+'Memoria Aporte FIA a Asociado 1'!J16+'Memoria Aporte FIA a Asociado 2'!J16</f>
        <v>0</v>
      </c>
      <c r="M30" s="196">
        <f>'Memoria Aporte FIA al Ejecutor'!K17+'Memoria Aporte FIA a Asociado 1'!K16+'Memoria Aporte FIA a Asociado 2'!K16</f>
        <v>0</v>
      </c>
      <c r="N30" s="196">
        <f>'Memoria Aporte FIA al Ejecutor'!L17+'Memoria Aporte FIA a Asociado 1'!L16+'Memoria Aporte FIA a Asociado 2'!L16</f>
        <v>0</v>
      </c>
      <c r="O30" s="13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P30" s="13">
        <f>'Memoria Aporte del Ejecutor'!J20+'Memoria Aporte de Asociado 1'!J20+'Memoria Aporte de Asociado 2'!J20+'Memoria Aporte de Asociado 3'!J20+'Memoria Aporte de Asociado 4'!J20+'Memoria Aporte de Asociado 5'!J20+'Memoria Aporte de Asociado 6'!J20+'Memoria Aporte de Asociado 7'!J20+'Memoria Aporte de Asociado 8'!J20+'Memoria Aporte de Asociado 9'!J20+'Memoria Aporte de Asociado 10'!J20</f>
        <v>0</v>
      </c>
      <c r="Q30" s="13">
        <f>'Memoria Aporte del Ejecutor'!K20+'Memoria Aporte de Asociado 1'!K20+'Memoria Aporte de Asociado 2'!K20+'Memoria Aporte de Asociado 3'!K20+'Memoria Aporte de Asociado 4'!K20+'Memoria Aporte de Asociado 5'!K20+'Memoria Aporte de Asociado 6'!K20+'Memoria Aporte de Asociado 7'!K20+'Memoria Aporte de Asociado 8'!K20+'Memoria Aporte de Asociado 9'!K20+'Memoria Aporte de Asociado 10'!K20</f>
        <v>0</v>
      </c>
      <c r="R30" s="13">
        <f>'Memoria Aporte del Ejecutor'!L20+'Memoria Aporte de Asociado 1'!L20+'Memoria Aporte de Asociado 2'!L20+'Memoria Aporte de Asociado 3'!L20+'Memoria Aporte de Asociado 4'!L20+'Memoria Aporte de Asociado 5'!L20+'Memoria Aporte de Asociado 6'!L20+'Memoria Aporte de Asociado 7'!L20+'Memoria Aporte de Asociado 8'!L20+'Memoria Aporte de Asociado 9'!L20+'Memoria Aporte de Asociado 10'!L20</f>
        <v>0</v>
      </c>
      <c r="S30" s="13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T30" s="13">
        <f>'Memoria Aporte del Ejecutor'!J143+'Memoria Aporte de Asociado 1'!J143+'Memoria Aporte de Asociado 2'!J143+'Memoria Aporte de Asociado 3'!J143+'Memoria Aporte de Asociado 4'!J143+'Memoria Aporte de Asociado 5'!J143+'Memoria Aporte de Asociado 6'!J143+'Memoria Aporte de Asociado 7'!J143+'Memoria Aporte de Asociado 8'!J143+'Memoria Aporte de Asociado 9'!J143+'Memoria Aporte de Asociado 10'!J143</f>
        <v>0</v>
      </c>
      <c r="U30" s="13">
        <f>'Memoria Aporte del Ejecutor'!K143+'Memoria Aporte de Asociado 1'!K143+'Memoria Aporte de Asociado 2'!K143+'Memoria Aporte de Asociado 3'!K143+'Memoria Aporte de Asociado 4'!K143+'Memoria Aporte de Asociado 5'!K143+'Memoria Aporte de Asociado 6'!K143+'Memoria Aporte de Asociado 7'!K143+'Memoria Aporte de Asociado 8'!K143+'Memoria Aporte de Asociado 9'!K143+'Memoria Aporte de Asociado 10'!K143</f>
        <v>0</v>
      </c>
      <c r="V30" s="13">
        <f>'Memoria Aporte del Ejecutor'!L143+'Memoria Aporte de Asociado 1'!L143+'Memoria Aporte de Asociado 2'!L143+'Memoria Aporte de Asociado 3'!L143+'Memoria Aporte de Asociado 4'!L143+'Memoria Aporte de Asociado 5'!L143+'Memoria Aporte de Asociado 6'!L143+'Memoria Aporte de Asociado 7'!L143+'Memoria Aporte de Asociado 8'!L143+'Memoria Aporte de Asociado 9'!L143+'Memoria Aporte de Asociado 10'!L143</f>
        <v>0</v>
      </c>
    </row>
    <row r="31" spans="2:23" x14ac:dyDescent="0.25">
      <c r="B31" s="633"/>
      <c r="C31" s="18" t="str">
        <f>'Memoria Aporte FIA al Ejecutor'!C18</f>
        <v>Equipo Técnico 9: indicar nombre aquí</v>
      </c>
      <c r="D31" s="15">
        <f>G31+J31</f>
        <v>0</v>
      </c>
      <c r="E31" s="13">
        <f>'Aportes FIA Consolidado'!D15</f>
        <v>0</v>
      </c>
      <c r="F31" s="13">
        <f>SUM('Aportes FIA Consolidado'!E15:F15)</f>
        <v>0</v>
      </c>
      <c r="G31" s="172">
        <f t="shared" si="2"/>
        <v>0</v>
      </c>
      <c r="H31" s="13">
        <f>'Memoria Aporte del Ejecutor'!N21+'Memoria Aporte de Asociado 1'!N21+'Memoria Aporte de Asociado 2'!N21+'Memoria Aporte de Asociado 3'!N21+'Memoria Aporte de Asociado 4'!N21+'Memoria Aporte de Asociado 5'!N21+'Memoria Aporte de Asociado 6'!N21+'Memoria Aporte de Asociado 7'!N21+'Memoria Aporte de Asociado 8'!N21+'Memoria Aporte de Asociado 9'!N21+'Memoria Aporte de Asociado 10'!N21+'Memoria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1" s="13">
        <f>'Memoria Aporte del Ejecutor'!N144+'Memoria Aporte de Asociado 1'!N144+'Memoria Aporte de Asociado 2'!N144+'Memoria Aporte de Asociado 3'!N144+'Memoria Aporte de Asociado 4'!N144+'Memoria Aporte de Asociado 5'!N144+'Memoria Aporte de Asociado 6'!N144+'Memoria Aporte de Asociado 7'!N144+'Memoria Aporte de Asociado 8'!N144+'Memoria Aporte de Asociado 9'!N144+'Memoria Aporte de Asociado 10'!N144+'Memoria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1" s="172">
        <f t="shared" si="3"/>
        <v>0</v>
      </c>
      <c r="K31" s="196">
        <f>'Memoria Aporte FIA al Ejecutor'!I18+'Memoria Aporte FIA a Asociado 1'!I17+'Memoria Aporte FIA a Asociado 2'!I17</f>
        <v>0</v>
      </c>
      <c r="L31" s="196">
        <f>'Memoria Aporte FIA al Ejecutor'!J18+'Memoria Aporte FIA a Asociado 1'!J17+'Memoria Aporte FIA a Asociado 2'!J17</f>
        <v>0</v>
      </c>
      <c r="M31" s="196">
        <f>'Memoria Aporte FIA al Ejecutor'!K18+'Memoria Aporte FIA a Asociado 1'!K17+'Memoria Aporte FIA a Asociado 2'!K17</f>
        <v>0</v>
      </c>
      <c r="N31" s="196">
        <f>'Memoria Aporte FIA al Ejecutor'!L18+'Memoria Aporte FIA a Asociado 1'!L17+'Memoria Aporte FIA a Asociado 2'!L17</f>
        <v>0</v>
      </c>
      <c r="O31" s="13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P31" s="13">
        <f>'Memoria Aporte del Ejecutor'!J21+'Memoria Aporte de Asociado 1'!J21+'Memoria Aporte de Asociado 2'!J21+'Memoria Aporte de Asociado 3'!J21+'Memoria Aporte de Asociado 4'!J21+'Memoria Aporte de Asociado 5'!J21+'Memoria Aporte de Asociado 6'!J21+'Memoria Aporte de Asociado 7'!J21+'Memoria Aporte de Asociado 8'!J21+'Memoria Aporte de Asociado 9'!J21+'Memoria Aporte de Asociado 10'!J21</f>
        <v>0</v>
      </c>
      <c r="Q31" s="13">
        <f>'Memoria Aporte del Ejecutor'!K21+'Memoria Aporte de Asociado 1'!K21+'Memoria Aporte de Asociado 2'!K21+'Memoria Aporte de Asociado 3'!K21+'Memoria Aporte de Asociado 4'!K21+'Memoria Aporte de Asociado 5'!K21+'Memoria Aporte de Asociado 6'!K21+'Memoria Aporte de Asociado 7'!K21+'Memoria Aporte de Asociado 8'!K21+'Memoria Aporte de Asociado 9'!K21+'Memoria Aporte de Asociado 10'!K21</f>
        <v>0</v>
      </c>
      <c r="R31" s="13">
        <f>'Memoria Aporte del Ejecutor'!L21+'Memoria Aporte de Asociado 1'!L21+'Memoria Aporte de Asociado 2'!L21+'Memoria Aporte de Asociado 3'!L21+'Memoria Aporte de Asociado 4'!L21+'Memoria Aporte de Asociado 5'!L21+'Memoria Aporte de Asociado 6'!L21+'Memoria Aporte de Asociado 7'!L21+'Memoria Aporte de Asociado 8'!L21+'Memoria Aporte de Asociado 9'!L21+'Memoria Aporte de Asociado 10'!L21</f>
        <v>0</v>
      </c>
      <c r="S31" s="13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T31" s="13">
        <f>'Memoria Aporte del Ejecutor'!J144+'Memoria Aporte de Asociado 1'!J144+'Memoria Aporte de Asociado 2'!J144+'Memoria Aporte de Asociado 3'!J144+'Memoria Aporte de Asociado 4'!J144+'Memoria Aporte de Asociado 5'!J144+'Memoria Aporte de Asociado 6'!J144+'Memoria Aporte de Asociado 7'!J144+'Memoria Aporte de Asociado 8'!J144+'Memoria Aporte de Asociado 9'!J144+'Memoria Aporte de Asociado 10'!J144</f>
        <v>0</v>
      </c>
      <c r="U31" s="13">
        <f>'Memoria Aporte del Ejecutor'!K144+'Memoria Aporte de Asociado 1'!K144+'Memoria Aporte de Asociado 2'!K144+'Memoria Aporte de Asociado 3'!K144+'Memoria Aporte de Asociado 4'!K144+'Memoria Aporte de Asociado 5'!K144+'Memoria Aporte de Asociado 6'!K144+'Memoria Aporte de Asociado 7'!K144+'Memoria Aporte de Asociado 8'!K144+'Memoria Aporte de Asociado 9'!K144+'Memoria Aporte de Asociado 10'!K144</f>
        <v>0</v>
      </c>
      <c r="V31" s="13">
        <f>'Memoria Aporte del Ejecutor'!L144+'Memoria Aporte de Asociado 1'!L144+'Memoria Aporte de Asociado 2'!L144+'Memoria Aporte de Asociado 3'!L144+'Memoria Aporte de Asociado 4'!L144+'Memoria Aporte de Asociado 5'!L144+'Memoria Aporte de Asociado 6'!L144+'Memoria Aporte de Asociado 7'!L144+'Memoria Aporte de Asociado 8'!L144+'Memoria Aporte de Asociado 9'!L144+'Memoria Aporte de Asociado 10'!L144</f>
        <v>0</v>
      </c>
    </row>
    <row r="32" spans="2:23" x14ac:dyDescent="0.25">
      <c r="B32" s="633"/>
      <c r="C32" s="18" t="str">
        <f>'Memoria Aporte FIA al Ejecutor'!C19</f>
        <v>Equipo Técnico 10: indicar nombre aquí</v>
      </c>
      <c r="D32" s="15">
        <f t="shared" si="1"/>
        <v>0</v>
      </c>
      <c r="E32" s="13">
        <f>'Aportes FIA Consolidado'!D16</f>
        <v>0</v>
      </c>
      <c r="F32" s="13">
        <f>SUM('Aportes FIA Consolidado'!E16:F16)</f>
        <v>0</v>
      </c>
      <c r="G32" s="172">
        <f t="shared" si="2"/>
        <v>0</v>
      </c>
      <c r="H32" s="13">
        <f>'Memoria Aporte del Ejecutor'!N22+'Memoria Aporte de Asociado 1'!N22+'Memoria Aporte de Asociado 2'!N22+'Memoria Aporte de Asociado 3'!N22+'Memoria Aporte de Asociado 4'!N22+'Memoria Aporte de Asociado 5'!N22+'Memoria Aporte de Asociado 6'!N22+'Memoria Aporte de Asociado 7'!N22+'Memoria Aporte de Asociado 8'!N22+'Memoria Aporte de Asociado 9'!N22+'Memoria Aporte de Asociado 10'!N22+'Memoria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2" s="13">
        <f>'Memoria Aporte del Ejecutor'!N145+'Memoria Aporte de Asociado 1'!N145+'Memoria Aporte de Asociado 2'!N145+'Memoria Aporte de Asociado 3'!N145+'Memoria Aporte de Asociado 4'!N145+'Memoria Aporte de Asociado 5'!N145+'Memoria Aporte de Asociado 6'!N145+'Memoria Aporte de Asociado 7'!N145+'Memoria Aporte de Asociado 8'!N145+'Memoria Aporte de Asociado 9'!N145+'Memoria Aporte de Asociado 10'!N145+'Memoria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2" s="172">
        <f t="shared" si="3"/>
        <v>0</v>
      </c>
      <c r="K32" s="196">
        <f>'Memoria Aporte FIA al Ejecutor'!I19+'Memoria Aporte FIA a Asociado 1'!I18+'Memoria Aporte FIA a Asociado 2'!I18</f>
        <v>0</v>
      </c>
      <c r="L32" s="196">
        <f>'Memoria Aporte FIA al Ejecutor'!J19+'Memoria Aporte FIA a Asociado 1'!J18+'Memoria Aporte FIA a Asociado 2'!J18</f>
        <v>0</v>
      </c>
      <c r="M32" s="196">
        <f>'Memoria Aporte FIA al Ejecutor'!K19+'Memoria Aporte FIA a Asociado 1'!K18+'Memoria Aporte FIA a Asociado 2'!K18</f>
        <v>0</v>
      </c>
      <c r="N32" s="196">
        <f>'Memoria Aporte FIA al Ejecutor'!L19+'Memoria Aporte FIA a Asociado 1'!L18+'Memoria Aporte FIA a Asociado 2'!L18</f>
        <v>0</v>
      </c>
      <c r="O32" s="13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P32" s="13">
        <f>'Memoria Aporte del Ejecutor'!J22+'Memoria Aporte de Asociado 1'!J22+'Memoria Aporte de Asociado 2'!J22+'Memoria Aporte de Asociado 3'!J22+'Memoria Aporte de Asociado 4'!J22+'Memoria Aporte de Asociado 5'!J22+'Memoria Aporte de Asociado 6'!J22+'Memoria Aporte de Asociado 7'!J22+'Memoria Aporte de Asociado 8'!J22+'Memoria Aporte de Asociado 9'!J22+'Memoria Aporte de Asociado 10'!J22</f>
        <v>0</v>
      </c>
      <c r="Q32" s="13">
        <f>'Memoria Aporte del Ejecutor'!K22+'Memoria Aporte de Asociado 1'!K22+'Memoria Aporte de Asociado 2'!K22+'Memoria Aporte de Asociado 3'!K22+'Memoria Aporte de Asociado 4'!K22+'Memoria Aporte de Asociado 5'!K22+'Memoria Aporte de Asociado 6'!K22+'Memoria Aporte de Asociado 7'!K22+'Memoria Aporte de Asociado 8'!K22+'Memoria Aporte de Asociado 9'!K22+'Memoria Aporte de Asociado 10'!K22</f>
        <v>0</v>
      </c>
      <c r="R32" s="13">
        <f>'Memoria Aporte del Ejecutor'!L22+'Memoria Aporte de Asociado 1'!L22+'Memoria Aporte de Asociado 2'!L22+'Memoria Aporte de Asociado 3'!L22+'Memoria Aporte de Asociado 4'!L22+'Memoria Aporte de Asociado 5'!L22+'Memoria Aporte de Asociado 6'!L22+'Memoria Aporte de Asociado 7'!L22+'Memoria Aporte de Asociado 8'!L22+'Memoria Aporte de Asociado 9'!L22+'Memoria Aporte de Asociado 10'!L22</f>
        <v>0</v>
      </c>
      <c r="S32" s="13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T32" s="13">
        <f>'Memoria Aporte del Ejecutor'!J145+'Memoria Aporte de Asociado 1'!J145+'Memoria Aporte de Asociado 2'!J145+'Memoria Aporte de Asociado 3'!J145+'Memoria Aporte de Asociado 4'!J145+'Memoria Aporte de Asociado 5'!J145+'Memoria Aporte de Asociado 6'!J145+'Memoria Aporte de Asociado 7'!J145+'Memoria Aporte de Asociado 8'!J145+'Memoria Aporte de Asociado 9'!J145+'Memoria Aporte de Asociado 10'!J145</f>
        <v>0</v>
      </c>
      <c r="U32" s="13">
        <f>'Memoria Aporte del Ejecutor'!K145+'Memoria Aporte de Asociado 1'!K145+'Memoria Aporte de Asociado 2'!K145+'Memoria Aporte de Asociado 3'!K145+'Memoria Aporte de Asociado 4'!K145+'Memoria Aporte de Asociado 5'!K145+'Memoria Aporte de Asociado 6'!K145+'Memoria Aporte de Asociado 7'!K145+'Memoria Aporte de Asociado 8'!K145+'Memoria Aporte de Asociado 9'!K145+'Memoria Aporte de Asociado 10'!K145</f>
        <v>0</v>
      </c>
      <c r="V32" s="13">
        <f>'Memoria Aporte del Ejecutor'!L145+'Memoria Aporte de Asociado 1'!L145+'Memoria Aporte de Asociado 2'!L145+'Memoria Aporte de Asociado 3'!L145+'Memoria Aporte de Asociado 4'!L145+'Memoria Aporte de Asociado 5'!L145+'Memoria Aporte de Asociado 6'!L145+'Memoria Aporte de Asociado 7'!L145+'Memoria Aporte de Asociado 8'!L145+'Memoria Aporte de Asociado 9'!L145+'Memoria Aporte de Asociado 10'!L145</f>
        <v>0</v>
      </c>
    </row>
    <row r="33" spans="2:22" x14ac:dyDescent="0.25">
      <c r="B33" s="633"/>
      <c r="C33" s="18" t="str">
        <f>'Memoria Aporte FIA al Ejecutor'!C20</f>
        <v>Equipo Técnico 11: indicar nombre aquí</v>
      </c>
      <c r="D33" s="15">
        <f t="shared" si="1"/>
        <v>0</v>
      </c>
      <c r="E33" s="13">
        <f>'Aportes FIA Consolidado'!D17</f>
        <v>0</v>
      </c>
      <c r="F33" s="13">
        <f>SUM('Aportes FIA Consolidado'!E17:F17)</f>
        <v>0</v>
      </c>
      <c r="G33" s="172">
        <f t="shared" si="2"/>
        <v>0</v>
      </c>
      <c r="H33" s="13">
        <f>'Memoria Aporte del Ejecutor'!N23+'Memoria Aporte de Asociado 1'!N23+'Memoria Aporte de Asociado 2'!N23+'Memoria Aporte de Asociado 3'!N23+'Memoria Aporte de Asociado 4'!N23+'Memoria Aporte de Asociado 5'!N23+'Memoria Aporte de Asociado 6'!N23+'Memoria Aporte de Asociado 7'!N23+'Memoria Aporte de Asociado 8'!N23+'Memoria Aporte de Asociado 9'!N23+'Memoria Aporte de Asociado 10'!N23+'Memoria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3" s="13">
        <f>'Memoria Aporte del Ejecutor'!N146+'Memoria Aporte de Asociado 1'!N146+'Memoria Aporte de Asociado 2'!N146+'Memoria Aporte de Asociado 3'!N146+'Memoria Aporte de Asociado 4'!N146+'Memoria Aporte de Asociado 5'!N146+'Memoria Aporte de Asociado 6'!N146+'Memoria Aporte de Asociado 7'!N146+'Memoria Aporte de Asociado 8'!N146+'Memoria Aporte de Asociado 9'!N146+'Memoria Aporte de Asociado 10'!N146+'Memoria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3" s="172">
        <f t="shared" si="3"/>
        <v>0</v>
      </c>
      <c r="K33" s="196">
        <f>'Memoria Aporte FIA al Ejecutor'!I20+'Memoria Aporte FIA a Asociado 1'!I19+'Memoria Aporte FIA a Asociado 2'!I19</f>
        <v>0</v>
      </c>
      <c r="L33" s="196">
        <f>'Memoria Aporte FIA al Ejecutor'!J20+'Memoria Aporte FIA a Asociado 1'!J19+'Memoria Aporte FIA a Asociado 2'!J19</f>
        <v>0</v>
      </c>
      <c r="M33" s="196">
        <f>'Memoria Aporte FIA al Ejecutor'!K20+'Memoria Aporte FIA a Asociado 1'!K19+'Memoria Aporte FIA a Asociado 2'!K19</f>
        <v>0</v>
      </c>
      <c r="N33" s="196">
        <f>'Memoria Aporte FIA al Ejecutor'!L20+'Memoria Aporte FIA a Asociado 1'!L19+'Memoria Aporte FIA a Asociado 2'!L19</f>
        <v>0</v>
      </c>
      <c r="O33" s="13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P33" s="13">
        <f>'Memoria Aporte del Ejecutor'!J23+'Memoria Aporte de Asociado 1'!J23+'Memoria Aporte de Asociado 2'!J23+'Memoria Aporte de Asociado 3'!J23+'Memoria Aporte de Asociado 4'!J23+'Memoria Aporte de Asociado 5'!J23+'Memoria Aporte de Asociado 6'!J23+'Memoria Aporte de Asociado 7'!J23+'Memoria Aporte de Asociado 8'!J23+'Memoria Aporte de Asociado 9'!J23+'Memoria Aporte de Asociado 10'!J23</f>
        <v>0</v>
      </c>
      <c r="Q33" s="13">
        <f>'Memoria Aporte del Ejecutor'!K23+'Memoria Aporte de Asociado 1'!K23+'Memoria Aporte de Asociado 2'!K23+'Memoria Aporte de Asociado 3'!K23+'Memoria Aporte de Asociado 4'!K23+'Memoria Aporte de Asociado 5'!K23+'Memoria Aporte de Asociado 6'!K23+'Memoria Aporte de Asociado 7'!K23+'Memoria Aporte de Asociado 8'!K23+'Memoria Aporte de Asociado 9'!K23+'Memoria Aporte de Asociado 10'!K23</f>
        <v>0</v>
      </c>
      <c r="R33" s="13">
        <f>'Memoria Aporte del Ejecutor'!L23+'Memoria Aporte de Asociado 1'!L23+'Memoria Aporte de Asociado 2'!L23+'Memoria Aporte de Asociado 3'!L23+'Memoria Aporte de Asociado 4'!L23+'Memoria Aporte de Asociado 5'!L23+'Memoria Aporte de Asociado 6'!L23+'Memoria Aporte de Asociado 7'!L23+'Memoria Aporte de Asociado 8'!L23+'Memoria Aporte de Asociado 9'!L23+'Memoria Aporte de Asociado 10'!L23</f>
        <v>0</v>
      </c>
      <c r="S33" s="13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T33" s="13">
        <f>'Memoria Aporte del Ejecutor'!J146+'Memoria Aporte de Asociado 1'!J146+'Memoria Aporte de Asociado 2'!J146+'Memoria Aporte de Asociado 3'!J146+'Memoria Aporte de Asociado 4'!J146+'Memoria Aporte de Asociado 5'!J146+'Memoria Aporte de Asociado 6'!J146+'Memoria Aporte de Asociado 7'!J146+'Memoria Aporte de Asociado 8'!J146+'Memoria Aporte de Asociado 9'!J146+'Memoria Aporte de Asociado 10'!J146</f>
        <v>0</v>
      </c>
      <c r="U33" s="13">
        <f>'Memoria Aporte del Ejecutor'!K146+'Memoria Aporte de Asociado 1'!K146+'Memoria Aporte de Asociado 2'!K146+'Memoria Aporte de Asociado 3'!K146+'Memoria Aporte de Asociado 4'!K146+'Memoria Aporte de Asociado 5'!K146+'Memoria Aporte de Asociado 6'!K146+'Memoria Aporte de Asociado 7'!K146+'Memoria Aporte de Asociado 8'!K146+'Memoria Aporte de Asociado 9'!K146+'Memoria Aporte de Asociado 10'!K146</f>
        <v>0</v>
      </c>
      <c r="V33" s="13">
        <f>'Memoria Aporte del Ejecutor'!L146+'Memoria Aporte de Asociado 1'!L146+'Memoria Aporte de Asociado 2'!L146+'Memoria Aporte de Asociado 3'!L146+'Memoria Aporte de Asociado 4'!L146+'Memoria Aporte de Asociado 5'!L146+'Memoria Aporte de Asociado 6'!L146+'Memoria Aporte de Asociado 7'!L146+'Memoria Aporte de Asociado 8'!L146+'Memoria Aporte de Asociado 9'!L146+'Memoria Aporte de Asociado 10'!L146</f>
        <v>0</v>
      </c>
    </row>
    <row r="34" spans="2:22" x14ac:dyDescent="0.25">
      <c r="B34" s="633"/>
      <c r="C34" s="18" t="str">
        <f>'Memoria Aporte FIA al Ejecutor'!C21</f>
        <v>Equipo Técnico 12: indicar nombre aquí</v>
      </c>
      <c r="D34" s="15">
        <f t="shared" si="1"/>
        <v>0</v>
      </c>
      <c r="E34" s="13">
        <f>'Aportes FIA Consolidado'!D18</f>
        <v>0</v>
      </c>
      <c r="F34" s="13">
        <f>SUM('Aportes FIA Consolidado'!E18:F18)</f>
        <v>0</v>
      </c>
      <c r="G34" s="172">
        <f t="shared" si="2"/>
        <v>0</v>
      </c>
      <c r="H34" s="13">
        <f>'Memoria Aporte del Ejecutor'!N24+'Memoria Aporte de Asociado 1'!N24+'Memoria Aporte de Asociado 2'!N24+'Memoria Aporte de Asociado 3'!N24+'Memoria Aporte de Asociado 4'!N24+'Memoria Aporte de Asociado 5'!N24+'Memoria Aporte de Asociado 6'!N24+'Memoria Aporte de Asociado 7'!N24+'Memoria Aporte de Asociado 8'!N24+'Memoria Aporte de Asociado 9'!N24+'Memoria Aporte de Asociado 10'!N24+'Memoria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4" s="13">
        <f>'Memoria Aporte del Ejecutor'!N147+'Memoria Aporte de Asociado 1'!N147+'Memoria Aporte de Asociado 2'!N147+'Memoria Aporte de Asociado 3'!N147+'Memoria Aporte de Asociado 4'!N147+'Memoria Aporte de Asociado 5'!N147+'Memoria Aporte de Asociado 6'!N147+'Memoria Aporte de Asociado 7'!N147+'Memoria Aporte de Asociado 8'!N147+'Memoria Aporte de Asociado 9'!N147+'Memoria Aporte de Asociado 10'!N147+'Memoria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4" s="172">
        <f>H34+I34</f>
        <v>0</v>
      </c>
      <c r="K34" s="196">
        <f>'Memoria Aporte FIA al Ejecutor'!I21+'Memoria Aporte FIA a Asociado 1'!I20+'Memoria Aporte FIA a Asociado 2'!I20</f>
        <v>0</v>
      </c>
      <c r="L34" s="196">
        <f>'Memoria Aporte FIA al Ejecutor'!J21+'Memoria Aporte FIA a Asociado 1'!J20+'Memoria Aporte FIA a Asociado 2'!J20</f>
        <v>0</v>
      </c>
      <c r="M34" s="196">
        <f>'Memoria Aporte FIA al Ejecutor'!K21+'Memoria Aporte FIA a Asociado 1'!K20+'Memoria Aporte FIA a Asociado 2'!K20</f>
        <v>0</v>
      </c>
      <c r="N34" s="196">
        <f>'Memoria Aporte FIA al Ejecutor'!L21+'Memoria Aporte FIA a Asociado 1'!L20+'Memoria Aporte FIA a Asociado 2'!L20</f>
        <v>0</v>
      </c>
      <c r="O34" s="13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P34" s="13">
        <f>'Memoria Aporte del Ejecutor'!J24+'Memoria Aporte de Asociado 1'!J24+'Memoria Aporte de Asociado 2'!J24+'Memoria Aporte de Asociado 3'!J24+'Memoria Aporte de Asociado 4'!J24+'Memoria Aporte de Asociado 5'!J24+'Memoria Aporte de Asociado 6'!J24+'Memoria Aporte de Asociado 7'!J24+'Memoria Aporte de Asociado 8'!J24+'Memoria Aporte de Asociado 9'!J24+'Memoria Aporte de Asociado 10'!J24</f>
        <v>0</v>
      </c>
      <c r="Q34" s="13">
        <f>'Memoria Aporte del Ejecutor'!K24+'Memoria Aporte de Asociado 1'!K24+'Memoria Aporte de Asociado 2'!K24+'Memoria Aporte de Asociado 3'!K24+'Memoria Aporte de Asociado 4'!K24+'Memoria Aporte de Asociado 5'!K24+'Memoria Aporte de Asociado 6'!K24+'Memoria Aporte de Asociado 7'!K24+'Memoria Aporte de Asociado 8'!K24+'Memoria Aporte de Asociado 9'!K24+'Memoria Aporte de Asociado 10'!K24</f>
        <v>0</v>
      </c>
      <c r="R34" s="13">
        <f>'Memoria Aporte del Ejecutor'!L24+'Memoria Aporte de Asociado 1'!L24+'Memoria Aporte de Asociado 2'!L24+'Memoria Aporte de Asociado 3'!L24+'Memoria Aporte de Asociado 4'!L24+'Memoria Aporte de Asociado 5'!L24+'Memoria Aporte de Asociado 6'!L24+'Memoria Aporte de Asociado 7'!L24+'Memoria Aporte de Asociado 8'!L24+'Memoria Aporte de Asociado 9'!L24+'Memoria Aporte de Asociado 10'!L24</f>
        <v>0</v>
      </c>
      <c r="S34" s="13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T34" s="13">
        <f>'Memoria Aporte del Ejecutor'!J147+'Memoria Aporte de Asociado 1'!J147+'Memoria Aporte de Asociado 2'!J147+'Memoria Aporte de Asociado 3'!J147+'Memoria Aporte de Asociado 4'!J147+'Memoria Aporte de Asociado 5'!J147+'Memoria Aporte de Asociado 6'!J147+'Memoria Aporte de Asociado 7'!J147+'Memoria Aporte de Asociado 8'!J147+'Memoria Aporte de Asociado 9'!J147+'Memoria Aporte de Asociado 10'!J147</f>
        <v>0</v>
      </c>
      <c r="U34" s="13">
        <f>'Memoria Aporte del Ejecutor'!K147+'Memoria Aporte de Asociado 1'!K147+'Memoria Aporte de Asociado 2'!K147+'Memoria Aporte de Asociado 3'!K147+'Memoria Aporte de Asociado 4'!K147+'Memoria Aporte de Asociado 5'!K147+'Memoria Aporte de Asociado 6'!K147+'Memoria Aporte de Asociado 7'!K147+'Memoria Aporte de Asociado 8'!K147+'Memoria Aporte de Asociado 9'!K147+'Memoria Aporte de Asociado 10'!K147</f>
        <v>0</v>
      </c>
      <c r="V34" s="13">
        <f>'Memoria Aporte del Ejecutor'!L147+'Memoria Aporte de Asociado 1'!L147+'Memoria Aporte de Asociado 2'!L147+'Memoria Aporte de Asociado 3'!L147+'Memoria Aporte de Asociado 4'!L147+'Memoria Aporte de Asociado 5'!L147+'Memoria Aporte de Asociado 6'!L147+'Memoria Aporte de Asociado 7'!L147+'Memoria Aporte de Asociado 8'!L147+'Memoria Aporte de Asociado 9'!L147+'Memoria Aporte de Asociado 10'!L147</f>
        <v>0</v>
      </c>
    </row>
    <row r="35" spans="2:22" x14ac:dyDescent="0.25">
      <c r="B35" s="633"/>
      <c r="C35" s="18" t="str">
        <f>'Memoria Aporte FIA al Ejecutor'!C22</f>
        <v>Equipo Técnico 13: indicar nombre aquí</v>
      </c>
      <c r="D35" s="15">
        <f t="shared" si="1"/>
        <v>0</v>
      </c>
      <c r="E35" s="13">
        <f>'Aportes FIA Consolidado'!D19</f>
        <v>0</v>
      </c>
      <c r="F35" s="13">
        <f>SUM('Aportes FIA Consolidado'!E19:F19)</f>
        <v>0</v>
      </c>
      <c r="G35" s="172">
        <f t="shared" si="2"/>
        <v>0</v>
      </c>
      <c r="H35" s="13">
        <f>'Memoria Aporte del Ejecutor'!N25+'Memoria Aporte de Asociado 1'!N25+'Memoria Aporte de Asociado 2'!N25+'Memoria Aporte de Asociado 3'!N25+'Memoria Aporte de Asociado 4'!N25+'Memoria Aporte de Asociado 5'!N25+'Memoria Aporte de Asociado 6'!N25+'Memoria Aporte de Asociado 7'!N25+'Memoria Aporte de Asociado 8'!N25+'Memoria Aporte de Asociado 9'!N25+'Memoria Aporte de Asociado 10'!N25+'Memoria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5" s="13">
        <f>'Memoria Aporte del Ejecutor'!N148+'Memoria Aporte de Asociado 1'!N148+'Memoria Aporte de Asociado 2'!N148+'Memoria Aporte de Asociado 3'!N148+'Memoria Aporte de Asociado 4'!N148+'Memoria Aporte de Asociado 5'!N148+'Memoria Aporte de Asociado 6'!N148+'Memoria Aporte de Asociado 7'!N148+'Memoria Aporte de Asociado 8'!N148+'Memoria Aporte de Asociado 9'!N148+'Memoria Aporte de Asociado 10'!N148+'Memoria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5" s="172">
        <f t="shared" si="3"/>
        <v>0</v>
      </c>
      <c r="K35" s="196">
        <f>'Memoria Aporte FIA al Ejecutor'!I22+'Memoria Aporte FIA a Asociado 1'!I21+'Memoria Aporte FIA a Asociado 2'!I21</f>
        <v>0</v>
      </c>
      <c r="L35" s="196">
        <f>'Memoria Aporte FIA al Ejecutor'!J22+'Memoria Aporte FIA a Asociado 1'!J21+'Memoria Aporte FIA a Asociado 2'!J21</f>
        <v>0</v>
      </c>
      <c r="M35" s="196">
        <f>'Memoria Aporte FIA al Ejecutor'!K22+'Memoria Aporte FIA a Asociado 1'!K21+'Memoria Aporte FIA a Asociado 2'!K21</f>
        <v>0</v>
      </c>
      <c r="N35" s="196">
        <f>'Memoria Aporte FIA al Ejecutor'!L22+'Memoria Aporte FIA a Asociado 1'!L21+'Memoria Aporte FIA a Asociado 2'!L21</f>
        <v>0</v>
      </c>
      <c r="O35" s="13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P35" s="13">
        <f>'Memoria Aporte del Ejecutor'!J25+'Memoria Aporte de Asociado 1'!J25+'Memoria Aporte de Asociado 2'!J25+'Memoria Aporte de Asociado 3'!J25+'Memoria Aporte de Asociado 4'!J25+'Memoria Aporte de Asociado 5'!J25+'Memoria Aporte de Asociado 6'!J25+'Memoria Aporte de Asociado 7'!J25+'Memoria Aporte de Asociado 8'!J25+'Memoria Aporte de Asociado 9'!J25+'Memoria Aporte de Asociado 10'!J25</f>
        <v>0</v>
      </c>
      <c r="Q35" s="13">
        <f>'Memoria Aporte del Ejecutor'!K25+'Memoria Aporte de Asociado 1'!K25+'Memoria Aporte de Asociado 2'!K25+'Memoria Aporte de Asociado 3'!K25+'Memoria Aporte de Asociado 4'!K25+'Memoria Aporte de Asociado 5'!K25+'Memoria Aporte de Asociado 6'!K25+'Memoria Aporte de Asociado 7'!K25+'Memoria Aporte de Asociado 8'!K25+'Memoria Aporte de Asociado 9'!K25+'Memoria Aporte de Asociado 10'!K25</f>
        <v>0</v>
      </c>
      <c r="R35" s="13">
        <f>'Memoria Aporte del Ejecutor'!L25+'Memoria Aporte de Asociado 1'!L25+'Memoria Aporte de Asociado 2'!L25+'Memoria Aporte de Asociado 3'!L25+'Memoria Aporte de Asociado 4'!L25+'Memoria Aporte de Asociado 5'!L25+'Memoria Aporte de Asociado 6'!L25+'Memoria Aporte de Asociado 7'!L25+'Memoria Aporte de Asociado 8'!L25+'Memoria Aporte de Asociado 9'!L25+'Memoria Aporte de Asociado 10'!L25</f>
        <v>0</v>
      </c>
      <c r="S35" s="13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T35" s="13">
        <f>'Memoria Aporte del Ejecutor'!J148+'Memoria Aporte de Asociado 1'!J148+'Memoria Aporte de Asociado 2'!J148+'Memoria Aporte de Asociado 3'!J148+'Memoria Aporte de Asociado 4'!J148+'Memoria Aporte de Asociado 5'!J148+'Memoria Aporte de Asociado 6'!J148+'Memoria Aporte de Asociado 7'!J148+'Memoria Aporte de Asociado 8'!J148+'Memoria Aporte de Asociado 9'!J148+'Memoria Aporte de Asociado 10'!J148</f>
        <v>0</v>
      </c>
      <c r="U35" s="13">
        <f>'Memoria Aporte del Ejecutor'!K148+'Memoria Aporte de Asociado 1'!K148+'Memoria Aporte de Asociado 2'!K148+'Memoria Aporte de Asociado 3'!K148+'Memoria Aporte de Asociado 4'!K148+'Memoria Aporte de Asociado 5'!K148+'Memoria Aporte de Asociado 6'!K148+'Memoria Aporte de Asociado 7'!K148+'Memoria Aporte de Asociado 8'!K148+'Memoria Aporte de Asociado 9'!K148+'Memoria Aporte de Asociado 10'!K148</f>
        <v>0</v>
      </c>
      <c r="V35" s="13">
        <f>'Memoria Aporte del Ejecutor'!L148+'Memoria Aporte de Asociado 1'!L148+'Memoria Aporte de Asociado 2'!L148+'Memoria Aporte de Asociado 3'!L148+'Memoria Aporte de Asociado 4'!L148+'Memoria Aporte de Asociado 5'!L148+'Memoria Aporte de Asociado 6'!L148+'Memoria Aporte de Asociado 7'!L148+'Memoria Aporte de Asociado 8'!L148+'Memoria Aporte de Asociado 9'!L148+'Memoria Aporte de Asociado 10'!L148</f>
        <v>0</v>
      </c>
    </row>
    <row r="36" spans="2:22" x14ac:dyDescent="0.25">
      <c r="B36" s="633"/>
      <c r="C36" s="18" t="str">
        <f>'Memoria Aporte FIA al Ejecutor'!C23</f>
        <v>Equipo Técnico 14: indicar nombre aquí</v>
      </c>
      <c r="D36" s="15">
        <f>G36+J36</f>
        <v>0</v>
      </c>
      <c r="E36" s="13">
        <f>'Aportes FIA Consolidado'!D20</f>
        <v>0</v>
      </c>
      <c r="F36" s="13">
        <f>SUM('Aportes FIA Consolidado'!E20:F20)</f>
        <v>0</v>
      </c>
      <c r="G36" s="172">
        <f t="shared" si="2"/>
        <v>0</v>
      </c>
      <c r="H36" s="13">
        <f>'Memoria Aporte del Ejecutor'!N26+'Memoria Aporte de Asociado 1'!N26+'Memoria Aporte de Asociado 2'!N26+'Memoria Aporte de Asociado 3'!N26+'Memoria Aporte de Asociado 4'!N26+'Memoria Aporte de Asociado 5'!N26+'Memoria Aporte de Asociado 6'!N26+'Memoria Aporte de Asociado 7'!N26+'Memoria Aporte de Asociado 8'!N26+'Memoria Aporte de Asociado 9'!N26+'Memoria Aporte de Asociado 10'!N26+'Memoria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6" s="13">
        <f>'Memoria Aporte del Ejecutor'!N149+'Memoria Aporte de Asociado 1'!N149+'Memoria Aporte de Asociado 2'!N149+'Memoria Aporte de Asociado 3'!N149+'Memoria Aporte de Asociado 4'!N149+'Memoria Aporte de Asociado 5'!N149+'Memoria Aporte de Asociado 6'!N149+'Memoria Aporte de Asociado 7'!N149+'Memoria Aporte de Asociado 8'!N149+'Memoria Aporte de Asociado 9'!N149+'Memoria Aporte de Asociado 10'!N149+'Memoria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6" s="172">
        <f t="shared" si="3"/>
        <v>0</v>
      </c>
      <c r="K36" s="196">
        <f>'Memoria Aporte FIA al Ejecutor'!I23+'Memoria Aporte FIA a Asociado 1'!I22+'Memoria Aporte FIA a Asociado 2'!I22</f>
        <v>0</v>
      </c>
      <c r="L36" s="196">
        <f>'Memoria Aporte FIA al Ejecutor'!J23+'Memoria Aporte FIA a Asociado 1'!J22+'Memoria Aporte FIA a Asociado 2'!J22</f>
        <v>0</v>
      </c>
      <c r="M36" s="196">
        <f>'Memoria Aporte FIA al Ejecutor'!K23+'Memoria Aporte FIA a Asociado 1'!K22+'Memoria Aporte FIA a Asociado 2'!K22</f>
        <v>0</v>
      </c>
      <c r="N36" s="196">
        <f>'Memoria Aporte FIA al Ejecutor'!L23+'Memoria Aporte FIA a Asociado 1'!L22+'Memoria Aporte FIA a Asociado 2'!L22</f>
        <v>0</v>
      </c>
      <c r="O36" s="13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P36" s="13">
        <f>'Memoria Aporte del Ejecutor'!J26+'Memoria Aporte de Asociado 1'!J26+'Memoria Aporte de Asociado 2'!J26+'Memoria Aporte de Asociado 3'!J26+'Memoria Aporte de Asociado 4'!J26+'Memoria Aporte de Asociado 5'!J26+'Memoria Aporte de Asociado 6'!J26+'Memoria Aporte de Asociado 7'!J26+'Memoria Aporte de Asociado 8'!J26+'Memoria Aporte de Asociado 9'!J26+'Memoria Aporte de Asociado 10'!J26</f>
        <v>0</v>
      </c>
      <c r="Q36" s="13">
        <f>'Memoria Aporte del Ejecutor'!K26+'Memoria Aporte de Asociado 1'!K26+'Memoria Aporte de Asociado 2'!K26+'Memoria Aporte de Asociado 3'!K26+'Memoria Aporte de Asociado 4'!K26+'Memoria Aporte de Asociado 5'!K26+'Memoria Aporte de Asociado 6'!K26+'Memoria Aporte de Asociado 7'!K26+'Memoria Aporte de Asociado 8'!K26+'Memoria Aporte de Asociado 9'!K26+'Memoria Aporte de Asociado 10'!K26</f>
        <v>0</v>
      </c>
      <c r="R36" s="13">
        <f>'Memoria Aporte del Ejecutor'!L26+'Memoria Aporte de Asociado 1'!L26+'Memoria Aporte de Asociado 2'!L26+'Memoria Aporte de Asociado 3'!L26+'Memoria Aporte de Asociado 4'!L26+'Memoria Aporte de Asociado 5'!L26+'Memoria Aporte de Asociado 6'!L26+'Memoria Aporte de Asociado 7'!L26+'Memoria Aporte de Asociado 8'!L26+'Memoria Aporte de Asociado 9'!L26+'Memoria Aporte de Asociado 10'!L26</f>
        <v>0</v>
      </c>
      <c r="S36" s="13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T36" s="13">
        <f>'Memoria Aporte del Ejecutor'!J149+'Memoria Aporte de Asociado 1'!J149+'Memoria Aporte de Asociado 2'!J149+'Memoria Aporte de Asociado 3'!J149+'Memoria Aporte de Asociado 4'!J149+'Memoria Aporte de Asociado 5'!J149+'Memoria Aporte de Asociado 6'!J149+'Memoria Aporte de Asociado 7'!J149+'Memoria Aporte de Asociado 8'!J149+'Memoria Aporte de Asociado 9'!J149+'Memoria Aporte de Asociado 10'!J149</f>
        <v>0</v>
      </c>
      <c r="U36" s="13">
        <f>'Memoria Aporte del Ejecutor'!K149+'Memoria Aporte de Asociado 1'!K149+'Memoria Aporte de Asociado 2'!K149+'Memoria Aporte de Asociado 3'!K149+'Memoria Aporte de Asociado 4'!K149+'Memoria Aporte de Asociado 5'!K149+'Memoria Aporte de Asociado 6'!K149+'Memoria Aporte de Asociado 7'!K149+'Memoria Aporte de Asociado 8'!K149+'Memoria Aporte de Asociado 9'!K149+'Memoria Aporte de Asociado 10'!K149</f>
        <v>0</v>
      </c>
      <c r="V36" s="13">
        <f>'Memoria Aporte del Ejecutor'!L149+'Memoria Aporte de Asociado 1'!L149+'Memoria Aporte de Asociado 2'!L149+'Memoria Aporte de Asociado 3'!L149+'Memoria Aporte de Asociado 4'!L149+'Memoria Aporte de Asociado 5'!L149+'Memoria Aporte de Asociado 6'!L149+'Memoria Aporte de Asociado 7'!L149+'Memoria Aporte de Asociado 8'!L149+'Memoria Aporte de Asociado 9'!L149+'Memoria Aporte de Asociado 10'!L149</f>
        <v>0</v>
      </c>
    </row>
    <row r="37" spans="2:22" x14ac:dyDescent="0.25">
      <c r="B37" s="633"/>
      <c r="C37" s="18" t="str">
        <f>'Memoria Aporte FIA al Ejecutor'!C24</f>
        <v>Equipo Técnico 15: indicar nombre aquí</v>
      </c>
      <c r="D37" s="15">
        <f t="shared" si="1"/>
        <v>0</v>
      </c>
      <c r="E37" s="13">
        <f>'Aportes FIA Consolidado'!D21</f>
        <v>0</v>
      </c>
      <c r="F37" s="13">
        <f>SUM('Aportes FIA Consolidado'!E21:F21)</f>
        <v>0</v>
      </c>
      <c r="G37" s="172">
        <f t="shared" si="2"/>
        <v>0</v>
      </c>
      <c r="H37" s="13">
        <f>'Memoria Aporte del Ejecutor'!N27+'Memoria Aporte de Asociado 1'!N27+'Memoria Aporte de Asociado 2'!N27+'Memoria Aporte de Asociado 3'!N27+'Memoria Aporte de Asociado 4'!N27+'Memoria Aporte de Asociado 5'!N27+'Memoria Aporte de Asociado 6'!N27+'Memoria Aporte de Asociado 7'!N27+'Memoria Aporte de Asociado 8'!N27+'Memoria Aporte de Asociado 9'!N27+'Memoria Aporte de Asociado 10'!N27+'Memoria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7" s="13">
        <f>'Memoria Aporte del Ejecutor'!N150+'Memoria Aporte de Asociado 1'!N150+'Memoria Aporte de Asociado 2'!N150+'Memoria Aporte de Asociado 3'!N150+'Memoria Aporte de Asociado 4'!N150+'Memoria Aporte de Asociado 5'!N150+'Memoria Aporte de Asociado 6'!N150+'Memoria Aporte de Asociado 7'!N150+'Memoria Aporte de Asociado 8'!N150+'Memoria Aporte de Asociado 9'!N150+'Memoria Aporte de Asociado 10'!N150+'Memoria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7" s="172">
        <f t="shared" si="3"/>
        <v>0</v>
      </c>
      <c r="K37" s="196">
        <f>'Memoria Aporte FIA al Ejecutor'!I24+'Memoria Aporte FIA a Asociado 1'!I23+'Memoria Aporte FIA a Asociado 2'!I23</f>
        <v>0</v>
      </c>
      <c r="L37" s="196">
        <f>'Memoria Aporte FIA al Ejecutor'!J24+'Memoria Aporte FIA a Asociado 1'!J23+'Memoria Aporte FIA a Asociado 2'!J23</f>
        <v>0</v>
      </c>
      <c r="M37" s="196">
        <f>'Memoria Aporte FIA al Ejecutor'!K24+'Memoria Aporte FIA a Asociado 1'!K23+'Memoria Aporte FIA a Asociado 2'!K23</f>
        <v>0</v>
      </c>
      <c r="N37" s="196">
        <f>'Memoria Aporte FIA al Ejecutor'!L24+'Memoria Aporte FIA a Asociado 1'!L23+'Memoria Aporte FIA a Asociado 2'!L23</f>
        <v>0</v>
      </c>
      <c r="O37" s="13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P37" s="13">
        <f>'Memoria Aporte del Ejecutor'!J27+'Memoria Aporte de Asociado 1'!J27+'Memoria Aporte de Asociado 2'!J27+'Memoria Aporte de Asociado 3'!J27+'Memoria Aporte de Asociado 4'!J27+'Memoria Aporte de Asociado 5'!J27+'Memoria Aporte de Asociado 6'!J27+'Memoria Aporte de Asociado 7'!J27+'Memoria Aporte de Asociado 8'!J27+'Memoria Aporte de Asociado 9'!J27+'Memoria Aporte de Asociado 10'!J27</f>
        <v>0</v>
      </c>
      <c r="Q37" s="13">
        <f>'Memoria Aporte del Ejecutor'!K27+'Memoria Aporte de Asociado 1'!K27+'Memoria Aporte de Asociado 2'!K27+'Memoria Aporte de Asociado 3'!K27+'Memoria Aporte de Asociado 4'!K27+'Memoria Aporte de Asociado 5'!K27+'Memoria Aporte de Asociado 6'!K27+'Memoria Aporte de Asociado 7'!K27+'Memoria Aporte de Asociado 8'!K27+'Memoria Aporte de Asociado 9'!K27+'Memoria Aporte de Asociado 10'!K27</f>
        <v>0</v>
      </c>
      <c r="R37" s="13">
        <f>'Memoria Aporte del Ejecutor'!L27+'Memoria Aporte de Asociado 1'!L27+'Memoria Aporte de Asociado 2'!L27+'Memoria Aporte de Asociado 3'!L27+'Memoria Aporte de Asociado 4'!L27+'Memoria Aporte de Asociado 5'!L27+'Memoria Aporte de Asociado 6'!L27+'Memoria Aporte de Asociado 7'!L27+'Memoria Aporte de Asociado 8'!L27+'Memoria Aporte de Asociado 9'!L27+'Memoria Aporte de Asociado 10'!L27</f>
        <v>0</v>
      </c>
      <c r="S37" s="13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T37" s="13">
        <f>'Memoria Aporte del Ejecutor'!J150+'Memoria Aporte de Asociado 1'!J150+'Memoria Aporte de Asociado 2'!J150+'Memoria Aporte de Asociado 3'!J150+'Memoria Aporte de Asociado 4'!J150+'Memoria Aporte de Asociado 5'!J150+'Memoria Aporte de Asociado 6'!J150+'Memoria Aporte de Asociado 7'!J150+'Memoria Aporte de Asociado 8'!J150+'Memoria Aporte de Asociado 9'!J150+'Memoria Aporte de Asociado 10'!J150</f>
        <v>0</v>
      </c>
      <c r="U37" s="13">
        <f>'Memoria Aporte del Ejecutor'!K150+'Memoria Aporte de Asociado 1'!K150+'Memoria Aporte de Asociado 2'!K150+'Memoria Aporte de Asociado 3'!K150+'Memoria Aporte de Asociado 4'!K150+'Memoria Aporte de Asociado 5'!K150+'Memoria Aporte de Asociado 6'!K150+'Memoria Aporte de Asociado 7'!K150+'Memoria Aporte de Asociado 8'!K150+'Memoria Aporte de Asociado 9'!K150+'Memoria Aporte de Asociado 10'!K150</f>
        <v>0</v>
      </c>
      <c r="V37" s="13">
        <f>'Memoria Aporte del Ejecutor'!L150+'Memoria Aporte de Asociado 1'!L150+'Memoria Aporte de Asociado 2'!L150+'Memoria Aporte de Asociado 3'!L150+'Memoria Aporte de Asociado 4'!L150+'Memoria Aporte de Asociado 5'!L150+'Memoria Aporte de Asociado 6'!L150+'Memoria Aporte de Asociado 7'!L150+'Memoria Aporte de Asociado 8'!L150+'Memoria Aporte de Asociado 9'!L150+'Memoria Aporte de Asociado 10'!L150</f>
        <v>0</v>
      </c>
    </row>
    <row r="38" spans="2:22" x14ac:dyDescent="0.25">
      <c r="B38" s="633"/>
      <c r="C38" s="18" t="str">
        <f>'Memoria Aporte FIA al Ejecutor'!C25</f>
        <v>Equipo Técnico 16: indicar nombre aquí</v>
      </c>
      <c r="D38" s="15">
        <f t="shared" si="1"/>
        <v>0</v>
      </c>
      <c r="E38" s="13">
        <f>'Aportes FIA Consolidado'!D22</f>
        <v>0</v>
      </c>
      <c r="F38" s="13">
        <f>SUM('Aportes FIA Consolidado'!E22:F22)</f>
        <v>0</v>
      </c>
      <c r="G38" s="172">
        <f>E38+F38</f>
        <v>0</v>
      </c>
      <c r="H38" s="13">
        <f>'Memoria Aporte del Ejecutor'!N28+'Memoria Aporte de Asociado 1'!N28+'Memoria Aporte de Asociado 2'!N28+'Memoria Aporte de Asociado 3'!N28+'Memoria Aporte de Asociado 4'!N28+'Memoria Aporte de Asociado 5'!N28+'Memoria Aporte de Asociado 6'!N28+'Memoria Aporte de Asociado 7'!N28+'Memoria Aporte de Asociado 8'!N28+'Memoria Aporte de Asociado 9'!N28+'Memoria Aporte de Asociado 10'!N28+'Memoria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8" s="13">
        <f>'Memoria Aporte del Ejecutor'!N151+'Memoria Aporte de Asociado 1'!N151+'Memoria Aporte de Asociado 2'!N151+'Memoria Aporte de Asociado 3'!N151+'Memoria Aporte de Asociado 4'!N151+'Memoria Aporte de Asociado 5'!N151+'Memoria Aporte de Asociado 6'!N151+'Memoria Aporte de Asociado 7'!N151+'Memoria Aporte de Asociado 8'!N151+'Memoria Aporte de Asociado 9'!N151+'Memoria Aporte de Asociado 10'!N151+'Memoria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8" s="172">
        <f>H38+I38</f>
        <v>0</v>
      </c>
      <c r="K38" s="196">
        <f>'Memoria Aporte FIA al Ejecutor'!I25+'Memoria Aporte FIA a Asociado 1'!I24+'Memoria Aporte FIA a Asociado 2'!I24</f>
        <v>0</v>
      </c>
      <c r="L38" s="196">
        <f>'Memoria Aporte FIA al Ejecutor'!J25+'Memoria Aporte FIA a Asociado 1'!J24+'Memoria Aporte FIA a Asociado 2'!J24</f>
        <v>0</v>
      </c>
      <c r="M38" s="196">
        <f>'Memoria Aporte FIA al Ejecutor'!K25+'Memoria Aporte FIA a Asociado 1'!K24+'Memoria Aporte FIA a Asociado 2'!K24</f>
        <v>0</v>
      </c>
      <c r="N38" s="196">
        <f>'Memoria Aporte FIA al Ejecutor'!L25+'Memoria Aporte FIA a Asociado 1'!L24+'Memoria Aporte FIA a Asociado 2'!L24</f>
        <v>0</v>
      </c>
      <c r="O38" s="13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P38" s="13">
        <f>'Memoria Aporte del Ejecutor'!J28+'Memoria Aporte de Asociado 1'!J28+'Memoria Aporte de Asociado 2'!J28+'Memoria Aporte de Asociado 3'!J28+'Memoria Aporte de Asociado 4'!J28+'Memoria Aporte de Asociado 5'!J28+'Memoria Aporte de Asociado 6'!J28+'Memoria Aporte de Asociado 7'!J28+'Memoria Aporte de Asociado 8'!J28+'Memoria Aporte de Asociado 9'!J28+'Memoria Aporte de Asociado 10'!J28</f>
        <v>0</v>
      </c>
      <c r="Q38" s="13">
        <f>'Memoria Aporte del Ejecutor'!K28+'Memoria Aporte de Asociado 1'!K28+'Memoria Aporte de Asociado 2'!K28+'Memoria Aporte de Asociado 3'!K28+'Memoria Aporte de Asociado 4'!K28+'Memoria Aporte de Asociado 5'!K28+'Memoria Aporte de Asociado 6'!K28+'Memoria Aporte de Asociado 7'!K28+'Memoria Aporte de Asociado 8'!K28+'Memoria Aporte de Asociado 9'!K28+'Memoria Aporte de Asociado 10'!K28</f>
        <v>0</v>
      </c>
      <c r="R38" s="13">
        <f>'Memoria Aporte del Ejecutor'!L28+'Memoria Aporte de Asociado 1'!L28+'Memoria Aporte de Asociado 2'!L28+'Memoria Aporte de Asociado 3'!L28+'Memoria Aporte de Asociado 4'!L28+'Memoria Aporte de Asociado 5'!L28+'Memoria Aporte de Asociado 6'!L28+'Memoria Aporte de Asociado 7'!L28+'Memoria Aporte de Asociado 8'!L28+'Memoria Aporte de Asociado 9'!L28+'Memoria Aporte de Asociado 10'!L28</f>
        <v>0</v>
      </c>
      <c r="S38" s="13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T38" s="13">
        <f>'Memoria Aporte del Ejecutor'!J151+'Memoria Aporte de Asociado 1'!J151+'Memoria Aporte de Asociado 2'!J151+'Memoria Aporte de Asociado 3'!J151+'Memoria Aporte de Asociado 4'!J151+'Memoria Aporte de Asociado 5'!J151+'Memoria Aporte de Asociado 6'!J151+'Memoria Aporte de Asociado 7'!J151+'Memoria Aporte de Asociado 8'!J151+'Memoria Aporte de Asociado 9'!J151+'Memoria Aporte de Asociado 10'!J151</f>
        <v>0</v>
      </c>
      <c r="U38" s="13">
        <f>'Memoria Aporte del Ejecutor'!K151+'Memoria Aporte de Asociado 1'!K151+'Memoria Aporte de Asociado 2'!K151+'Memoria Aporte de Asociado 3'!K151+'Memoria Aporte de Asociado 4'!K151+'Memoria Aporte de Asociado 5'!K151+'Memoria Aporte de Asociado 6'!K151+'Memoria Aporte de Asociado 7'!K151+'Memoria Aporte de Asociado 8'!K151+'Memoria Aporte de Asociado 9'!K151+'Memoria Aporte de Asociado 10'!K151</f>
        <v>0</v>
      </c>
      <c r="V38" s="13">
        <f>'Memoria Aporte del Ejecutor'!L151+'Memoria Aporte de Asociado 1'!L151+'Memoria Aporte de Asociado 2'!L151+'Memoria Aporte de Asociado 3'!L151+'Memoria Aporte de Asociado 4'!L151+'Memoria Aporte de Asociado 5'!L151+'Memoria Aporte de Asociado 6'!L151+'Memoria Aporte de Asociado 7'!L151+'Memoria Aporte de Asociado 8'!L151+'Memoria Aporte de Asociado 9'!L151+'Memoria Aporte de Asociado 10'!L151</f>
        <v>0</v>
      </c>
    </row>
    <row r="39" spans="2:22" x14ac:dyDescent="0.25">
      <c r="B39" s="633"/>
      <c r="C39" s="18" t="str">
        <f>'Memoria Aporte FIA al Ejecutor'!C26</f>
        <v>Equipo Técnico 17: indicar nombre aquí</v>
      </c>
      <c r="D39" s="15">
        <f t="shared" si="1"/>
        <v>0</v>
      </c>
      <c r="E39" s="13">
        <f>'Aportes FIA Consolidado'!D23</f>
        <v>0</v>
      </c>
      <c r="F39" s="13">
        <f>SUM('Aportes FIA Consolidado'!E23:F23)</f>
        <v>0</v>
      </c>
      <c r="G39" s="172">
        <f t="shared" si="2"/>
        <v>0</v>
      </c>
      <c r="H39" s="13">
        <f>'Memoria Aporte del Ejecutor'!N29+'Memoria Aporte de Asociado 1'!N29+'Memoria Aporte de Asociado 2'!N29+'Memoria Aporte de Asociado 3'!N29+'Memoria Aporte de Asociado 4'!N29+'Memoria Aporte de Asociado 5'!N29+'Memoria Aporte de Asociado 6'!N29+'Memoria Aporte de Asociado 7'!N29+'Memoria Aporte de Asociado 8'!N29+'Memoria Aporte de Asociado 9'!N29+'Memoria Aporte de Asociado 10'!N29+'Memoria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9" s="13">
        <f>'Memoria Aporte del Ejecutor'!N152+'Memoria Aporte de Asociado 1'!N152+'Memoria Aporte de Asociado 2'!N152+'Memoria Aporte de Asociado 3'!N152+'Memoria Aporte de Asociado 4'!N152+'Memoria Aporte de Asociado 5'!N152+'Memoria Aporte de Asociado 6'!N152+'Memoria Aporte de Asociado 7'!N152+'Memoria Aporte de Asociado 8'!N152+'Memoria Aporte de Asociado 9'!N152+'Memoria Aporte de Asociado 10'!N152+'Memoria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9" s="172">
        <f t="shared" si="3"/>
        <v>0</v>
      </c>
      <c r="K39" s="196">
        <f>'Memoria Aporte FIA al Ejecutor'!I26+'Memoria Aporte FIA a Asociado 1'!I25+'Memoria Aporte FIA a Asociado 2'!I25</f>
        <v>0</v>
      </c>
      <c r="L39" s="196">
        <f>'Memoria Aporte FIA al Ejecutor'!J26+'Memoria Aporte FIA a Asociado 1'!J25+'Memoria Aporte FIA a Asociado 2'!J25</f>
        <v>0</v>
      </c>
      <c r="M39" s="196">
        <f>'Memoria Aporte FIA al Ejecutor'!K26+'Memoria Aporte FIA a Asociado 1'!K25+'Memoria Aporte FIA a Asociado 2'!K25</f>
        <v>0</v>
      </c>
      <c r="N39" s="196">
        <f>'Memoria Aporte FIA al Ejecutor'!L26+'Memoria Aporte FIA a Asociado 1'!L25+'Memoria Aporte FIA a Asociado 2'!L25</f>
        <v>0</v>
      </c>
      <c r="O39" s="13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P39" s="13">
        <f>'Memoria Aporte del Ejecutor'!J29+'Memoria Aporte de Asociado 1'!J29+'Memoria Aporte de Asociado 2'!J29+'Memoria Aporte de Asociado 3'!J29+'Memoria Aporte de Asociado 4'!J29+'Memoria Aporte de Asociado 5'!J29+'Memoria Aporte de Asociado 6'!J29+'Memoria Aporte de Asociado 7'!J29+'Memoria Aporte de Asociado 8'!J29+'Memoria Aporte de Asociado 9'!J29+'Memoria Aporte de Asociado 10'!J29</f>
        <v>0</v>
      </c>
      <c r="Q39" s="13">
        <f>'Memoria Aporte del Ejecutor'!K29+'Memoria Aporte de Asociado 1'!K29+'Memoria Aporte de Asociado 2'!K29+'Memoria Aporte de Asociado 3'!K29+'Memoria Aporte de Asociado 4'!K29+'Memoria Aporte de Asociado 5'!K29+'Memoria Aporte de Asociado 6'!K29+'Memoria Aporte de Asociado 7'!K29+'Memoria Aporte de Asociado 8'!K29+'Memoria Aporte de Asociado 9'!K29+'Memoria Aporte de Asociado 10'!K29</f>
        <v>0</v>
      </c>
      <c r="R39" s="13">
        <f>'Memoria Aporte del Ejecutor'!L29+'Memoria Aporte de Asociado 1'!L29+'Memoria Aporte de Asociado 2'!L29+'Memoria Aporte de Asociado 3'!L29+'Memoria Aporte de Asociado 4'!L29+'Memoria Aporte de Asociado 5'!L29+'Memoria Aporte de Asociado 6'!L29+'Memoria Aporte de Asociado 7'!L29+'Memoria Aporte de Asociado 8'!L29+'Memoria Aporte de Asociado 9'!L29+'Memoria Aporte de Asociado 10'!L29</f>
        <v>0</v>
      </c>
      <c r="S39" s="13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T39" s="13">
        <f>'Memoria Aporte del Ejecutor'!J152+'Memoria Aporte de Asociado 1'!J152+'Memoria Aporte de Asociado 2'!J152+'Memoria Aporte de Asociado 3'!J152+'Memoria Aporte de Asociado 4'!J152+'Memoria Aporte de Asociado 5'!J152+'Memoria Aporte de Asociado 6'!J152+'Memoria Aporte de Asociado 7'!J152+'Memoria Aporte de Asociado 8'!J152+'Memoria Aporte de Asociado 9'!J152+'Memoria Aporte de Asociado 10'!J152</f>
        <v>0</v>
      </c>
      <c r="U39" s="13">
        <f>'Memoria Aporte del Ejecutor'!K152+'Memoria Aporte de Asociado 1'!K152+'Memoria Aporte de Asociado 2'!K152+'Memoria Aporte de Asociado 3'!K152+'Memoria Aporte de Asociado 4'!K152+'Memoria Aporte de Asociado 5'!K152+'Memoria Aporte de Asociado 6'!K152+'Memoria Aporte de Asociado 7'!K152+'Memoria Aporte de Asociado 8'!K152+'Memoria Aporte de Asociado 9'!K152+'Memoria Aporte de Asociado 10'!K152</f>
        <v>0</v>
      </c>
      <c r="V39" s="13">
        <f>'Memoria Aporte del Ejecutor'!L152+'Memoria Aporte de Asociado 1'!L152+'Memoria Aporte de Asociado 2'!L152+'Memoria Aporte de Asociado 3'!L152+'Memoria Aporte de Asociado 4'!L152+'Memoria Aporte de Asociado 5'!L152+'Memoria Aporte de Asociado 6'!L152+'Memoria Aporte de Asociado 7'!L152+'Memoria Aporte de Asociado 8'!L152+'Memoria Aporte de Asociado 9'!L152+'Memoria Aporte de Asociado 10'!L152</f>
        <v>0</v>
      </c>
    </row>
    <row r="40" spans="2:22" x14ac:dyDescent="0.25">
      <c r="B40" s="633"/>
      <c r="C40" s="18" t="str">
        <f>'Memoria Aporte FIA al Ejecutor'!C27</f>
        <v>Equipo Técnico 18: indicar nombre aquí</v>
      </c>
      <c r="D40" s="15">
        <f t="shared" si="1"/>
        <v>0</v>
      </c>
      <c r="E40" s="13">
        <f>'Aportes FIA Consolidado'!D24</f>
        <v>0</v>
      </c>
      <c r="F40" s="13">
        <f>SUM('Aportes FIA Consolidado'!E24:F24)</f>
        <v>0</v>
      </c>
      <c r="G40" s="172">
        <f t="shared" si="2"/>
        <v>0</v>
      </c>
      <c r="H40" s="13">
        <f>'Memoria Aporte del Ejecutor'!N30+'Memoria Aporte de Asociado 1'!N30+'Memoria Aporte de Asociado 2'!N30+'Memoria Aporte de Asociado 3'!N30+'Memoria Aporte de Asociado 4'!N30+'Memoria Aporte de Asociado 5'!N30+'Memoria Aporte de Asociado 6'!N30+'Memoria Aporte de Asociado 7'!N30+'Memoria Aporte de Asociado 8'!N30+'Memoria Aporte de Asociado 9'!N30+'Memoria Aporte de Asociado 10'!N30+'Memoria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0" s="13">
        <f>'Memoria Aporte del Ejecutor'!N153+'Memoria Aporte de Asociado 1'!N153+'Memoria Aporte de Asociado 2'!N153+'Memoria Aporte de Asociado 3'!N153+'Memoria Aporte de Asociado 4'!N153+'Memoria Aporte de Asociado 5'!N153+'Memoria Aporte de Asociado 6'!N153+'Memoria Aporte de Asociado 7'!N153+'Memoria Aporte de Asociado 8'!N153+'Memoria Aporte de Asociado 9'!N153+'Memoria Aporte de Asociado 10'!N153+'Memoria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0" s="172">
        <f t="shared" si="3"/>
        <v>0</v>
      </c>
      <c r="K40" s="196">
        <f>'Memoria Aporte FIA al Ejecutor'!I27+'Memoria Aporte FIA a Asociado 1'!I26+'Memoria Aporte FIA a Asociado 2'!I26</f>
        <v>0</v>
      </c>
      <c r="L40" s="196">
        <f>'Memoria Aporte FIA al Ejecutor'!J27+'Memoria Aporte FIA a Asociado 1'!J26+'Memoria Aporte FIA a Asociado 2'!J26</f>
        <v>0</v>
      </c>
      <c r="M40" s="196">
        <f>'Memoria Aporte FIA al Ejecutor'!K27+'Memoria Aporte FIA a Asociado 1'!K26+'Memoria Aporte FIA a Asociado 2'!K26</f>
        <v>0</v>
      </c>
      <c r="N40" s="196">
        <f>'Memoria Aporte FIA al Ejecutor'!L27+'Memoria Aporte FIA a Asociado 1'!L26+'Memoria Aporte FIA a Asociado 2'!L26</f>
        <v>0</v>
      </c>
      <c r="O40" s="13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P40" s="13">
        <f>'Memoria Aporte del Ejecutor'!J30+'Memoria Aporte de Asociado 1'!J30+'Memoria Aporte de Asociado 2'!J30+'Memoria Aporte de Asociado 3'!J30+'Memoria Aporte de Asociado 4'!J30+'Memoria Aporte de Asociado 5'!J30+'Memoria Aporte de Asociado 6'!J30+'Memoria Aporte de Asociado 7'!J30+'Memoria Aporte de Asociado 8'!J30+'Memoria Aporte de Asociado 9'!J30+'Memoria Aporte de Asociado 10'!J30</f>
        <v>0</v>
      </c>
      <c r="Q40" s="13">
        <f>'Memoria Aporte del Ejecutor'!K30+'Memoria Aporte de Asociado 1'!K30+'Memoria Aporte de Asociado 2'!K30+'Memoria Aporte de Asociado 3'!K30+'Memoria Aporte de Asociado 4'!K30+'Memoria Aporte de Asociado 5'!K30+'Memoria Aporte de Asociado 6'!K30+'Memoria Aporte de Asociado 7'!K30+'Memoria Aporte de Asociado 8'!K30+'Memoria Aporte de Asociado 9'!K30+'Memoria Aporte de Asociado 10'!K30</f>
        <v>0</v>
      </c>
      <c r="R40" s="13">
        <f>'Memoria Aporte del Ejecutor'!L30+'Memoria Aporte de Asociado 1'!L30+'Memoria Aporte de Asociado 2'!L30+'Memoria Aporte de Asociado 3'!L30+'Memoria Aporte de Asociado 4'!L30+'Memoria Aporte de Asociado 5'!L30+'Memoria Aporte de Asociado 6'!L30+'Memoria Aporte de Asociado 7'!L30+'Memoria Aporte de Asociado 8'!L30+'Memoria Aporte de Asociado 9'!L30+'Memoria Aporte de Asociado 10'!L30</f>
        <v>0</v>
      </c>
      <c r="S40" s="13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T40" s="13">
        <f>'Memoria Aporte del Ejecutor'!J153+'Memoria Aporte de Asociado 1'!J153+'Memoria Aporte de Asociado 2'!J153+'Memoria Aporte de Asociado 3'!J153+'Memoria Aporte de Asociado 4'!J153+'Memoria Aporte de Asociado 5'!J153+'Memoria Aporte de Asociado 6'!J153+'Memoria Aporte de Asociado 7'!J153+'Memoria Aporte de Asociado 8'!J153+'Memoria Aporte de Asociado 9'!J153+'Memoria Aporte de Asociado 10'!J153</f>
        <v>0</v>
      </c>
      <c r="U40" s="13">
        <f>'Memoria Aporte del Ejecutor'!K153+'Memoria Aporte de Asociado 1'!K153+'Memoria Aporte de Asociado 2'!K153+'Memoria Aporte de Asociado 3'!K153+'Memoria Aporte de Asociado 4'!K153+'Memoria Aporte de Asociado 5'!K153+'Memoria Aporte de Asociado 6'!K153+'Memoria Aporte de Asociado 7'!K153+'Memoria Aporte de Asociado 8'!K153+'Memoria Aporte de Asociado 9'!K153+'Memoria Aporte de Asociado 10'!K153</f>
        <v>0</v>
      </c>
      <c r="V40" s="13">
        <f>'Memoria Aporte del Ejecutor'!L153+'Memoria Aporte de Asociado 1'!L153+'Memoria Aporte de Asociado 2'!L153+'Memoria Aporte de Asociado 3'!L153+'Memoria Aporte de Asociado 4'!L153+'Memoria Aporte de Asociado 5'!L153+'Memoria Aporte de Asociado 6'!L153+'Memoria Aporte de Asociado 7'!L153+'Memoria Aporte de Asociado 8'!L153+'Memoria Aporte de Asociado 9'!L153+'Memoria Aporte de Asociado 10'!L153</f>
        <v>0</v>
      </c>
    </row>
    <row r="41" spans="2:22" x14ac:dyDescent="0.25">
      <c r="B41" s="633"/>
      <c r="C41" s="18" t="str">
        <f>'Memoria Aporte FIA al Ejecutor'!C28</f>
        <v>Equipo Técnico 19: indicar nombre aquí</v>
      </c>
      <c r="D41" s="15">
        <f t="shared" si="1"/>
        <v>0</v>
      </c>
      <c r="E41" s="13">
        <f>'Aportes FIA Consolidado'!D25</f>
        <v>0</v>
      </c>
      <c r="F41" s="13">
        <f>SUM('Aportes FIA Consolidado'!E25:F25)</f>
        <v>0</v>
      </c>
      <c r="G41" s="172">
        <f t="shared" si="2"/>
        <v>0</v>
      </c>
      <c r="H41" s="13">
        <f>'Memoria Aporte del Ejecutor'!N31+'Memoria Aporte de Asociado 1'!N31+'Memoria Aporte de Asociado 2'!N31+'Memoria Aporte de Asociado 3'!N31+'Memoria Aporte de Asociado 4'!N31+'Memoria Aporte de Asociado 5'!N31+'Memoria Aporte de Asociado 6'!N31+'Memoria Aporte de Asociado 7'!N31+'Memoria Aporte de Asociado 8'!N31+'Memoria Aporte de Asociado 9'!N31+'Memoria Aporte de Asociado 10'!N31+'Memoria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1" s="13">
        <f>'Memoria Aporte del Ejecutor'!N154+'Memoria Aporte de Asociado 1'!N154+'Memoria Aporte de Asociado 2'!N154+'Memoria Aporte de Asociado 3'!N154+'Memoria Aporte de Asociado 4'!N154+'Memoria Aporte de Asociado 5'!N154+'Memoria Aporte de Asociado 6'!N154+'Memoria Aporte de Asociado 7'!N154+'Memoria Aporte de Asociado 8'!N154+'Memoria Aporte de Asociado 9'!N154+'Memoria Aporte de Asociado 10'!N154+'Memoria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1" s="172">
        <f t="shared" si="3"/>
        <v>0</v>
      </c>
      <c r="K41" s="196">
        <f>'Memoria Aporte FIA al Ejecutor'!I28+'Memoria Aporte FIA a Asociado 1'!I27+'Memoria Aporte FIA a Asociado 2'!I27</f>
        <v>0</v>
      </c>
      <c r="L41" s="196">
        <f>'Memoria Aporte FIA al Ejecutor'!J28+'Memoria Aporte FIA a Asociado 1'!J27+'Memoria Aporte FIA a Asociado 2'!J27</f>
        <v>0</v>
      </c>
      <c r="M41" s="196">
        <f>'Memoria Aporte FIA al Ejecutor'!K28+'Memoria Aporte FIA a Asociado 1'!K27+'Memoria Aporte FIA a Asociado 2'!K27</f>
        <v>0</v>
      </c>
      <c r="N41" s="196">
        <f>'Memoria Aporte FIA al Ejecutor'!L28+'Memoria Aporte FIA a Asociado 1'!L27+'Memoria Aporte FIA a Asociado 2'!L27</f>
        <v>0</v>
      </c>
      <c r="O41" s="13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P41" s="13">
        <f>'Memoria Aporte del Ejecutor'!J31+'Memoria Aporte de Asociado 1'!J31+'Memoria Aporte de Asociado 2'!J31+'Memoria Aporte de Asociado 3'!J31+'Memoria Aporte de Asociado 4'!J31+'Memoria Aporte de Asociado 5'!J31+'Memoria Aporte de Asociado 6'!J31+'Memoria Aporte de Asociado 7'!J31+'Memoria Aporte de Asociado 8'!J31+'Memoria Aporte de Asociado 9'!J31+'Memoria Aporte de Asociado 10'!J31</f>
        <v>0</v>
      </c>
      <c r="Q41" s="13">
        <f>'Memoria Aporte del Ejecutor'!K31+'Memoria Aporte de Asociado 1'!K31+'Memoria Aporte de Asociado 2'!K31+'Memoria Aporte de Asociado 3'!K31+'Memoria Aporte de Asociado 4'!K31+'Memoria Aporte de Asociado 5'!K31+'Memoria Aporte de Asociado 6'!K31+'Memoria Aporte de Asociado 7'!K31+'Memoria Aporte de Asociado 8'!K31+'Memoria Aporte de Asociado 9'!K31+'Memoria Aporte de Asociado 10'!K31</f>
        <v>0</v>
      </c>
      <c r="R41" s="13">
        <f>'Memoria Aporte del Ejecutor'!L31+'Memoria Aporte de Asociado 1'!L31+'Memoria Aporte de Asociado 2'!L31+'Memoria Aporte de Asociado 3'!L31+'Memoria Aporte de Asociado 4'!L31+'Memoria Aporte de Asociado 5'!L31+'Memoria Aporte de Asociado 6'!L31+'Memoria Aporte de Asociado 7'!L31+'Memoria Aporte de Asociado 8'!L31+'Memoria Aporte de Asociado 9'!L31+'Memoria Aporte de Asociado 10'!L31</f>
        <v>0</v>
      </c>
      <c r="S41" s="13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T41" s="13">
        <f>'Memoria Aporte del Ejecutor'!J154+'Memoria Aporte de Asociado 1'!J154+'Memoria Aporte de Asociado 2'!J154+'Memoria Aporte de Asociado 3'!J154+'Memoria Aporte de Asociado 4'!J154+'Memoria Aporte de Asociado 5'!J154+'Memoria Aporte de Asociado 6'!J154+'Memoria Aporte de Asociado 7'!J154+'Memoria Aporte de Asociado 8'!J154+'Memoria Aporte de Asociado 9'!J154+'Memoria Aporte de Asociado 10'!J154</f>
        <v>0</v>
      </c>
      <c r="U41" s="13">
        <f>'Memoria Aporte del Ejecutor'!K154+'Memoria Aporte de Asociado 1'!K154+'Memoria Aporte de Asociado 2'!K154+'Memoria Aporte de Asociado 3'!K154+'Memoria Aporte de Asociado 4'!K154+'Memoria Aporte de Asociado 5'!K154+'Memoria Aporte de Asociado 6'!K154+'Memoria Aporte de Asociado 7'!K154+'Memoria Aporte de Asociado 8'!K154+'Memoria Aporte de Asociado 9'!K154+'Memoria Aporte de Asociado 10'!K154</f>
        <v>0</v>
      </c>
      <c r="V41" s="13">
        <f>'Memoria Aporte del Ejecutor'!L154+'Memoria Aporte de Asociado 1'!L154+'Memoria Aporte de Asociado 2'!L154+'Memoria Aporte de Asociado 3'!L154+'Memoria Aporte de Asociado 4'!L154+'Memoria Aporte de Asociado 5'!L154+'Memoria Aporte de Asociado 6'!L154+'Memoria Aporte de Asociado 7'!L154+'Memoria Aporte de Asociado 8'!L154+'Memoria Aporte de Asociado 9'!L154+'Memoria Aporte de Asociado 10'!L154</f>
        <v>0</v>
      </c>
    </row>
    <row r="42" spans="2:22" x14ac:dyDescent="0.25">
      <c r="B42" s="633"/>
      <c r="C42" s="18" t="str">
        <f>'Memoria Aporte FIA al Ejecutor'!C29</f>
        <v>Equipo Técnico 20: indicar nombre aquí</v>
      </c>
      <c r="D42" s="15">
        <f t="shared" si="1"/>
        <v>0</v>
      </c>
      <c r="E42" s="13">
        <f>'Aportes FIA Consolidado'!D26</f>
        <v>0</v>
      </c>
      <c r="F42" s="13">
        <f>SUM('Aportes FIA Consolidado'!E26:F26)</f>
        <v>0</v>
      </c>
      <c r="G42" s="172">
        <f t="shared" si="2"/>
        <v>0</v>
      </c>
      <c r="H42" s="13">
        <f>'Memoria Aporte del Ejecutor'!N32+'Memoria Aporte de Asociado 1'!N32+'Memoria Aporte de Asociado 2'!N32+'Memoria Aporte de Asociado 3'!N32+'Memoria Aporte de Asociado 4'!N32+'Memoria Aporte de Asociado 5'!N32+'Memoria Aporte de Asociado 6'!N32+'Memoria Aporte de Asociado 7'!N32+'Memoria Aporte de Asociado 8'!N32+'Memoria Aporte de Asociado 9'!N32+'Memoria Aporte de Asociado 10'!N32+'Memoria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2" s="13">
        <f>'Memoria Aporte del Ejecutor'!N155+'Memoria Aporte de Asociado 1'!N155+'Memoria Aporte de Asociado 2'!N155+'Memoria Aporte de Asociado 3'!N155+'Memoria Aporte de Asociado 4'!N155+'Memoria Aporte de Asociado 5'!N155+'Memoria Aporte de Asociado 6'!N155+'Memoria Aporte de Asociado 7'!N155+'Memoria Aporte de Asociado 8'!N155+'Memoria Aporte de Asociado 9'!N155+'Memoria Aporte de Asociado 10'!N155+'Memoria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2" s="172">
        <f t="shared" si="3"/>
        <v>0</v>
      </c>
      <c r="K42" s="196">
        <f>'Memoria Aporte FIA al Ejecutor'!I29+'Memoria Aporte FIA a Asociado 1'!I28+'Memoria Aporte FIA a Asociado 2'!I28</f>
        <v>0</v>
      </c>
      <c r="L42" s="196">
        <f>'Memoria Aporte FIA al Ejecutor'!J29+'Memoria Aporte FIA a Asociado 1'!J28+'Memoria Aporte FIA a Asociado 2'!J28</f>
        <v>0</v>
      </c>
      <c r="M42" s="196">
        <f>'Memoria Aporte FIA al Ejecutor'!K29+'Memoria Aporte FIA a Asociado 1'!K28+'Memoria Aporte FIA a Asociado 2'!K28</f>
        <v>0</v>
      </c>
      <c r="N42" s="196">
        <f>'Memoria Aporte FIA al Ejecutor'!L29+'Memoria Aporte FIA a Asociado 1'!L28+'Memoria Aporte FIA a Asociado 2'!L28</f>
        <v>0</v>
      </c>
      <c r="O42" s="13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P42" s="13">
        <f>'Memoria Aporte del Ejecutor'!J32+'Memoria Aporte de Asociado 1'!J32+'Memoria Aporte de Asociado 2'!J32+'Memoria Aporte de Asociado 3'!J32+'Memoria Aporte de Asociado 4'!J32+'Memoria Aporte de Asociado 5'!J32+'Memoria Aporte de Asociado 6'!J32+'Memoria Aporte de Asociado 7'!J32+'Memoria Aporte de Asociado 8'!J32+'Memoria Aporte de Asociado 9'!J32+'Memoria Aporte de Asociado 10'!J32</f>
        <v>0</v>
      </c>
      <c r="Q42" s="13">
        <f>'Memoria Aporte del Ejecutor'!K32+'Memoria Aporte de Asociado 1'!K32+'Memoria Aporte de Asociado 2'!K32+'Memoria Aporte de Asociado 3'!K32+'Memoria Aporte de Asociado 4'!K32+'Memoria Aporte de Asociado 5'!K32+'Memoria Aporte de Asociado 6'!K32+'Memoria Aporte de Asociado 7'!K32+'Memoria Aporte de Asociado 8'!K32+'Memoria Aporte de Asociado 9'!K32+'Memoria Aporte de Asociado 10'!K32</f>
        <v>0</v>
      </c>
      <c r="R42" s="13">
        <f>'Memoria Aporte del Ejecutor'!L32+'Memoria Aporte de Asociado 1'!L32+'Memoria Aporte de Asociado 2'!L32+'Memoria Aporte de Asociado 3'!L32+'Memoria Aporte de Asociado 4'!L32+'Memoria Aporte de Asociado 5'!L32+'Memoria Aporte de Asociado 6'!L32+'Memoria Aporte de Asociado 7'!L32+'Memoria Aporte de Asociado 8'!L32+'Memoria Aporte de Asociado 9'!L32+'Memoria Aporte de Asociado 10'!L32</f>
        <v>0</v>
      </c>
      <c r="S42" s="13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T42" s="13">
        <f>'Memoria Aporte del Ejecutor'!J155+'Memoria Aporte de Asociado 1'!J155+'Memoria Aporte de Asociado 2'!J155+'Memoria Aporte de Asociado 3'!J155+'Memoria Aporte de Asociado 4'!J155+'Memoria Aporte de Asociado 5'!J155+'Memoria Aporte de Asociado 6'!J155+'Memoria Aporte de Asociado 7'!J155+'Memoria Aporte de Asociado 8'!J155+'Memoria Aporte de Asociado 9'!J155+'Memoria Aporte de Asociado 10'!J155</f>
        <v>0</v>
      </c>
      <c r="U42" s="13">
        <f>'Memoria Aporte del Ejecutor'!K155+'Memoria Aporte de Asociado 1'!K155+'Memoria Aporte de Asociado 2'!K155+'Memoria Aporte de Asociado 3'!K155+'Memoria Aporte de Asociado 4'!K155+'Memoria Aporte de Asociado 5'!K155+'Memoria Aporte de Asociado 6'!K155+'Memoria Aporte de Asociado 7'!K155+'Memoria Aporte de Asociado 8'!K155+'Memoria Aporte de Asociado 9'!K155+'Memoria Aporte de Asociado 10'!K155</f>
        <v>0</v>
      </c>
      <c r="V42" s="13">
        <f>'Memoria Aporte del Ejecutor'!L155+'Memoria Aporte de Asociado 1'!L155+'Memoria Aporte de Asociado 2'!L155+'Memoria Aporte de Asociado 3'!L155+'Memoria Aporte de Asociado 4'!L155+'Memoria Aporte de Asociado 5'!L155+'Memoria Aporte de Asociado 6'!L155+'Memoria Aporte de Asociado 7'!L155+'Memoria Aporte de Asociado 8'!L155+'Memoria Aporte de Asociado 9'!L155+'Memoria Aporte de Asociado 10'!L155</f>
        <v>0</v>
      </c>
    </row>
    <row r="43" spans="2:22" x14ac:dyDescent="0.25">
      <c r="B43" s="633"/>
      <c r="C43" s="171" t="s">
        <v>96</v>
      </c>
      <c r="D43" s="15">
        <f t="shared" si="1"/>
        <v>0</v>
      </c>
      <c r="E43" s="13">
        <f>'Aportes FIA Consolidado'!D27</f>
        <v>0</v>
      </c>
      <c r="F43" s="13">
        <f>SUM('Aportes FIA Consolidado'!E27:F27)</f>
        <v>0</v>
      </c>
      <c r="G43" s="172">
        <f t="shared" si="2"/>
        <v>0</v>
      </c>
      <c r="H43" s="13">
        <f>'Memoria Aporte del Ejecutor'!N33+'Memoria Aporte de Asociado 1'!N33+'Memoria Aporte de Asociado 2'!N33+'Memoria Aporte de Asociado 3'!N33+'Memoria Aporte de Asociado 4'!N33+'Memoria Aporte de Asociado 5'!N33+'Memoria Aporte de Asociado 6'!N33+'Memoria Aporte de Asociado 7'!N33+'Memoria Aporte de Asociado 8'!N33+'Memoria Aporte de Asociado 9'!N33+'Memoria Aporte de Asociado 10'!N33+'Memoria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3" s="13">
        <f>'Memoria Aporte del Ejecutor'!N156+'Memoria Aporte de Asociado 1'!N156+'Memoria Aporte de Asociado 2'!N156+'Memoria Aporte de Asociado 3'!N156+'Memoria Aporte de Asociado 4'!N156+'Memoria Aporte de Asociado 5'!N156+'Memoria Aporte de Asociado 6'!N156+'Memoria Aporte de Asociado 7'!N156+'Memoria Aporte de Asociado 8'!N156+'Memoria Aporte de Asociado 9'!N156+'Memoria Aporte de Asociado 10'!N156+'Memoria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3" s="172">
        <f t="shared" si="3"/>
        <v>0</v>
      </c>
      <c r="K43" s="196">
        <f>'Memoria Aporte FIA al Ejecutor'!I30+'Memoria Aporte FIA a Asociado 1'!I29+'Memoria Aporte FIA a Asociado 2'!I29</f>
        <v>0</v>
      </c>
      <c r="L43" s="196">
        <f>'Memoria Aporte FIA al Ejecutor'!J30+'Memoria Aporte FIA a Asociado 1'!J29+'Memoria Aporte FIA a Asociado 2'!J29</f>
        <v>0</v>
      </c>
      <c r="M43" s="196">
        <f>'Memoria Aporte FIA al Ejecutor'!K30+'Memoria Aporte FIA a Asociado 1'!K29+'Memoria Aporte FIA a Asociado 2'!K29</f>
        <v>0</v>
      </c>
      <c r="N43" s="196">
        <f>'Memoria Aporte FIA al Ejecutor'!L30+'Memoria Aporte FIA a Asociado 1'!L29+'Memoria Aporte FIA a Asociado 2'!L29</f>
        <v>0</v>
      </c>
      <c r="O43" s="13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</f>
        <v>0</v>
      </c>
      <c r="P43" s="13">
        <f>'Memoria Aporte del Ejecutor'!J33+'Memoria Aporte de Asociado 1'!J33+'Memoria Aporte de Asociado 2'!J33+'Memoria Aporte de Asociado 3'!J33+'Memoria Aporte de Asociado 4'!J33+'Memoria Aporte de Asociado 5'!J33+'Memoria Aporte de Asociado 6'!J33+'Memoria Aporte de Asociado 7'!J33+'Memoria Aporte de Asociado 8'!J33+'Memoria Aporte de Asociado 9'!J33+'Memoria Aporte de Asociado 10'!J33</f>
        <v>0</v>
      </c>
      <c r="Q43" s="13">
        <f>'Memoria Aporte del Ejecutor'!K33+'Memoria Aporte de Asociado 1'!K33+'Memoria Aporte de Asociado 2'!K33+'Memoria Aporte de Asociado 3'!K33+'Memoria Aporte de Asociado 4'!K33+'Memoria Aporte de Asociado 5'!K33+'Memoria Aporte de Asociado 6'!K33+'Memoria Aporte de Asociado 7'!K33+'Memoria Aporte de Asociado 8'!K33+'Memoria Aporte de Asociado 9'!K33+'Memoria Aporte de Asociado 10'!K33</f>
        <v>0</v>
      </c>
      <c r="R43" s="13">
        <f>'Memoria Aporte del Ejecutor'!L33+'Memoria Aporte de Asociado 1'!L33+'Memoria Aporte de Asociado 2'!L33+'Memoria Aporte de Asociado 3'!L33+'Memoria Aporte de Asociado 4'!L33+'Memoria Aporte de Asociado 5'!L33+'Memoria Aporte de Asociado 6'!L33+'Memoria Aporte de Asociado 7'!L33+'Memoria Aporte de Asociado 8'!L33+'Memoria Aporte de Asociado 9'!L33+'Memoria Aporte de Asociado 10'!L33</f>
        <v>0</v>
      </c>
      <c r="S43" s="13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T43" s="13">
        <f>'Memoria Aporte del Ejecutor'!J156+'Memoria Aporte de Asociado 1'!J156+'Memoria Aporte de Asociado 2'!J156+'Memoria Aporte de Asociado 3'!J156+'Memoria Aporte de Asociado 4'!J156+'Memoria Aporte de Asociado 5'!J156+'Memoria Aporte de Asociado 6'!J156+'Memoria Aporte de Asociado 7'!J156+'Memoria Aporte de Asociado 8'!J156+'Memoria Aporte de Asociado 9'!J156+'Memoria Aporte de Asociado 10'!J156</f>
        <v>0</v>
      </c>
      <c r="U43" s="13">
        <f>'Memoria Aporte del Ejecutor'!K156+'Memoria Aporte de Asociado 1'!K156+'Memoria Aporte de Asociado 2'!K156+'Memoria Aporte de Asociado 3'!K156+'Memoria Aporte de Asociado 4'!K156+'Memoria Aporte de Asociado 5'!K156+'Memoria Aporte de Asociado 6'!K156+'Memoria Aporte de Asociado 7'!K156+'Memoria Aporte de Asociado 8'!K156+'Memoria Aporte de Asociado 9'!K156+'Memoria Aporte de Asociado 10'!K156</f>
        <v>0</v>
      </c>
      <c r="V43" s="13">
        <f>'Memoria Aporte del Ejecutor'!L156+'Memoria Aporte de Asociado 1'!L156+'Memoria Aporte de Asociado 2'!L156+'Memoria Aporte de Asociado 3'!L156+'Memoria Aporte de Asociado 4'!L156+'Memoria Aporte de Asociado 5'!L156+'Memoria Aporte de Asociado 6'!L156+'Memoria Aporte de Asociado 7'!L156+'Memoria Aporte de Asociado 8'!L156+'Memoria Aporte de Asociado 9'!L156+'Memoria Aporte de Asociado 10'!L156</f>
        <v>0</v>
      </c>
    </row>
    <row r="44" spans="2:22" x14ac:dyDescent="0.25">
      <c r="B44" s="633"/>
      <c r="C44" s="171" t="s">
        <v>3</v>
      </c>
      <c r="D44" s="15">
        <f t="shared" si="1"/>
        <v>0</v>
      </c>
      <c r="E44" s="13">
        <f>'Aportes FIA Consolidado'!D28</f>
        <v>0</v>
      </c>
      <c r="F44" s="13">
        <f>SUM('Aportes FIA Consolidado'!E28:F28)</f>
        <v>0</v>
      </c>
      <c r="G44" s="172">
        <f t="shared" si="2"/>
        <v>0</v>
      </c>
      <c r="H44" s="13">
        <f>'Memoria Aporte del Ejecutor'!N38+'Memoria Aporte de Asociado 1'!N38+'Memoria Aporte de Asociado 2'!N38+'Memoria Aporte de Asociado 3'!N38+'Memoria Aporte de Asociado 4'!N38+'Memoria Aporte de Asociado 5'!N38+'Memoria Aporte de Asociado 6'!N38+'Memoria Aporte de Asociado 7'!N38+'Memoria Aporte de Asociado 8'!N38+'Memoria Aporte de Asociado 9'!N38+'Memoria Aporte de Asociado 10'!N38+'Memoria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4" s="13">
        <f>'Memoria Aporte del Ejecutor'!N161+'Memoria Aporte de Asociado 1'!N161+'Memoria Aporte de Asociado 2'!N161+'Memoria Aporte de Asociado 3'!N161+'Memoria Aporte de Asociado 4'!N161+'Memoria Aporte de Asociado 5'!N161+'Memoria Aporte de Asociado 6'!N161+'Memoria Aporte de Asociado 7'!N161+'Memoria Aporte de Asociado 8'!N161+'Memoria Aporte de Asociado 9'!N161+'Memoria Aporte de Asociado 10'!N161+'Memoria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4" s="172">
        <f t="shared" si="3"/>
        <v>0</v>
      </c>
      <c r="K44" s="196">
        <f>+SUM('Memoria Aporte FIA al Ejecutor'!I31:I35)+SUM('Memoria Aporte FIA a Asociado 1'!I30:I34)+SUM('Memoria Aporte FIA a Asociado 2'!I30:I34)</f>
        <v>0</v>
      </c>
      <c r="L44" s="196">
        <f>+SUM('Memoria Aporte FIA al Ejecutor'!J31:J35)+SUM('Memoria Aporte FIA a Asociado 1'!J30:J34)+SUM('Memoria Aporte FIA a Asociado 2'!J30:J34)</f>
        <v>0</v>
      </c>
      <c r="M44" s="196">
        <f>+SUM('Memoria Aporte FIA al Ejecutor'!K31:K35)+SUM('Memoria Aporte FIA a Asociado 1'!K30:K34)+SUM('Memoria Aporte FIA a Asociado 2'!K30:K34)</f>
        <v>0</v>
      </c>
      <c r="N44" s="196">
        <f>+SUM('Memoria Aporte FIA al Ejecutor'!L31:L35)+SUM('Memoria Aporte FIA a Asociado 1'!L30:L34)+SUM('Memoria Aporte FIA a Asociado 2'!L30:L34)</f>
        <v>0</v>
      </c>
      <c r="O44" s="13">
        <f>SUM('Memoria Aporte del Ejecutor'!I34:I38)+SUM('Memoria Aporte de Asociado 1'!I34:I38)+SUM('Memoria Aporte de Asociado 2'!I34:I38)+SUM('Memoria Aporte de Asociado 3'!I34:I38)+SUM('Memoria Aporte de Asociado 4'!I34:I38)+SUM('Memoria Aporte de Asociado 5'!I34:I38)+SUM('Memoria Aporte de Asociado 6'!I34:I38)+SUM('Memoria Aporte de Asociado 7'!I34:I38)+SUM('Memoria Aporte de Asociado 8'!I34:I38)+SUM('Memoria Aporte de Asociado 9'!I34:I38)+SUM('Memoria Aporte de Asociado 10'!I34:I38)</f>
        <v>0</v>
      </c>
      <c r="P44" s="13">
        <f>SUM('Memoria Aporte del Ejecutor'!J34:J38)+SUM('Memoria Aporte de Asociado 1'!J34:J38)+SUM('Memoria Aporte de Asociado 2'!J34:J38)+SUM('Memoria Aporte de Asociado 3'!J34:J38)+SUM('Memoria Aporte de Asociado 4'!J34:J38)+SUM('Memoria Aporte de Asociado 5'!J34:J38)+SUM('Memoria Aporte de Asociado 6'!J34:J38)+SUM('Memoria Aporte de Asociado 7'!J34:J38)+SUM('Memoria Aporte de Asociado 8'!J34:J38)+SUM('Memoria Aporte de Asociado 9'!J34:J38)+SUM('Memoria Aporte de Asociado 10'!J34:J38)</f>
        <v>0</v>
      </c>
      <c r="Q44" s="13">
        <f>SUM('Memoria Aporte del Ejecutor'!K34:K38)+SUM('Memoria Aporte de Asociado 1'!K34:K38)+SUM('Memoria Aporte de Asociado 2'!K34:K38)+SUM('Memoria Aporte de Asociado 3'!K34:K38)+SUM('Memoria Aporte de Asociado 4'!K34:K38)+SUM('Memoria Aporte de Asociado 5'!K34:K38)+SUM('Memoria Aporte de Asociado 6'!K34:K38)+SUM('Memoria Aporte de Asociado 7'!K34:K38)+SUM('Memoria Aporte de Asociado 8'!K34:K38)+SUM('Memoria Aporte de Asociado 9'!K34:K38)+SUM('Memoria Aporte de Asociado 10'!K34:K38)</f>
        <v>0</v>
      </c>
      <c r="R44" s="13">
        <f>SUM('Memoria Aporte del Ejecutor'!L34:L38)+SUM('Memoria Aporte de Asociado 1'!L34:L38)+SUM('Memoria Aporte de Asociado 2'!L34:L38)+SUM('Memoria Aporte de Asociado 3'!L34:L38)+SUM('Memoria Aporte de Asociado 4'!L34:L38)+SUM('Memoria Aporte de Asociado 5'!L34:L38)+SUM('Memoria Aporte de Asociado 6'!L34:L38)+SUM('Memoria Aporte de Asociado 7'!L34:L38)+SUM('Memoria Aporte de Asociado 8'!L34:L38)+SUM('Memoria Aporte de Asociado 9'!L34:L38)+SUM('Memoria Aporte de Asociado 10'!L34:L38)</f>
        <v>0</v>
      </c>
      <c r="S44" s="13">
        <f>SUM('Memoria Aporte del Ejecutor'!I157:I161)+SUM('Memoria Aporte de Asociado 1'!I157:I161)+SUM('Memoria Aporte de Asociado 2'!I157:I161)+SUM('Memoria Aporte de Asociado 3'!I157:I161)+SUM('Memoria Aporte de Asociado 4'!I157:I161)+SUM('Memoria Aporte de Asociado 5'!I157:I161)+SUM('Memoria Aporte de Asociado 6'!I157:I161)+SUM('Memoria Aporte de Asociado 7'!I157:I161)+SUM('Memoria Aporte de Asociado 8'!I157:I161)+SUM('Memoria Aporte de Asociado 9'!I157:I161)+SUM('Memoria Aporte de Asociado 10'!I157:I161)</f>
        <v>0</v>
      </c>
      <c r="T44" s="13">
        <f>SUM('Memoria Aporte del Ejecutor'!J157:J161)+SUM('Memoria Aporte de Asociado 1'!J157:J161)+SUM('Memoria Aporte de Asociado 2'!J157:J161)+SUM('Memoria Aporte de Asociado 3'!J157:J161)+SUM('Memoria Aporte de Asociado 4'!J157:J161)+SUM('Memoria Aporte de Asociado 5'!J157:J161)+SUM('Memoria Aporte de Asociado 6'!J157:J161)+SUM('Memoria Aporte de Asociado 7'!J157:J161)+SUM('Memoria Aporte de Asociado 8'!J157:J161)+SUM('Memoria Aporte de Asociado 9'!J157:J161)+SUM('Memoria Aporte de Asociado 10'!J157:J161)</f>
        <v>0</v>
      </c>
      <c r="U44" s="13">
        <f>SUM('Memoria Aporte del Ejecutor'!K157:K161)+SUM('Memoria Aporte de Asociado 1'!K157:K161)+SUM('Memoria Aporte de Asociado 2'!K157:K161)+SUM('Memoria Aporte de Asociado 3'!K157:K161)+SUM('Memoria Aporte de Asociado 4'!K157:K161)+SUM('Memoria Aporte de Asociado 5'!K157:K161)+SUM('Memoria Aporte de Asociado 6'!K157:K161)+SUM('Memoria Aporte de Asociado 7'!K157:K161)+SUM('Memoria Aporte de Asociado 8'!K157:K161)+SUM('Memoria Aporte de Asociado 9'!K157:K161)+SUM('Memoria Aporte de Asociado 10'!K157:K161)</f>
        <v>0</v>
      </c>
      <c r="V44" s="13">
        <f>SUM('Memoria Aporte del Ejecutor'!L157:L161)+SUM('Memoria Aporte de Asociado 1'!L157:L161)+SUM('Memoria Aporte de Asociado 2'!L157:L161)+SUM('Memoria Aporte de Asociado 3'!L157:L161)+SUM('Memoria Aporte de Asociado 4'!L157:L161)+SUM('Memoria Aporte de Asociado 5'!L157:L161)+SUM('Memoria Aporte de Asociado 6'!L157:L161)+SUM('Memoria Aporte de Asociado 7'!L157:L161)+SUM('Memoria Aporte de Asociado 8'!L157:L161)+SUM('Memoria Aporte de Asociado 9'!L157:L161)+SUM('Memoria Aporte de Asociado 10'!L157:L161)</f>
        <v>0</v>
      </c>
    </row>
    <row r="45" spans="2:22" x14ac:dyDescent="0.25">
      <c r="B45" s="633"/>
      <c r="C45" s="18" t="s">
        <v>27</v>
      </c>
      <c r="D45" s="15">
        <f t="shared" si="1"/>
        <v>0</v>
      </c>
      <c r="E45" s="13">
        <f>'Aportes FIA Consolidado'!D29</f>
        <v>0</v>
      </c>
      <c r="F45" s="13">
        <f>SUM('Aportes FIA Consolidado'!E29:F29)</f>
        <v>0</v>
      </c>
      <c r="G45" s="172">
        <f t="shared" si="2"/>
        <v>0</v>
      </c>
      <c r="H45" s="13">
        <f>'Memoria Aporte del Ejecutor'!N43+'Memoria Aporte de Asociado 1'!N43+'Memoria Aporte de Asociado 2'!N43+'Memoria Aporte de Asociado 3'!N43+'Memoria Aporte de Asociado 4'!N43+'Memoria Aporte de Asociado 5'!N43+'Memoria Aporte de Asociado 6'!N43+'Memoria Aporte de Asociado 7'!N43+'Memoria Aporte de Asociado 8'!N43+'Memoria Aporte de Asociado 9'!N43+'Memoria Aporte de Asociado 10'!N43+'Memoria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5" s="13">
        <f>'Memoria Aporte del Ejecutor'!N166+'Memoria Aporte de Asociado 1'!N166+'Memoria Aporte de Asociado 2'!N166+'Memoria Aporte de Asociado 3'!N166+'Memoria Aporte de Asociado 4'!N166+'Memoria Aporte de Asociado 5'!N166+'Memoria Aporte de Asociado 6'!N166+'Memoria Aporte de Asociado 7'!N166+'Memoria Aporte de Asociado 8'!N166+'Memoria Aporte de Asociado 9'!N166+'Memoria Aporte de Asociado 10'!N166+'Memoria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5" s="172">
        <f t="shared" si="3"/>
        <v>0</v>
      </c>
      <c r="K45" s="196">
        <f>+SUM('Memoria Aporte FIA al Ejecutor'!I36:I40)+SUM('Memoria Aporte FIA a Asociado 1'!I35:I39)+SUM('Memoria Aporte FIA a Asociado 2'!I35:I39)</f>
        <v>0</v>
      </c>
      <c r="L45" s="196">
        <f>+SUM('Memoria Aporte FIA al Ejecutor'!J36:J40)+SUM('Memoria Aporte FIA a Asociado 1'!J35:J39)+SUM('Memoria Aporte FIA a Asociado 2'!J35:J39)</f>
        <v>0</v>
      </c>
      <c r="M45" s="196">
        <f>+SUM('Memoria Aporte FIA al Ejecutor'!K36:K40)+SUM('Memoria Aporte FIA a Asociado 1'!K35:K39)+SUM('Memoria Aporte FIA a Asociado 2'!K35:K39)</f>
        <v>0</v>
      </c>
      <c r="N45" s="196">
        <f>+SUM('Memoria Aporte FIA al Ejecutor'!L36:L40)+SUM('Memoria Aporte FIA a Asociado 1'!L35:L39)+SUM('Memoria Aporte FIA a Asociado 2'!L35:L39)</f>
        <v>0</v>
      </c>
      <c r="O45" s="13">
        <f>SUM('Memoria Aporte del Ejecutor'!I39:I43)+SUM('Memoria Aporte de Asociado 1'!I39:I43)+SUM('Memoria Aporte de Asociado 2'!I39:I43)+SUM('Memoria Aporte de Asociado 3'!I39:I43)+SUM('Memoria Aporte de Asociado 4'!I39:I43)+SUM('Memoria Aporte de Asociado 5'!I39:I43)+SUM('Memoria Aporte de Asociado 6'!I39:I43)+SUM('Memoria Aporte de Asociado 7'!I39:I43)+SUM('Memoria Aporte de Asociado 8'!I39:I43)+SUM('Memoria Aporte de Asociado 9'!I39:I43)+SUM('Memoria Aporte de Asociado 10'!I39:I43)</f>
        <v>0</v>
      </c>
      <c r="P45" s="13">
        <f>SUM('Memoria Aporte del Ejecutor'!J39:J43)+SUM('Memoria Aporte de Asociado 1'!J39:J43)+SUM('Memoria Aporte de Asociado 2'!J39:J43)+SUM('Memoria Aporte de Asociado 3'!J39:J43)+SUM('Memoria Aporte de Asociado 4'!J39:J43)+SUM('Memoria Aporte de Asociado 5'!J39:J43)+SUM('Memoria Aporte de Asociado 6'!J39:J43)+SUM('Memoria Aporte de Asociado 7'!J39:J43)+SUM('Memoria Aporte de Asociado 8'!J39:J43)+SUM('Memoria Aporte de Asociado 9'!J39:J43)+SUM('Memoria Aporte de Asociado 10'!J39:J43)</f>
        <v>0</v>
      </c>
      <c r="Q45" s="13">
        <f>SUM('Memoria Aporte del Ejecutor'!K39:K43)+SUM('Memoria Aporte de Asociado 1'!K39:K43)+SUM('Memoria Aporte de Asociado 2'!K39:K43)+SUM('Memoria Aporte de Asociado 3'!K39:K43)+SUM('Memoria Aporte de Asociado 4'!K39:K43)+SUM('Memoria Aporte de Asociado 5'!K39:K43)+SUM('Memoria Aporte de Asociado 6'!K39:K43)+SUM('Memoria Aporte de Asociado 7'!K39:K43)+SUM('Memoria Aporte de Asociado 8'!K39:K43)+SUM('Memoria Aporte de Asociado 9'!K39:K43)+SUM('Memoria Aporte de Asociado 10'!K39:K43)</f>
        <v>0</v>
      </c>
      <c r="R45" s="13">
        <f>SUM('Memoria Aporte del Ejecutor'!L39:L43)+SUM('Memoria Aporte de Asociado 1'!L39:L43)+SUM('Memoria Aporte de Asociado 2'!L39:L43)+SUM('Memoria Aporte de Asociado 3'!L39:L43)+SUM('Memoria Aporte de Asociado 4'!L39:L43)+SUM('Memoria Aporte de Asociado 5'!L39:L43)+SUM('Memoria Aporte de Asociado 6'!L39:L43)+SUM('Memoria Aporte de Asociado 7'!L39:L43)+SUM('Memoria Aporte de Asociado 8'!L39:L43)+SUM('Memoria Aporte de Asociado 9'!L39:L43)+SUM('Memoria Aporte de Asociado 10'!L39:L43)</f>
        <v>0</v>
      </c>
      <c r="S45" s="13">
        <f>SUM('Memoria Aporte del Ejecutor'!I162:I166)+SUM('Memoria Aporte de Asociado 1'!I162:I166)+SUM('Memoria Aporte de Asociado 2'!I162:I166)+SUM('Memoria Aporte de Asociado 3'!I162:I166)+SUM('Memoria Aporte de Asociado 4'!I162:I166)+SUM('Memoria Aporte de Asociado 5'!I162:I166)+SUM('Memoria Aporte de Asociado 6'!I162:I166)+SUM('Memoria Aporte de Asociado 7'!I162:I166)+SUM('Memoria Aporte de Asociado 8'!I162:I166)+SUM('Memoria Aporte de Asociado 9'!I162:I166)+SUM('Memoria Aporte de Asociado 10'!I162:I166)</f>
        <v>0</v>
      </c>
      <c r="T45" s="13">
        <f>SUM('Memoria Aporte del Ejecutor'!J162:J166)+SUM('Memoria Aporte de Asociado 1'!J162:J166)+SUM('Memoria Aporte de Asociado 2'!J162:J166)+SUM('Memoria Aporte de Asociado 3'!J162:J166)+SUM('Memoria Aporte de Asociado 4'!J162:J166)+SUM('Memoria Aporte de Asociado 5'!J162:J166)+SUM('Memoria Aporte de Asociado 6'!J162:J166)+SUM('Memoria Aporte de Asociado 7'!J162:J166)+SUM('Memoria Aporte de Asociado 8'!J162:J166)+SUM('Memoria Aporte de Asociado 9'!J162:J166)+SUM('Memoria Aporte de Asociado 10'!J162:J166)</f>
        <v>0</v>
      </c>
      <c r="U45" s="13">
        <f>SUM('Memoria Aporte del Ejecutor'!K162:K166)+SUM('Memoria Aporte de Asociado 1'!K162:K166)+SUM('Memoria Aporte de Asociado 2'!K162:K166)+SUM('Memoria Aporte de Asociado 3'!K162:K166)+SUM('Memoria Aporte de Asociado 4'!K162:K166)+SUM('Memoria Aporte de Asociado 5'!K162:K166)+SUM('Memoria Aporte de Asociado 6'!K162:K166)+SUM('Memoria Aporte de Asociado 7'!K162:K166)+SUM('Memoria Aporte de Asociado 8'!K162:K166)+SUM('Memoria Aporte de Asociado 9'!K162:K166)+SUM('Memoria Aporte de Asociado 10'!K162:K166)</f>
        <v>0</v>
      </c>
      <c r="V45" s="13">
        <f>SUM('Memoria Aporte del Ejecutor'!L162:L166)+SUM('Memoria Aporte de Asociado 1'!L162:L166)+SUM('Memoria Aporte de Asociado 2'!L162:L166)+SUM('Memoria Aporte de Asociado 3'!L162:L166)+SUM('Memoria Aporte de Asociado 4'!L162:L166)+SUM('Memoria Aporte de Asociado 5'!L162:L166)+SUM('Memoria Aporte de Asociado 6'!L162:L166)+SUM('Memoria Aporte de Asociado 7'!L162:L166)+SUM('Memoria Aporte de Asociado 8'!L162:L166)+SUM('Memoria Aporte de Asociado 9'!L162:L166)+SUM('Memoria Aporte de Asociado 10'!L162:L166)</f>
        <v>0</v>
      </c>
    </row>
    <row r="46" spans="2:22" x14ac:dyDescent="0.25">
      <c r="B46" s="620" t="s">
        <v>5</v>
      </c>
      <c r="C46" s="621"/>
      <c r="D46" s="15">
        <f t="shared" si="1"/>
        <v>0</v>
      </c>
      <c r="E46" s="13">
        <f>'Aportes FIA Consolidado'!D30</f>
        <v>0</v>
      </c>
      <c r="F46" s="13">
        <f>SUM('Aportes FIA Consolidado'!E30:F30)</f>
        <v>0</v>
      </c>
      <c r="G46" s="172">
        <f t="shared" si="2"/>
        <v>0</v>
      </c>
      <c r="H46" s="13">
        <f>'Memoria Aporte del Ejecutor'!N65+'Memoria Aporte de Asociado 1'!N65+'Memoria Aporte de Asociado 2'!N65+'Memoria Aporte de Asociado 3'!N65+'Memoria Aporte de Asociado 4'!N65+'Memoria Aporte de Asociado 5'!N65+'Memoria Aporte de Asociado 6'!N65+'Memoria Aporte de Asociado 7'!N65+'Memoria Aporte de Asociado 8'!N65+'Memoria Aporte de Asociado 9'!N65+'Memoria Aporte de Asociado 10'!N65+'Memoria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6" s="13">
        <f>'Memoria Aporte del Ejecutor'!N188+'Memoria Aporte de Asociado 1'!N188+'Memoria Aporte de Asociado 2'!N188+'Memoria Aporte de Asociado 3'!N188+'Memoria Aporte de Asociado 4'!N188+'Memoria Aporte de Asociado 5'!N188+'Memoria Aporte de Asociado 6'!N188+'Memoria Aporte de Asociado 7'!N188+'Memoria Aporte de Asociado 8'!N188+'Memoria Aporte de Asociado 9'!N188+'Memoria Aporte de Asociado 10'!N188+'Memoria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6" s="172">
        <f>H46+I46</f>
        <v>0</v>
      </c>
      <c r="K46" s="196">
        <f>+SUM('Memoria Aporte FIA al Ejecutor'!I41:I62)+SUM('Memoria Aporte FIA a Asociado 1'!I40:I61)+SUM('Memoria Aporte FIA a Asociado 2'!I40:I61)</f>
        <v>0</v>
      </c>
      <c r="L46" s="196">
        <f>+SUM('Memoria Aporte FIA al Ejecutor'!J41:J62)+SUM('Memoria Aporte FIA a Asociado 1'!J40:J61)+SUM('Memoria Aporte FIA a Asociado 2'!J40:J61)</f>
        <v>0</v>
      </c>
      <c r="M46" s="196">
        <f>+SUM('Memoria Aporte FIA al Ejecutor'!K41:K62)+SUM('Memoria Aporte FIA a Asociado 1'!K40:K61)+SUM('Memoria Aporte FIA a Asociado 2'!K40:K61)</f>
        <v>0</v>
      </c>
      <c r="N46" s="196">
        <f>+SUM('Memoria Aporte FIA al Ejecutor'!L41:L62)+SUM('Memoria Aporte FIA a Asociado 1'!L40:L61)+SUM('Memoria Aporte FIA a Asociado 2'!L40:L61)</f>
        <v>0</v>
      </c>
      <c r="O46" s="13">
        <f>SUM('Memoria Aporte del Ejecutor'!I44:I65)+SUM('Memoria Aporte de Asociado 1'!I44:I65)+SUM('Memoria Aporte de Asociado 2'!I44:I65)+SUM('Memoria Aporte de Asociado 3'!I44:I65)+SUM('Memoria Aporte de Asociado 4'!I44:I65)+SUM('Memoria Aporte de Asociado 5'!I44:I65)+SUM('Memoria Aporte de Asociado 6'!I44:I65)+SUM('Memoria Aporte de Asociado 7'!I44:I65)+SUM('Memoria Aporte de Asociado 8'!I44:I65)+SUM('Memoria Aporte de Asociado 9'!I44:I65)+SUM('Memoria Aporte de Asociado 10'!I44:I65)</f>
        <v>0</v>
      </c>
      <c r="P46" s="13">
        <f>SUM('Memoria Aporte del Ejecutor'!J44:J65)+SUM('Memoria Aporte de Asociado 1'!J44:J65)+SUM('Memoria Aporte de Asociado 2'!J44:J65)+SUM('Memoria Aporte de Asociado 3'!J44:J65)+SUM('Memoria Aporte de Asociado 4'!J44:J65)+SUM('Memoria Aporte de Asociado 5'!J44:J65)+SUM('Memoria Aporte de Asociado 6'!J44:J65)+SUM('Memoria Aporte de Asociado 7'!J44:J65)+SUM('Memoria Aporte de Asociado 8'!J44:J65)+SUM('Memoria Aporte de Asociado 9'!J44:J65)+SUM('Memoria Aporte de Asociado 10'!J44:J65)</f>
        <v>0</v>
      </c>
      <c r="Q46" s="13">
        <f>SUM('Memoria Aporte del Ejecutor'!K44:K65)+SUM('Memoria Aporte de Asociado 1'!K44:K65)+SUM('Memoria Aporte de Asociado 2'!K44:K65)+SUM('Memoria Aporte de Asociado 3'!K44:K65)+SUM('Memoria Aporte de Asociado 4'!K44:K65)+SUM('Memoria Aporte de Asociado 5'!K44:K65)+SUM('Memoria Aporte de Asociado 6'!K44:K65)+SUM('Memoria Aporte de Asociado 7'!K44:K65)+SUM('Memoria Aporte de Asociado 8'!K44:K65)+SUM('Memoria Aporte de Asociado 9'!K44:K65)+SUM('Memoria Aporte de Asociado 10'!K44:K65)</f>
        <v>0</v>
      </c>
      <c r="R46" s="13">
        <f>SUM('Memoria Aporte del Ejecutor'!L44:L65)+SUM('Memoria Aporte de Asociado 1'!L44:L65)+SUM('Memoria Aporte de Asociado 2'!L44:L65)+SUM('Memoria Aporte de Asociado 3'!L44:L65)+SUM('Memoria Aporte de Asociado 4'!L44:L65)+SUM('Memoria Aporte de Asociado 5'!L44:L65)+SUM('Memoria Aporte de Asociado 6'!L44:L65)+SUM('Memoria Aporte de Asociado 7'!L44:L65)+SUM('Memoria Aporte de Asociado 8'!L44:L65)+SUM('Memoria Aporte de Asociado 9'!L44:L65)+SUM('Memoria Aporte de Asociado 10'!L44:L65)</f>
        <v>0</v>
      </c>
      <c r="S46" s="13">
        <f>SUM('Memoria Aporte del Ejecutor'!I167:I188)+SUM('Memoria Aporte de Asociado 1'!I167:I188)+SUM('Memoria Aporte de Asociado 2'!I167:I188)+SUM('Memoria Aporte de Asociado 3'!I167:I188)+SUM('Memoria Aporte de Asociado 4'!I167:I188)+SUM('Memoria Aporte de Asociado 5'!I167:I188)+SUM('Memoria Aporte de Asociado 6'!I167:I188)+SUM('Memoria Aporte de Asociado 7'!I167:I188)+SUM('Memoria Aporte de Asociado 8'!I167:I188)+SUM('Memoria Aporte de Asociado 9'!I167:I188)+SUM('Memoria Aporte de Asociado 10'!I167:I188)</f>
        <v>0</v>
      </c>
      <c r="T46" s="13">
        <f>SUM('Memoria Aporte del Ejecutor'!J167:J188)+SUM('Memoria Aporte de Asociado 1'!J167:J188)+SUM('Memoria Aporte de Asociado 2'!J167:J188)+SUM('Memoria Aporte de Asociado 3'!J167:J188)+SUM('Memoria Aporte de Asociado 4'!J167:J188)+SUM('Memoria Aporte de Asociado 5'!J167:J188)+SUM('Memoria Aporte de Asociado 6'!J167:J188)+SUM('Memoria Aporte de Asociado 7'!J167:J188)+SUM('Memoria Aporte de Asociado 8'!J167:J188)+SUM('Memoria Aporte de Asociado 9'!J167:J188)+SUM('Memoria Aporte de Asociado 10'!J167:J188)</f>
        <v>0</v>
      </c>
      <c r="U46" s="13">
        <f>SUM('Memoria Aporte del Ejecutor'!K167:K188)+SUM('Memoria Aporte de Asociado 1'!K167:K188)+SUM('Memoria Aporte de Asociado 2'!K167:K188)+SUM('Memoria Aporte de Asociado 3'!K167:K188)+SUM('Memoria Aporte de Asociado 4'!K167:K188)+SUM('Memoria Aporte de Asociado 5'!K167:K188)+SUM('Memoria Aporte de Asociado 6'!K167:K188)+SUM('Memoria Aporte de Asociado 7'!K167:K188)+SUM('Memoria Aporte de Asociado 8'!K167:K188)+SUM('Memoria Aporte de Asociado 9'!K167:K188)+SUM('Memoria Aporte de Asociado 10'!K167:K188)</f>
        <v>0</v>
      </c>
      <c r="V46" s="13">
        <f>SUM('Memoria Aporte del Ejecutor'!L167:L188)+SUM('Memoria Aporte de Asociado 1'!L167:L188)+SUM('Memoria Aporte de Asociado 2'!L167:L188)+SUM('Memoria Aporte de Asociado 3'!L167:L188)+SUM('Memoria Aporte de Asociado 4'!L167:L188)+SUM('Memoria Aporte de Asociado 5'!L167:L188)+SUM('Memoria Aporte de Asociado 6'!L167:L188)+SUM('Memoria Aporte de Asociado 7'!L167:L188)+SUM('Memoria Aporte de Asociado 8'!L167:L188)+SUM('Memoria Aporte de Asociado 9'!L167:L188)+SUM('Memoria Aporte de Asociado 10'!L167:L188)</f>
        <v>0</v>
      </c>
    </row>
    <row r="47" spans="2:22" ht="12.75" customHeight="1" x14ac:dyDescent="0.25">
      <c r="B47" s="620" t="s">
        <v>6</v>
      </c>
      <c r="C47" s="621"/>
      <c r="D47" s="15">
        <f t="shared" si="1"/>
        <v>0</v>
      </c>
      <c r="E47" s="13">
        <f>'Aportes FIA Consolidado'!D31</f>
        <v>0</v>
      </c>
      <c r="F47" s="13">
        <f>SUM('Aportes FIA Consolidado'!E31:F31)</f>
        <v>0</v>
      </c>
      <c r="G47" s="172">
        <f t="shared" si="2"/>
        <v>0</v>
      </c>
      <c r="H47" s="13">
        <f>'Memoria Aporte del Ejecutor'!N71+'Memoria Aporte de Asociado 1'!N71+'Memoria Aporte de Asociado 2'!N71+'Memoria Aporte de Asociado 3'!N71+'Memoria Aporte de Asociado 4'!N71+'Memoria Aporte de Asociado 5'!N71+'Memoria Aporte de Asociado 6'!N71+'Memoria Aporte de Asociado 7'!N71+'Memoria Aporte de Asociado 8'!N71+'Memoria Aporte de Asociado 9'!N71+'Memoria Aporte de Asociado 10'!N71+'Memoria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7" s="13">
        <f>'Memoria Aporte del Ejecutor'!N194+'Memoria Aporte de Asociado 1'!N194+'Memoria Aporte de Asociado 2'!N194+'Memoria Aporte de Asociado 3'!N194+'Memoria Aporte de Asociado 4'!N194+'Memoria Aporte de Asociado 5'!N194+'Memoria Aporte de Asociado 6'!N194+'Memoria Aporte de Asociado 7'!N194+'Memoria Aporte de Asociado 8'!N194+'Memoria Aporte de Asociado 9'!N194+'Memoria Aporte de Asociado 10'!N194+'Memoria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7" s="172">
        <f t="shared" si="3"/>
        <v>0</v>
      </c>
      <c r="K47" s="196">
        <f>+SUM('Memoria Aporte FIA al Ejecutor'!I63:I68)+SUM('Memoria Aporte FIA a Asociado 1'!I62:I67)+SUM('Memoria Aporte FIA a Asociado 2'!I62:I67)</f>
        <v>0</v>
      </c>
      <c r="L47" s="196">
        <f>+SUM('Memoria Aporte FIA al Ejecutor'!J63:J68)+SUM('Memoria Aporte FIA a Asociado 1'!J62:J67)+SUM('Memoria Aporte FIA a Asociado 2'!J62:J67)</f>
        <v>0</v>
      </c>
      <c r="M47" s="196">
        <f>+SUM('Memoria Aporte FIA al Ejecutor'!K63:K68)+SUM('Memoria Aporte FIA a Asociado 1'!K62:K67)+SUM('Memoria Aporte FIA a Asociado 2'!K62:K67)</f>
        <v>0</v>
      </c>
      <c r="N47" s="196">
        <f>+SUM('Memoria Aporte FIA al Ejecutor'!L63:L68)+SUM('Memoria Aporte FIA a Asociado 1'!L62:L67)+SUM('Memoria Aporte FIA a Asociado 2'!L62:L67)</f>
        <v>0</v>
      </c>
      <c r="O47" s="13">
        <f>SUM('Memoria Aporte del Ejecutor'!I66:I71)+SUM('Memoria Aporte de Asociado 1'!I66:I71)+SUM('Memoria Aporte de Asociado 2'!I66:I71)+SUM('Memoria Aporte de Asociado 3'!I66:I71)+SUM('Memoria Aporte de Asociado 4'!I66:I71)+SUM('Memoria Aporte de Asociado 5'!I66:I71)+SUM('Memoria Aporte de Asociado 6'!I66:I71)+SUM('Memoria Aporte de Asociado 7'!I66:I71)+SUM('Memoria Aporte de Asociado 8'!I66:I71)+SUM('Memoria Aporte de Asociado 9'!I66:I71)+SUM('Memoria Aporte de Asociado 10'!I66:I71)</f>
        <v>0</v>
      </c>
      <c r="P47" s="13">
        <f>SUM('Memoria Aporte del Ejecutor'!J66:J71)+SUM('Memoria Aporte de Asociado 1'!J66:J71)+SUM('Memoria Aporte de Asociado 2'!J66:J71)+SUM('Memoria Aporte de Asociado 3'!J66:J71)+SUM('Memoria Aporte de Asociado 4'!J66:J71)+SUM('Memoria Aporte de Asociado 5'!J66:J71)+SUM('Memoria Aporte de Asociado 6'!J66:J71)+SUM('Memoria Aporte de Asociado 7'!J66:J71)+SUM('Memoria Aporte de Asociado 8'!J66:J71)+SUM('Memoria Aporte de Asociado 9'!J66:J71)+SUM('Memoria Aporte de Asociado 10'!J66:J71)</f>
        <v>0</v>
      </c>
      <c r="Q47" s="13">
        <f>SUM('Memoria Aporte del Ejecutor'!K66:K71)+SUM('Memoria Aporte de Asociado 1'!K66:K71)+SUM('Memoria Aporte de Asociado 2'!K66:K71)+SUM('Memoria Aporte de Asociado 3'!K66:K71)+SUM('Memoria Aporte de Asociado 4'!K66:K71)+SUM('Memoria Aporte de Asociado 5'!K66:K71)+SUM('Memoria Aporte de Asociado 6'!K66:K71)+SUM('Memoria Aporte de Asociado 7'!K66:K71)+SUM('Memoria Aporte de Asociado 8'!K66:K71)+SUM('Memoria Aporte de Asociado 9'!K66:K71)+SUM('Memoria Aporte de Asociado 10'!K66:K71)</f>
        <v>0</v>
      </c>
      <c r="R47" s="13">
        <f>SUM('Memoria Aporte del Ejecutor'!L66:L71)+SUM('Memoria Aporte de Asociado 1'!L66:L71)+SUM('Memoria Aporte de Asociado 2'!L66:L71)+SUM('Memoria Aporte de Asociado 3'!L66:L71)+SUM('Memoria Aporte de Asociado 4'!L66:L71)+SUM('Memoria Aporte de Asociado 5'!L66:L71)+SUM('Memoria Aporte de Asociado 6'!L66:L71)+SUM('Memoria Aporte de Asociado 7'!L66:L71)+SUM('Memoria Aporte de Asociado 8'!L66:L71)+SUM('Memoria Aporte de Asociado 9'!L66:L71)+SUM('Memoria Aporte de Asociado 10'!L66:L71)</f>
        <v>0</v>
      </c>
      <c r="S47" s="13">
        <f>SUM('Memoria Aporte del Ejecutor'!I189:I194)+SUM('Memoria Aporte de Asociado 1'!I189:I194)+SUM('Memoria Aporte de Asociado 2'!I189:I194)+SUM('Memoria Aporte de Asociado 3'!I189:I194)+SUM('Memoria Aporte de Asociado 4'!I189:I194)+SUM('Memoria Aporte de Asociado 5'!I189:I194)+SUM('Memoria Aporte de Asociado 6'!I189:I194)+SUM('Memoria Aporte de Asociado 7'!I189:I194)+SUM('Memoria Aporte de Asociado 8'!I189:I194)+SUM('Memoria Aporte de Asociado 9'!I189:I194)+SUM('Memoria Aporte de Asociado 10'!I189:I194)</f>
        <v>0</v>
      </c>
      <c r="T47" s="13">
        <f>SUM('Memoria Aporte del Ejecutor'!J189:J194)+SUM('Memoria Aporte de Asociado 1'!J189:J194)+SUM('Memoria Aporte de Asociado 2'!J189:J194)+SUM('Memoria Aporte de Asociado 3'!J189:J194)+SUM('Memoria Aporte de Asociado 4'!J189:J194)+SUM('Memoria Aporte de Asociado 5'!J189:J194)+SUM('Memoria Aporte de Asociado 6'!J189:J194)+SUM('Memoria Aporte de Asociado 7'!J189:J194)+SUM('Memoria Aporte de Asociado 8'!J189:J194)+SUM('Memoria Aporte de Asociado 9'!J189:J194)+SUM('Memoria Aporte de Asociado 10'!J189:J194)</f>
        <v>0</v>
      </c>
      <c r="U47" s="13">
        <f>SUM('Memoria Aporte del Ejecutor'!K189:K194)+SUM('Memoria Aporte de Asociado 1'!K189:K194)+SUM('Memoria Aporte de Asociado 2'!K189:K194)+SUM('Memoria Aporte de Asociado 3'!K189:K194)+SUM('Memoria Aporte de Asociado 4'!K189:K194)+SUM('Memoria Aporte de Asociado 5'!K189:K194)+SUM('Memoria Aporte de Asociado 6'!K189:K194)+SUM('Memoria Aporte de Asociado 7'!K189:K194)+SUM('Memoria Aporte de Asociado 8'!K189:K194)+SUM('Memoria Aporte de Asociado 9'!K189:K194)+SUM('Memoria Aporte de Asociado 10'!K189:K194)</f>
        <v>0</v>
      </c>
      <c r="V47" s="13">
        <f>SUM('Memoria Aporte del Ejecutor'!L189:L194)+SUM('Memoria Aporte de Asociado 1'!L189:L194)+SUM('Memoria Aporte de Asociado 2'!L189:L194)+SUM('Memoria Aporte de Asociado 3'!L189:L194)+SUM('Memoria Aporte de Asociado 4'!L189:L194)+SUM('Memoria Aporte de Asociado 5'!L189:L194)+SUM('Memoria Aporte de Asociado 6'!L189:L194)+SUM('Memoria Aporte de Asociado 7'!L189:L194)+SUM('Memoria Aporte de Asociado 8'!L189:L194)+SUM('Memoria Aporte de Asociado 9'!L189:L194)+SUM('Memoria Aporte de Asociado 10'!L189:L194)</f>
        <v>0</v>
      </c>
    </row>
    <row r="48" spans="2:22" ht="12.75" customHeight="1" x14ac:dyDescent="0.25">
      <c r="B48" s="620" t="s">
        <v>100</v>
      </c>
      <c r="C48" s="621"/>
      <c r="D48" s="15">
        <f t="shared" si="1"/>
        <v>0</v>
      </c>
      <c r="E48" s="13">
        <f>'Aportes FIA Consolidado'!D32</f>
        <v>0</v>
      </c>
      <c r="F48" s="13">
        <f>SUM('Aportes FIA Consolidado'!E32:F32)</f>
        <v>0</v>
      </c>
      <c r="G48" s="172">
        <f>E48+F48</f>
        <v>0</v>
      </c>
      <c r="H48" s="13">
        <f>'Memoria Aporte del Ejecutor'!N79+'Memoria Aporte de Asociado 1'!N79+'Memoria Aporte de Asociado 2'!N79+'Memoria Aporte de Asociado 3'!N79+'Memoria Aporte de Asociado 4'!N79+'Memoria Aporte de Asociado 5'!N79+'Memoria Aporte de Asociado 6'!N79+'Memoria Aporte de Asociado 7'!N79+'Memoria Aporte de Asociado 8'!N79+'Memoria Aporte de Asociado 9'!N79+'Memoria Aporte de Asociado 10'!N79+'Memoria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8" s="13">
        <f>'Memoria Aporte del Ejecutor'!N202+'Memoria Aporte de Asociado 1'!N202+'Memoria Aporte de Asociado 2'!N202+'Memoria Aporte de Asociado 3'!N202+'Memoria Aporte de Asociado 4'!N202+'Memoria Aporte de Asociado 5'!N202+'Memoria Aporte de Asociado 6'!N202+'Memoria Aporte de Asociado 7'!N202+'Memoria Aporte de Asociado 8'!N202+'Memoria Aporte de Asociado 9'!N202+'Memoria Aporte de Asociado 10'!N202+'Memoria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8" s="172">
        <f t="shared" si="3"/>
        <v>0</v>
      </c>
      <c r="K48" s="196">
        <f>+SUM('Memoria Aporte FIA al Ejecutor'!I69:I76)+SUM('Memoria Aporte FIA a Asociado 1'!I68:I75)+SUM('Memoria Aporte FIA a Asociado 2'!I68:I75)</f>
        <v>0</v>
      </c>
      <c r="L48" s="196">
        <f>+SUM('Memoria Aporte FIA al Ejecutor'!J69:J76)+SUM('Memoria Aporte FIA a Asociado 1'!J68:J75)+SUM('Memoria Aporte FIA a Asociado 2'!J68:J75)</f>
        <v>0</v>
      </c>
      <c r="M48" s="196">
        <f>+SUM('Memoria Aporte FIA al Ejecutor'!K69:K76)+SUM('Memoria Aporte FIA a Asociado 1'!K68:K75)+SUM('Memoria Aporte FIA a Asociado 2'!K68:K75)</f>
        <v>0</v>
      </c>
      <c r="N48" s="196">
        <f>+SUM('Memoria Aporte FIA al Ejecutor'!L69:L76)+SUM('Memoria Aporte FIA a Asociado 1'!L68:L75)+SUM('Memoria Aporte FIA a Asociado 2'!L68:L75)</f>
        <v>0</v>
      </c>
      <c r="O48" s="13">
        <f>SUM('Memoria Aporte del Ejecutor'!I72:I79)+SUM('Memoria Aporte de Asociado 1'!I72:I79)+SUM('Memoria Aporte de Asociado 2'!I72:I79)+SUM('Memoria Aporte de Asociado 3'!I72:I79)+SUM('Memoria Aporte de Asociado 4'!I72:I79)+SUM('Memoria Aporte de Asociado 5'!I72:I79)+SUM('Memoria Aporte de Asociado 6'!I72:I79)+SUM('Memoria Aporte de Asociado 7'!I72:I79)+SUM('Memoria Aporte de Asociado 8'!I72:I79)+SUM('Memoria Aporte de Asociado 9'!I72:I79)+SUM('Memoria Aporte de Asociado 10'!I72:I79)</f>
        <v>0</v>
      </c>
      <c r="P48" s="13">
        <f>SUM('Memoria Aporte del Ejecutor'!J72:J79)+SUM('Memoria Aporte de Asociado 1'!J72:J79)+SUM('Memoria Aporte de Asociado 2'!J72:J79)+SUM('Memoria Aporte de Asociado 3'!J72:J79)+SUM('Memoria Aporte de Asociado 4'!J72:J79)+SUM('Memoria Aporte de Asociado 5'!J72:J79)+SUM('Memoria Aporte de Asociado 6'!J72:J79)+SUM('Memoria Aporte de Asociado 7'!J72:J79)+SUM('Memoria Aporte de Asociado 8'!J72:J79)+SUM('Memoria Aporte de Asociado 9'!J72:J79)+SUM('Memoria Aporte de Asociado 10'!J72:J79)</f>
        <v>0</v>
      </c>
      <c r="Q48" s="13">
        <f>SUM('Memoria Aporte del Ejecutor'!K72:K79)+SUM('Memoria Aporte de Asociado 1'!K72:K79)+SUM('Memoria Aporte de Asociado 2'!K72:K79)+SUM('Memoria Aporte de Asociado 3'!K72:K79)+SUM('Memoria Aporte de Asociado 4'!K72:K79)+SUM('Memoria Aporte de Asociado 5'!K72:K79)+SUM('Memoria Aporte de Asociado 6'!K72:K79)+SUM('Memoria Aporte de Asociado 7'!K72:K79)+SUM('Memoria Aporte de Asociado 8'!K72:K79)+SUM('Memoria Aporte de Asociado 9'!K72:K79)+SUM('Memoria Aporte de Asociado 10'!K72:K79)</f>
        <v>0</v>
      </c>
      <c r="R48" s="13">
        <f>SUM('Memoria Aporte del Ejecutor'!L72:L79)+SUM('Memoria Aporte de Asociado 1'!L72:L79)+SUM('Memoria Aporte de Asociado 2'!L72:L79)+SUM('Memoria Aporte de Asociado 3'!L72:L79)+SUM('Memoria Aporte de Asociado 4'!L72:L79)+SUM('Memoria Aporte de Asociado 5'!L72:L79)+SUM('Memoria Aporte de Asociado 6'!L72:L79)+SUM('Memoria Aporte de Asociado 7'!L72:L79)+SUM('Memoria Aporte de Asociado 8'!L72:L79)+SUM('Memoria Aporte de Asociado 9'!L72:L79)+SUM('Memoria Aporte de Asociado 10'!L72:L79)</f>
        <v>0</v>
      </c>
      <c r="S48" s="13">
        <f>SUM('Memoria Aporte del Ejecutor'!I195:I202)+SUM('Memoria Aporte de Asociado 1'!I195:I202)+SUM('Memoria Aporte de Asociado 2'!I195:I202)+SUM('Memoria Aporte de Asociado 3'!I195:I202)+SUM('Memoria Aporte de Asociado 4'!I195:I202)+SUM('Memoria Aporte de Asociado 5'!I195:I202)+SUM('Memoria Aporte de Asociado 6'!I195:I202)+SUM('Memoria Aporte de Asociado 7'!I195:I202)+SUM('Memoria Aporte de Asociado 8'!I195:I202)+SUM('Memoria Aporte de Asociado 9'!I195:I202)+SUM('Memoria Aporte de Asociado 10'!I195:I202)</f>
        <v>0</v>
      </c>
      <c r="T48" s="13">
        <f>SUM('Memoria Aporte del Ejecutor'!J195:J202)+SUM('Memoria Aporte de Asociado 1'!J195:J202)+SUM('Memoria Aporte de Asociado 2'!J195:J202)+SUM('Memoria Aporte de Asociado 3'!J195:J202)+SUM('Memoria Aporte de Asociado 4'!J195:J202)+SUM('Memoria Aporte de Asociado 5'!J195:J202)+SUM('Memoria Aporte de Asociado 6'!J195:J202)+SUM('Memoria Aporte de Asociado 7'!J195:J202)+SUM('Memoria Aporte de Asociado 8'!J195:J202)+SUM('Memoria Aporte de Asociado 9'!J195:J202)+SUM('Memoria Aporte de Asociado 10'!J195:J202)</f>
        <v>0</v>
      </c>
      <c r="U48" s="13">
        <f>SUM('Memoria Aporte del Ejecutor'!K195:K202)+SUM('Memoria Aporte de Asociado 1'!K195:K202)+SUM('Memoria Aporte de Asociado 2'!K195:K202)+SUM('Memoria Aporte de Asociado 3'!K195:K202)+SUM('Memoria Aporte de Asociado 4'!K195:K202)+SUM('Memoria Aporte de Asociado 5'!K195:K202)+SUM('Memoria Aporte de Asociado 6'!K195:K202)+SUM('Memoria Aporte de Asociado 7'!K195:K202)+SUM('Memoria Aporte de Asociado 8'!K195:K202)+SUM('Memoria Aporte de Asociado 9'!K195:K202)+SUM('Memoria Aporte de Asociado 10'!K195:K202)</f>
        <v>0</v>
      </c>
      <c r="V48" s="13">
        <f>SUM('Memoria Aporte del Ejecutor'!L195:L202)+SUM('Memoria Aporte de Asociado 1'!L195:L202)+SUM('Memoria Aporte de Asociado 2'!L195:L202)+SUM('Memoria Aporte de Asociado 3'!L195:L202)+SUM('Memoria Aporte de Asociado 4'!L195:L202)+SUM('Memoria Aporte de Asociado 5'!L195:L202)+SUM('Memoria Aporte de Asociado 6'!L195:L202)+SUM('Memoria Aporte de Asociado 7'!L195:L202)+SUM('Memoria Aporte de Asociado 8'!L195:L202)+SUM('Memoria Aporte de Asociado 9'!L195:L202)+SUM('Memoria Aporte de Asociado 10'!L195:L202)</f>
        <v>0</v>
      </c>
    </row>
    <row r="49" spans="2:22" ht="12.75" customHeight="1" x14ac:dyDescent="0.25">
      <c r="B49" s="620" t="s">
        <v>8</v>
      </c>
      <c r="C49" s="621"/>
      <c r="D49" s="15">
        <f t="shared" si="1"/>
        <v>0</v>
      </c>
      <c r="E49" s="13">
        <f>'Aportes FIA Consolidado'!D33</f>
        <v>0</v>
      </c>
      <c r="F49" s="13">
        <f>SUM('Aportes FIA Consolidado'!E33:F33)</f>
        <v>0</v>
      </c>
      <c r="G49" s="172">
        <f t="shared" si="2"/>
        <v>0</v>
      </c>
      <c r="H49" s="13">
        <f>'Memoria Aporte del Ejecutor'!N89+'Memoria Aporte de Asociado 1'!N89+'Memoria Aporte de Asociado 2'!N89+'Memoria Aporte de Asociado 3'!N89+'Memoria Aporte de Asociado 4'!N89+'Memoria Aporte de Asociado 5'!N89+'Memoria Aporte de Asociado 6'!N89+'Memoria Aporte de Asociado 7'!N89+'Memoria Aporte de Asociado 8'!N89+'Memoria Aporte de Asociado 9'!N89+'Memoria Aporte de Asociado 10'!N89+'Memoria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9" s="13">
        <f>'Memoria Aporte del Ejecutor'!N212+'Memoria Aporte de Asociado 1'!N212+'Memoria Aporte de Asociado 2'!N212+'Memoria Aporte de Asociado 3'!N212+'Memoria Aporte de Asociado 4'!N212+'Memoria Aporte de Asociado 5'!N212+'Memoria Aporte de Asociado 6'!N212+'Memoria Aporte de Asociado 7'!N212+'Memoria Aporte de Asociado 8'!N212+'Memoria Aporte de Asociado 9'!N212+'Memoria Aporte de Asociado 10'!N212+'Memoria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9" s="172">
        <f t="shared" si="3"/>
        <v>0</v>
      </c>
      <c r="K49" s="196">
        <f>+SUM('Memoria Aporte FIA al Ejecutor'!I77:I104)+SUM('Memoria Aporte FIA a Asociado 1'!I76:I103)+SUM('Memoria Aporte FIA a Asociado 2'!I76:I103)</f>
        <v>0</v>
      </c>
      <c r="L49" s="196">
        <f>+SUM('Memoria Aporte FIA al Ejecutor'!J77:J104)+SUM('Memoria Aporte FIA a Asociado 1'!J76:J103)+SUM('Memoria Aporte FIA a Asociado 2'!J76:J103)</f>
        <v>0</v>
      </c>
      <c r="M49" s="196">
        <f>+SUM('Memoria Aporte FIA al Ejecutor'!K77:K104)+SUM('Memoria Aporte FIA a Asociado 1'!K76:K103)+SUM('Memoria Aporte FIA a Asociado 2'!K76:K103)</f>
        <v>0</v>
      </c>
      <c r="N49" s="196">
        <f>+SUM('Memoria Aporte FIA al Ejecutor'!L77:L104)+SUM('Memoria Aporte FIA a Asociado 1'!L76:L103)+SUM('Memoria Aporte FIA a Asociado 2'!L76:L103)</f>
        <v>0</v>
      </c>
      <c r="O49" s="13">
        <f>SUM('Memoria Aporte del Ejecutor'!I80:I89)+SUM('Memoria Aporte de Asociado 1'!I80:I89)+SUM('Memoria Aporte de Asociado 2'!I80:I89)+SUM('Memoria Aporte de Asociado 3'!I80:I89)+SUM('Memoria Aporte de Asociado 4'!I80:I89)+SUM('Memoria Aporte de Asociado 5'!I80:I89)+SUM('Memoria Aporte de Asociado 6'!I80:I89)+SUM('Memoria Aporte de Asociado 7'!I80:I89)+SUM('Memoria Aporte de Asociado 8'!I80:I89)+SUM('Memoria Aporte de Asociado 9'!I80:I89)+SUM('Memoria Aporte de Asociado 10'!I80:I89)</f>
        <v>0</v>
      </c>
      <c r="P49" s="13">
        <f>SUM('Memoria Aporte del Ejecutor'!J80:J89)+SUM('Memoria Aporte de Asociado 1'!J80:J89)+SUM('Memoria Aporte de Asociado 2'!J80:J89)+SUM('Memoria Aporte de Asociado 3'!J80:J89)+SUM('Memoria Aporte de Asociado 4'!J80:J89)+SUM('Memoria Aporte de Asociado 5'!J80:J89)+SUM('Memoria Aporte de Asociado 6'!J80:J89)+SUM('Memoria Aporte de Asociado 7'!J80:J89)+SUM('Memoria Aporte de Asociado 8'!J80:J89)+SUM('Memoria Aporte de Asociado 9'!J80:J89)+SUM('Memoria Aporte de Asociado 10'!J80:J89)</f>
        <v>0</v>
      </c>
      <c r="Q49" s="13">
        <f>SUM('Memoria Aporte del Ejecutor'!K80:K89)+SUM('Memoria Aporte de Asociado 1'!K80:K89)+SUM('Memoria Aporte de Asociado 2'!K80:K89)+SUM('Memoria Aporte de Asociado 3'!K80:K89)+SUM('Memoria Aporte de Asociado 4'!K80:K89)+SUM('Memoria Aporte de Asociado 5'!K80:K89)+SUM('Memoria Aporte de Asociado 6'!K80:K89)+SUM('Memoria Aporte de Asociado 7'!K80:K89)+SUM('Memoria Aporte de Asociado 8'!K80:K89)+SUM('Memoria Aporte de Asociado 9'!K80:K89)+SUM('Memoria Aporte de Asociado 10'!K80:K89)</f>
        <v>0</v>
      </c>
      <c r="R49" s="13">
        <f>SUM('Memoria Aporte del Ejecutor'!L80:L89)+SUM('Memoria Aporte de Asociado 1'!L80:L89)+SUM('Memoria Aporte de Asociado 2'!L80:L89)+SUM('Memoria Aporte de Asociado 3'!L80:L89)+SUM('Memoria Aporte de Asociado 4'!L80:L89)+SUM('Memoria Aporte de Asociado 5'!L80:L89)+SUM('Memoria Aporte de Asociado 6'!L80:L89)+SUM('Memoria Aporte de Asociado 7'!L80:L89)+SUM('Memoria Aporte de Asociado 8'!L80:L89)+SUM('Memoria Aporte de Asociado 9'!L80:L89)+SUM('Memoria Aporte de Asociado 10'!L80:L89)</f>
        <v>0</v>
      </c>
      <c r="S49" s="13">
        <f>SUM('Memoria Aporte del Ejecutor'!I203:I212)+SUM('Memoria Aporte de Asociado 1'!I203:I212)+SUM('Memoria Aporte de Asociado 2'!I203:I212)+SUM('Memoria Aporte de Asociado 3'!I203:I212)+SUM('Memoria Aporte de Asociado 4'!I203:I212)+SUM('Memoria Aporte de Asociado 5'!I203:I212)+SUM('Memoria Aporte de Asociado 6'!I203:I212)+SUM('Memoria Aporte de Asociado 7'!I203:I212)+SUM('Memoria Aporte de Asociado 8'!I203:I212)+SUM('Memoria Aporte de Asociado 9'!I203:I212)+SUM('Memoria Aporte de Asociado 10'!I203:I212)</f>
        <v>0</v>
      </c>
      <c r="T49" s="13">
        <f>SUM('Memoria Aporte del Ejecutor'!J203:J212)+SUM('Memoria Aporte de Asociado 1'!J203:J212)+SUM('Memoria Aporte de Asociado 2'!J203:J212)+SUM('Memoria Aporte de Asociado 3'!J203:J212)+SUM('Memoria Aporte de Asociado 4'!J203:J212)+SUM('Memoria Aporte de Asociado 5'!J203:J212)+SUM('Memoria Aporte de Asociado 6'!J203:J212)+SUM('Memoria Aporte de Asociado 7'!J203:J212)+SUM('Memoria Aporte de Asociado 8'!J203:J212)+SUM('Memoria Aporte de Asociado 9'!J203:J212)+SUM('Memoria Aporte de Asociado 10'!J203:J212)</f>
        <v>0</v>
      </c>
      <c r="U49" s="13">
        <f>SUM('Memoria Aporte del Ejecutor'!K203:K212)+SUM('Memoria Aporte de Asociado 1'!K203:K212)+SUM('Memoria Aporte de Asociado 2'!K203:K212)+SUM('Memoria Aporte de Asociado 3'!K203:K212)+SUM('Memoria Aporte de Asociado 4'!K203:K212)+SUM('Memoria Aporte de Asociado 5'!K203:K212)+SUM('Memoria Aporte de Asociado 6'!K203:K212)+SUM('Memoria Aporte de Asociado 7'!K203:K212)+SUM('Memoria Aporte de Asociado 8'!K203:K212)+SUM('Memoria Aporte de Asociado 9'!K203:K212)+SUM('Memoria Aporte de Asociado 10'!K203:K212)</f>
        <v>0</v>
      </c>
      <c r="V49" s="13">
        <f>SUM('Memoria Aporte del Ejecutor'!L203:L212)+SUM('Memoria Aporte de Asociado 1'!L203:L212)+SUM('Memoria Aporte de Asociado 2'!L203:L212)+SUM('Memoria Aporte de Asociado 3'!L203:L212)+SUM('Memoria Aporte de Asociado 4'!L203:L212)+SUM('Memoria Aporte de Asociado 5'!L203:L212)+SUM('Memoria Aporte de Asociado 6'!L203:L212)+SUM('Memoria Aporte de Asociado 7'!L203:L212)+SUM('Memoria Aporte de Asociado 8'!L203:L212)+SUM('Memoria Aporte de Asociado 9'!L203:L212)+SUM('Memoria Aporte de Asociado 10'!L203:L212)</f>
        <v>0</v>
      </c>
    </row>
    <row r="50" spans="2:22" ht="12.75" customHeight="1" x14ac:dyDescent="0.25">
      <c r="B50" s="620" t="s">
        <v>20</v>
      </c>
      <c r="C50" s="621"/>
      <c r="D50" s="15">
        <f t="shared" si="1"/>
        <v>0</v>
      </c>
      <c r="E50" s="13">
        <f>'Aportes FIA Consolidado'!D34</f>
        <v>0</v>
      </c>
      <c r="F50" s="13">
        <f>SUM('Aportes FIA Consolidado'!E34:F34)</f>
        <v>0</v>
      </c>
      <c r="G50" s="172">
        <f t="shared" si="2"/>
        <v>0</v>
      </c>
      <c r="H50" s="13">
        <f>'Memoria Aporte del Ejecutor'!N97+'Memoria Aporte de Asociado 1'!N97+'Memoria Aporte de Asociado 2'!N97+'Memoria Aporte de Asociado 3'!N97+'Memoria Aporte de Asociado 4'!N97+'Memoria Aporte de Asociado 5'!N97+'Memoria Aporte de Asociado 6'!N97+'Memoria Aporte de Asociado 7'!N97+'Memoria Aporte de Asociado 8'!N97+'Memoria Aporte de Asociado 9'!N97+'Memoria Aporte de Asociado 10'!N97+'Memoria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0" s="13">
        <f>'Memoria Aporte del Ejecutor'!N220+'Memoria Aporte de Asociado 1'!N220+'Memoria Aporte de Asociado 2'!N220+'Memoria Aporte de Asociado 3'!N220+'Memoria Aporte de Asociado 4'!N220+'Memoria Aporte de Asociado 5'!N220+'Memoria Aporte de Asociado 6'!N220+'Memoria Aporte de Asociado 7'!N220+'Memoria Aporte de Asociado 8'!N220+'Memoria Aporte de Asociado 9'!N220+'Memoria Aporte de Asociado 10'!N220+'Memoria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0" s="172">
        <f t="shared" si="3"/>
        <v>0</v>
      </c>
      <c r="K50" s="196">
        <f>+SUM('Memoria Aporte FIA al Ejecutor'!I105:I112)+SUM('Memoria Aporte FIA a Asociado 1'!I104:I111)+SUM('Memoria Aporte FIA a Asociado 2'!I104:I111)</f>
        <v>0</v>
      </c>
      <c r="L50" s="196">
        <f>+SUM('Memoria Aporte FIA al Ejecutor'!J105:J112)+SUM('Memoria Aporte FIA a Asociado 1'!J104:J111)+SUM('Memoria Aporte FIA a Asociado 2'!J104:J111)</f>
        <v>0</v>
      </c>
      <c r="M50" s="196">
        <f>+SUM('Memoria Aporte FIA al Ejecutor'!K105:K112)+SUM('Memoria Aporte FIA a Asociado 1'!K104:K111)+SUM('Memoria Aporte FIA a Asociado 2'!K104:K111)</f>
        <v>0</v>
      </c>
      <c r="N50" s="196">
        <f>+SUM('Memoria Aporte FIA al Ejecutor'!L105:L112)+SUM('Memoria Aporte FIA a Asociado 1'!L104:L111)+SUM('Memoria Aporte FIA a Asociado 2'!L104:L111)</f>
        <v>0</v>
      </c>
      <c r="O50" s="13">
        <f>SUM('Memoria Aporte del Ejecutor'!I90:I97)+SUM('Memoria Aporte de Asociado 1'!I90:I97)+SUM('Memoria Aporte de Asociado 2'!I90:I97)+SUM('Memoria Aporte de Asociado 3'!I90:I97)+SUM('Memoria Aporte de Asociado 4'!I90:I97)+SUM('Memoria Aporte de Asociado 5'!I90:I97)+SUM('Memoria Aporte de Asociado 6'!I90:I97)+SUM('Memoria Aporte de Asociado 7'!I90:I97)+SUM('Memoria Aporte de Asociado 8'!I90:I97)+SUM('Memoria Aporte de Asociado 9'!I90:I97)+SUM('Memoria Aporte de Asociado 10'!I90:I97)</f>
        <v>0</v>
      </c>
      <c r="P50" s="13">
        <f>SUM('Memoria Aporte del Ejecutor'!J90:J97)+SUM('Memoria Aporte de Asociado 1'!J90:J97)+SUM('Memoria Aporte de Asociado 2'!J90:J97)+SUM('Memoria Aporte de Asociado 3'!J90:J97)+SUM('Memoria Aporte de Asociado 4'!J90:J97)+SUM('Memoria Aporte de Asociado 5'!J90:J97)+SUM('Memoria Aporte de Asociado 6'!J90:J97)+SUM('Memoria Aporte de Asociado 7'!J90:J97)+SUM('Memoria Aporte de Asociado 8'!J90:J97)+SUM('Memoria Aporte de Asociado 9'!J90:J97)+SUM('Memoria Aporte de Asociado 10'!J90:J97)</f>
        <v>0</v>
      </c>
      <c r="Q50" s="13">
        <f>SUM('Memoria Aporte del Ejecutor'!K90:K97)+SUM('Memoria Aporte de Asociado 1'!K90:K97)+SUM('Memoria Aporte de Asociado 2'!K90:K97)+SUM('Memoria Aporte de Asociado 3'!K90:K97)+SUM('Memoria Aporte de Asociado 4'!K90:K97)+SUM('Memoria Aporte de Asociado 5'!K90:K97)+SUM('Memoria Aporte de Asociado 6'!K90:K97)+SUM('Memoria Aporte de Asociado 7'!K90:K97)+SUM('Memoria Aporte de Asociado 8'!K90:K97)+SUM('Memoria Aporte de Asociado 9'!K90:K97)+SUM('Memoria Aporte de Asociado 10'!K90:K97)</f>
        <v>0</v>
      </c>
      <c r="R50" s="13">
        <f>SUM('Memoria Aporte del Ejecutor'!L90:L97)+SUM('Memoria Aporte de Asociado 1'!L90:L97)+SUM('Memoria Aporte de Asociado 2'!L90:L97)+SUM('Memoria Aporte de Asociado 3'!L90:L97)+SUM('Memoria Aporte de Asociado 4'!L90:L97)+SUM('Memoria Aporte de Asociado 5'!L90:L97)+SUM('Memoria Aporte de Asociado 6'!L90:L97)+SUM('Memoria Aporte de Asociado 7'!L90:L97)+SUM('Memoria Aporte de Asociado 8'!L90:L97)+SUM('Memoria Aporte de Asociado 9'!L90:L97)+SUM('Memoria Aporte de Asociado 10'!L90:L97)</f>
        <v>0</v>
      </c>
      <c r="S50" s="13">
        <f>SUM('Memoria Aporte del Ejecutor'!I213:I220)+SUM('Memoria Aporte de Asociado 1'!I213:I220)+SUM('Memoria Aporte de Asociado 2'!I213:I220)+SUM('Memoria Aporte de Asociado 3'!I213:I220)+SUM('Memoria Aporte de Asociado 4'!I213:I220)+SUM('Memoria Aporte de Asociado 5'!I213:I220)+SUM('Memoria Aporte de Asociado 6'!I213:I220)+SUM('Memoria Aporte de Asociado 7'!I213:I220)+SUM('Memoria Aporte de Asociado 8'!I213:I220)+SUM('Memoria Aporte de Asociado 9'!I213:I220)+SUM('Memoria Aporte de Asociado 10'!I213:I220)</f>
        <v>0</v>
      </c>
      <c r="T50" s="13">
        <f>SUM('Memoria Aporte del Ejecutor'!J213:J220)+SUM('Memoria Aporte de Asociado 1'!J213:J220)+SUM('Memoria Aporte de Asociado 2'!J213:J220)+SUM('Memoria Aporte de Asociado 3'!J213:J220)+SUM('Memoria Aporte de Asociado 4'!J213:J220)+SUM('Memoria Aporte de Asociado 5'!J213:J220)+SUM('Memoria Aporte de Asociado 6'!J213:J220)+SUM('Memoria Aporte de Asociado 7'!J213:J220)+SUM('Memoria Aporte de Asociado 8'!J213:J220)+SUM('Memoria Aporte de Asociado 9'!J213:J220)+SUM('Memoria Aporte de Asociado 10'!J213:J220)</f>
        <v>0</v>
      </c>
      <c r="U50" s="13">
        <f>SUM('Memoria Aporte del Ejecutor'!K213:K220)+SUM('Memoria Aporte de Asociado 1'!K213:K220)+SUM('Memoria Aporte de Asociado 2'!K213:K220)+SUM('Memoria Aporte de Asociado 3'!K213:K220)+SUM('Memoria Aporte de Asociado 4'!K213:K220)+SUM('Memoria Aporte de Asociado 5'!K213:K220)+SUM('Memoria Aporte de Asociado 6'!K213:K220)+SUM('Memoria Aporte de Asociado 7'!K213:K220)+SUM('Memoria Aporte de Asociado 8'!K213:K220)+SUM('Memoria Aporte de Asociado 9'!K213:K220)+SUM('Memoria Aporte de Asociado 10'!K213:K220)</f>
        <v>0</v>
      </c>
      <c r="V50" s="13">
        <f>SUM('Memoria Aporte del Ejecutor'!L213:L220)+SUM('Memoria Aporte de Asociado 1'!L213:L220)+SUM('Memoria Aporte de Asociado 2'!L213:L220)+SUM('Memoria Aporte de Asociado 3'!L213:L220)+SUM('Memoria Aporte de Asociado 4'!L213:L220)+SUM('Memoria Aporte de Asociado 5'!L213:L220)+SUM('Memoria Aporte de Asociado 6'!L213:L220)+SUM('Memoria Aporte de Asociado 7'!L213:L220)+SUM('Memoria Aporte de Asociado 8'!L213:L220)+SUM('Memoria Aporte de Asociado 9'!L213:L220)+SUM('Memoria Aporte de Asociado 10'!L213:L220)</f>
        <v>0</v>
      </c>
    </row>
    <row r="51" spans="2:22" x14ac:dyDescent="0.25">
      <c r="B51" s="629" t="s">
        <v>9</v>
      </c>
      <c r="C51" s="630"/>
      <c r="D51" s="15">
        <f t="shared" si="1"/>
        <v>0</v>
      </c>
      <c r="E51" s="13">
        <f>'Aportes FIA Consolidado'!D35</f>
        <v>0</v>
      </c>
      <c r="F51" s="13">
        <f>SUM('Aportes FIA Consolidado'!E35:F35)</f>
        <v>0</v>
      </c>
      <c r="G51" s="172">
        <f t="shared" si="2"/>
        <v>0</v>
      </c>
      <c r="H51" s="13">
        <f>'Memoria Aporte del Ejecutor'!N105+'Memoria Aporte de Asociado 1'!N105+'Memoria Aporte de Asociado 2'!N105+'Memoria Aporte de Asociado 3'!N105+'Memoria Aporte de Asociado 4'!N105+'Memoria Aporte de Asociado 5'!N105+'Memoria Aporte de Asociado 6'!N105+'Memoria Aporte de Asociado 7'!N105+'Memoria Aporte de Asociado 8'!N105+'Memoria Aporte de Asociado 9'!N105+'Memoria Aporte de Asociado 10'!N105+'Memoria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1" s="13">
        <f>'Memoria Aporte del Ejecutor'!N228+'Memoria Aporte de Asociado 1'!N228+'Memoria Aporte de Asociado 2'!N228+'Memoria Aporte de Asociado 3'!N228+'Memoria Aporte de Asociado 4'!N228+'Memoria Aporte de Asociado 5'!N228+'Memoria Aporte de Asociado 6'!N228+'Memoria Aporte de Asociado 7'!N228+'Memoria Aporte de Asociado 8'!N228+'Memoria Aporte de Asociado 9'!N228+'Memoria Aporte de Asociado 10'!N228+'Memoria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1" s="172">
        <f t="shared" si="3"/>
        <v>0</v>
      </c>
      <c r="K51" s="196">
        <f>+SUM('Memoria Aporte FIA al Ejecutor'!I113:I120)+SUM('Memoria Aporte FIA a Asociado 1'!I112:I119)+SUM('Memoria Aporte FIA a Asociado 2'!I112:I119)</f>
        <v>0</v>
      </c>
      <c r="L51" s="196">
        <f>+SUM('Memoria Aporte FIA al Ejecutor'!J113:J120)+SUM('Memoria Aporte FIA a Asociado 1'!J112:J119)+SUM('Memoria Aporte FIA a Asociado 2'!J112:J119)</f>
        <v>0</v>
      </c>
      <c r="M51" s="196">
        <f>+SUM('Memoria Aporte FIA al Ejecutor'!K113:K120)+SUM('Memoria Aporte FIA a Asociado 1'!K112:K119)+SUM('Memoria Aporte FIA a Asociado 2'!K112:K119)</f>
        <v>0</v>
      </c>
      <c r="N51" s="196">
        <f>+SUM('Memoria Aporte FIA al Ejecutor'!L113:L120)+SUM('Memoria Aporte FIA a Asociado 1'!L112:L119)+SUM('Memoria Aporte FIA a Asociado 2'!L112:L119)</f>
        <v>0</v>
      </c>
      <c r="O51" s="13">
        <f>SUM('Memoria Aporte del Ejecutor'!I98:I105)+SUM('Memoria Aporte de Asociado 1'!I98:I105)+SUM('Memoria Aporte de Asociado 2'!I98:I105)+SUM('Memoria Aporte de Asociado 3'!I98:I105)+SUM('Memoria Aporte de Asociado 4'!I98:I105)+SUM('Memoria Aporte de Asociado 5'!I98:I105)+SUM('Memoria Aporte de Asociado 6'!I98:I105)+SUM('Memoria Aporte de Asociado 7'!I98:I105)+SUM('Memoria Aporte de Asociado 8'!I98:I105)+SUM('Memoria Aporte de Asociado 9'!I98:I105)+SUM('Memoria Aporte de Asociado 10'!I98:I105)</f>
        <v>0</v>
      </c>
      <c r="P51" s="13">
        <f>SUM('Memoria Aporte del Ejecutor'!J98:J105)+SUM('Memoria Aporte de Asociado 1'!J98:J105)+SUM('Memoria Aporte de Asociado 2'!J98:J105)+SUM('Memoria Aporte de Asociado 3'!J98:J105)+SUM('Memoria Aporte de Asociado 4'!J98:J105)+SUM('Memoria Aporte de Asociado 5'!J98:J105)+SUM('Memoria Aporte de Asociado 6'!J98:J105)+SUM('Memoria Aporte de Asociado 7'!J98:J105)+SUM('Memoria Aporte de Asociado 8'!J98:J105)+SUM('Memoria Aporte de Asociado 9'!J98:J105)+SUM('Memoria Aporte de Asociado 10'!J98:J105)</f>
        <v>0</v>
      </c>
      <c r="Q51" s="13">
        <f>SUM('Memoria Aporte del Ejecutor'!K98:K105)+SUM('Memoria Aporte de Asociado 1'!K98:K105)+SUM('Memoria Aporte de Asociado 2'!K98:K105)+SUM('Memoria Aporte de Asociado 3'!K98:K105)+SUM('Memoria Aporte de Asociado 4'!K98:K105)+SUM('Memoria Aporte de Asociado 5'!K98:K105)+SUM('Memoria Aporte de Asociado 6'!K98:K105)+SUM('Memoria Aporte de Asociado 7'!K98:K105)+SUM('Memoria Aporte de Asociado 8'!K98:K105)+SUM('Memoria Aporte de Asociado 9'!K98:K105)+SUM('Memoria Aporte de Asociado 10'!K98:K105)</f>
        <v>0</v>
      </c>
      <c r="R51" s="13">
        <f>SUM('Memoria Aporte del Ejecutor'!L98:L105)+SUM('Memoria Aporte de Asociado 1'!L98:L105)+SUM('Memoria Aporte de Asociado 2'!L98:L105)+SUM('Memoria Aporte de Asociado 3'!L98:L105)+SUM('Memoria Aporte de Asociado 4'!L98:L105)+SUM('Memoria Aporte de Asociado 5'!L98:L105)+SUM('Memoria Aporte de Asociado 6'!L98:L105)+SUM('Memoria Aporte de Asociado 7'!L98:L105)+SUM('Memoria Aporte de Asociado 8'!L98:L105)+SUM('Memoria Aporte de Asociado 9'!L98:L105)+SUM('Memoria Aporte de Asociado 10'!L98:L105)</f>
        <v>0</v>
      </c>
      <c r="S51" s="13">
        <f>SUM('Memoria Aporte del Ejecutor'!I221:I228)+SUM('Memoria Aporte de Asociado 1'!I221:I228)+SUM('Memoria Aporte de Asociado 2'!I221:I228)+SUM('Memoria Aporte de Asociado 3'!I221:I228)+SUM('Memoria Aporte de Asociado 4'!I221:I228)+SUM('Memoria Aporte de Asociado 5'!I221:I228)+SUM('Memoria Aporte de Asociado 6'!I221:I228)+SUM('Memoria Aporte de Asociado 7'!I221:I228)+SUM('Memoria Aporte de Asociado 8'!I221:I228)+SUM('Memoria Aporte de Asociado 9'!I221:I228)+SUM('Memoria Aporte de Asociado 10'!I221:I228)</f>
        <v>0</v>
      </c>
      <c r="T51" s="13">
        <f>SUM('Memoria Aporte del Ejecutor'!J221:J228)+SUM('Memoria Aporte de Asociado 1'!J221:J228)+SUM('Memoria Aporte de Asociado 2'!J221:J228)+SUM('Memoria Aporte de Asociado 3'!J221:J228)+SUM('Memoria Aporte de Asociado 4'!J221:J228)+SUM('Memoria Aporte de Asociado 5'!J221:J228)+SUM('Memoria Aporte de Asociado 6'!J221:J228)+SUM('Memoria Aporte de Asociado 7'!J221:J228)+SUM('Memoria Aporte de Asociado 8'!J221:J228)+SUM('Memoria Aporte de Asociado 9'!J221:J228)+SUM('Memoria Aporte de Asociado 10'!J221:J228)</f>
        <v>0</v>
      </c>
      <c r="U51" s="13">
        <f>SUM('Memoria Aporte del Ejecutor'!K221:K228)+SUM('Memoria Aporte de Asociado 1'!K221:K228)+SUM('Memoria Aporte de Asociado 2'!K221:K228)+SUM('Memoria Aporte de Asociado 3'!K221:K228)+SUM('Memoria Aporte de Asociado 4'!K221:K228)+SUM('Memoria Aporte de Asociado 5'!K221:K228)+SUM('Memoria Aporte de Asociado 6'!K221:K228)+SUM('Memoria Aporte de Asociado 7'!K221:K228)+SUM('Memoria Aporte de Asociado 8'!K221:K228)+SUM('Memoria Aporte de Asociado 9'!K221:K228)+SUM('Memoria Aporte de Asociado 10'!K221:K228)</f>
        <v>0</v>
      </c>
      <c r="V51" s="13">
        <f>SUM('Memoria Aporte del Ejecutor'!L221:L228)+SUM('Memoria Aporte de Asociado 1'!L221:L228)+SUM('Memoria Aporte de Asociado 2'!L221:L228)+SUM('Memoria Aporte de Asociado 3'!L221:L228)+SUM('Memoria Aporte de Asociado 4'!L221:L228)+SUM('Memoria Aporte de Asociado 5'!L221:L228)+SUM('Memoria Aporte de Asociado 6'!L221:L228)+SUM('Memoria Aporte de Asociado 7'!L221:L228)+SUM('Memoria Aporte de Asociado 8'!L221:L228)+SUM('Memoria Aporte de Asociado 9'!L221:L228)+SUM('Memoria Aporte de Asociado 10'!L221:L228)</f>
        <v>0</v>
      </c>
    </row>
    <row r="52" spans="2:22" x14ac:dyDescent="0.25">
      <c r="B52" s="629" t="s">
        <v>10</v>
      </c>
      <c r="C52" s="630"/>
      <c r="D52" s="15">
        <f t="shared" si="1"/>
        <v>0</v>
      </c>
      <c r="E52" s="13">
        <f>'Aportes FIA Consolidado'!D36</f>
        <v>0</v>
      </c>
      <c r="F52" s="13">
        <f>SUM('Aportes FIA Consolidado'!E36:F36)</f>
        <v>0</v>
      </c>
      <c r="G52" s="172">
        <f t="shared" si="2"/>
        <v>0</v>
      </c>
      <c r="H52" s="13">
        <f>'Memoria Aporte del Ejecutor'!N110+'Memoria Aporte de Asociado 1'!N110+'Memoria Aporte de Asociado 2'!N110+'Memoria Aporte de Asociado 3'!N110+'Memoria Aporte de Asociado 4'!N110+'Memoria Aporte de Asociado 5'!N110+'Memoria Aporte de Asociado 6'!N110+'Memoria Aporte de Asociado 7'!N110+'Memoria Aporte de Asociado 8'!N110+'Memoria Aporte de Asociado 9'!N110+'Memoria Aporte de Asociado 10'!N110+'Memoria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2" s="13">
        <f>'Memoria Aporte del Ejecutor'!N233+'Memoria Aporte de Asociado 1'!N233+'Memoria Aporte de Asociado 2'!N233+'Memoria Aporte de Asociado 3'!N233+'Memoria Aporte de Asociado 4'!N233+'Memoria Aporte de Asociado 5'!N233+'Memoria Aporte de Asociado 6'!N233+'Memoria Aporte de Asociado 7'!N233+'Memoria Aporte de Asociado 8'!N233+'Memoria Aporte de Asociado 9'!N233+'Memoria Aporte de Asociado 10'!N233+'Memoria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2" s="172">
        <f t="shared" si="3"/>
        <v>0</v>
      </c>
      <c r="K52" s="196">
        <f>+SUM('Memoria Aporte FIA al Ejecutor'!I121:I125)+SUM('Memoria Aporte FIA a Asociado 1'!I120:I124)+SUM('Memoria Aporte FIA a Asociado 2'!I120:I124)</f>
        <v>0</v>
      </c>
      <c r="L52" s="196">
        <f>+SUM('Memoria Aporte FIA al Ejecutor'!J121:J125)+SUM('Memoria Aporte FIA a Asociado 1'!J120:J124)+SUM('Memoria Aporte FIA a Asociado 2'!J120:J124)</f>
        <v>0</v>
      </c>
      <c r="M52" s="196">
        <f>+SUM('Memoria Aporte FIA al Ejecutor'!K121:K125)+SUM('Memoria Aporte FIA a Asociado 1'!K120:K124)+SUM('Memoria Aporte FIA a Asociado 2'!K120:K124)</f>
        <v>0</v>
      </c>
      <c r="N52" s="196">
        <f>+SUM('Memoria Aporte FIA al Ejecutor'!L121:L125)+SUM('Memoria Aporte FIA a Asociado 1'!L120:L124)+SUM('Memoria Aporte FIA a Asociado 2'!L120:L124)</f>
        <v>0</v>
      </c>
      <c r="O52" s="13">
        <f>SUM('Memoria Aporte del Ejecutor'!I106:I110)+SUM('Memoria Aporte de Asociado 1'!I106:I110)+SUM('Memoria Aporte de Asociado 2'!I106:I110)+SUM('Memoria Aporte de Asociado 3'!I106:I110)+SUM('Memoria Aporte de Asociado 4'!I106:I110)+SUM('Memoria Aporte de Asociado 5'!I106:I110)+SUM('Memoria Aporte de Asociado 6'!I106:I110)+SUM('Memoria Aporte de Asociado 7'!I106:I110)+SUM('Memoria Aporte de Asociado 8'!I106:I110)+SUM('Memoria Aporte de Asociado 9'!I106:I110)+SUM('Memoria Aporte de Asociado 10'!I106:I110)</f>
        <v>0</v>
      </c>
      <c r="P52" s="13">
        <f>SUM('Memoria Aporte del Ejecutor'!J106:J110)+SUM('Memoria Aporte de Asociado 1'!J106:J110)+SUM('Memoria Aporte de Asociado 2'!J106:J110)+SUM('Memoria Aporte de Asociado 3'!J106:J110)+SUM('Memoria Aporte de Asociado 4'!J106:J110)+SUM('Memoria Aporte de Asociado 5'!J106:J110)+SUM('Memoria Aporte de Asociado 6'!J106:J110)+SUM('Memoria Aporte de Asociado 7'!J106:J110)+SUM('Memoria Aporte de Asociado 8'!J106:J110)+SUM('Memoria Aporte de Asociado 9'!J106:J110)+SUM('Memoria Aporte de Asociado 10'!J106:J110)</f>
        <v>0</v>
      </c>
      <c r="Q52" s="13">
        <f>SUM('Memoria Aporte del Ejecutor'!K106:K110)+SUM('Memoria Aporte de Asociado 1'!K106:K110)+SUM('Memoria Aporte de Asociado 2'!K106:K110)+SUM('Memoria Aporte de Asociado 3'!K106:K110)+SUM('Memoria Aporte de Asociado 4'!K106:K110)+SUM('Memoria Aporte de Asociado 5'!K106:K110)+SUM('Memoria Aporte de Asociado 6'!K106:K110)+SUM('Memoria Aporte de Asociado 7'!K106:K110)+SUM('Memoria Aporte de Asociado 8'!K106:K110)+SUM('Memoria Aporte de Asociado 9'!K106:K110)+SUM('Memoria Aporte de Asociado 10'!K106:K110)</f>
        <v>0</v>
      </c>
      <c r="R52" s="13">
        <f>SUM('Memoria Aporte del Ejecutor'!L106:L110)+SUM('Memoria Aporte de Asociado 1'!L106:L110)+SUM('Memoria Aporte de Asociado 2'!L106:L110)+SUM('Memoria Aporte de Asociado 3'!L106:L110)+SUM('Memoria Aporte de Asociado 4'!L106:L110)+SUM('Memoria Aporte de Asociado 5'!L106:L110)+SUM('Memoria Aporte de Asociado 6'!L106:L110)+SUM('Memoria Aporte de Asociado 7'!L106:L110)+SUM('Memoria Aporte de Asociado 8'!L106:L110)+SUM('Memoria Aporte de Asociado 9'!L106:L110)+SUM('Memoria Aporte de Asociado 10'!L106:L110)</f>
        <v>0</v>
      </c>
      <c r="S52" s="13">
        <f>SUM('Memoria Aporte del Ejecutor'!I229:I233)+SUM('Memoria Aporte de Asociado 1'!I229:I233)+SUM('Memoria Aporte de Asociado 2'!I229:I233)+SUM('Memoria Aporte de Asociado 3'!I229:I233)+SUM('Memoria Aporte de Asociado 4'!I229:I233)+SUM('Memoria Aporte de Asociado 5'!I229:I233)+SUM('Memoria Aporte de Asociado 6'!I229:I233)+SUM('Memoria Aporte de Asociado 7'!I229:I233)+SUM('Memoria Aporte de Asociado 8'!I229:I233)+SUM('Memoria Aporte de Asociado 9'!I229:I233)+SUM('Memoria Aporte de Asociado 10'!I229:I233)</f>
        <v>0</v>
      </c>
      <c r="T52" s="13">
        <f>SUM('Memoria Aporte del Ejecutor'!J229:J233)+SUM('Memoria Aporte de Asociado 1'!J229:J233)+SUM('Memoria Aporte de Asociado 2'!J229:J233)+SUM('Memoria Aporte de Asociado 3'!J229:J233)+SUM('Memoria Aporte de Asociado 4'!J229:J233)+SUM('Memoria Aporte de Asociado 5'!J229:J233)+SUM('Memoria Aporte de Asociado 6'!J229:J233)+SUM('Memoria Aporte de Asociado 7'!J229:J233)+SUM('Memoria Aporte de Asociado 8'!J229:J233)+SUM('Memoria Aporte de Asociado 9'!J229:J233)+SUM('Memoria Aporte de Asociado 10'!J229:J233)</f>
        <v>0</v>
      </c>
      <c r="U52" s="13">
        <f>SUM('Memoria Aporte del Ejecutor'!K229:K233)+SUM('Memoria Aporte de Asociado 1'!K229:K233)+SUM('Memoria Aporte de Asociado 2'!K229:K233)+SUM('Memoria Aporte de Asociado 3'!K229:K233)+SUM('Memoria Aporte de Asociado 4'!K229:K233)+SUM('Memoria Aporte de Asociado 5'!K229:K233)+SUM('Memoria Aporte de Asociado 6'!K229:K233)+SUM('Memoria Aporte de Asociado 7'!K229:K233)+SUM('Memoria Aporte de Asociado 8'!K229:K233)+SUM('Memoria Aporte de Asociado 9'!K229:K233)+SUM('Memoria Aporte de Asociado 10'!K229:K233)</f>
        <v>0</v>
      </c>
      <c r="V52" s="13">
        <f>SUM('Memoria Aporte del Ejecutor'!L229:L233)+SUM('Memoria Aporte de Asociado 1'!L229:L233)+SUM('Memoria Aporte de Asociado 2'!L229:L233)+SUM('Memoria Aporte de Asociado 3'!L229:L233)+SUM('Memoria Aporte de Asociado 4'!L229:L233)+SUM('Memoria Aporte de Asociado 5'!L229:L233)+SUM('Memoria Aporte de Asociado 6'!L229:L233)+SUM('Memoria Aporte de Asociado 7'!L229:L233)+SUM('Memoria Aporte de Asociado 8'!L229:L233)+SUM('Memoria Aporte de Asociado 9'!L229:L233)+SUM('Memoria Aporte de Asociado 10'!L229:L233)</f>
        <v>0</v>
      </c>
    </row>
    <row r="53" spans="2:22" ht="12.75" customHeight="1" x14ac:dyDescent="0.25">
      <c r="B53" s="629" t="s">
        <v>11</v>
      </c>
      <c r="C53" s="630"/>
      <c r="D53" s="15">
        <f t="shared" si="1"/>
        <v>0</v>
      </c>
      <c r="E53" s="13">
        <f>'Aportes FIA Consolidado'!D37</f>
        <v>0</v>
      </c>
      <c r="F53" s="13">
        <f>SUM('Aportes FIA Consolidado'!E37:F37)</f>
        <v>0</v>
      </c>
      <c r="G53" s="172">
        <f t="shared" si="2"/>
        <v>0</v>
      </c>
      <c r="H53" s="13">
        <f>'Memoria Aporte del Ejecutor'!N119+'Memoria Aporte de Asociado 1'!N119+'Memoria Aporte de Asociado 2'!N119+'Memoria Aporte de Asociado 3'!N119+'Memoria Aporte de Asociado 4'!N119+'Memoria Aporte de Asociado 5'!N119+'Memoria Aporte de Asociado 6'!N119+'Memoria Aporte de Asociado 7'!N119+'Memoria Aporte de Asociado 8'!N119+'Memoria Aporte de Asociado 9'!N119+'Memoria Aporte de Asociado 10'!N119+'Memoria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3" s="13">
        <f>'Memoria Aporte del Ejecutor'!N242+'Memoria Aporte de Asociado 1'!N242+'Memoria Aporte de Asociado 2'!N242+'Memoria Aporte de Asociado 3'!N242+'Memoria Aporte de Asociado 4'!N242+'Memoria Aporte de Asociado 5'!N242+'Memoria Aporte de Asociado 6'!N242+'Memoria Aporte de Asociado 7'!N242+'Memoria Aporte de Asociado 8'!N242+'Memoria Aporte de Asociado 9'!N242+'Memoria Aporte de Asociado 10'!N242+'Memoria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3" s="172">
        <f t="shared" si="3"/>
        <v>0</v>
      </c>
      <c r="K53" s="196">
        <f>+SUM('Memoria Aporte FIA al Ejecutor'!I126:I134)+SUM('Memoria Aporte FIA a Asociado 1'!I125:I133)+SUM('Memoria Aporte FIA a Asociado 2'!I125:I133)</f>
        <v>0</v>
      </c>
      <c r="L53" s="196">
        <f>+SUM('Memoria Aporte FIA al Ejecutor'!J126:J134)+SUM('Memoria Aporte FIA a Asociado 1'!J125:J133)+SUM('Memoria Aporte FIA a Asociado 2'!J125:J133)</f>
        <v>0</v>
      </c>
      <c r="M53" s="196">
        <f>+SUM('Memoria Aporte FIA al Ejecutor'!K126:K134)+SUM('Memoria Aporte FIA a Asociado 1'!K125:K133)+SUM('Memoria Aporte FIA a Asociado 2'!K125:K133)</f>
        <v>0</v>
      </c>
      <c r="N53" s="196">
        <f>+SUM('Memoria Aporte FIA al Ejecutor'!L126:L134)+SUM('Memoria Aporte FIA a Asociado 1'!L125:L133)+SUM('Memoria Aporte FIA a Asociado 2'!L125:L133)</f>
        <v>0</v>
      </c>
      <c r="O53" s="13">
        <f>SUM('Memoria Aporte del Ejecutor'!I111:I119)+SUM('Memoria Aporte de Asociado 1'!I111:I119)+SUM('Memoria Aporte de Asociado 2'!I111:I119)+SUM('Memoria Aporte de Asociado 3'!I111:I119)+SUM('Memoria Aporte de Asociado 4'!I111:I119)+SUM('Memoria Aporte de Asociado 5'!I111:I119)+SUM('Memoria Aporte de Asociado 6'!I111:I119)+SUM('Memoria Aporte de Asociado 7'!I111:I119)+SUM('Memoria Aporte de Asociado 8'!I111:I119)+SUM('Memoria Aporte de Asociado 9'!I111:I119)+SUM('Memoria Aporte de Asociado 10'!I111:I119)</f>
        <v>0</v>
      </c>
      <c r="P53" s="13">
        <f>SUM('Memoria Aporte del Ejecutor'!J111:J119)+SUM('Memoria Aporte de Asociado 1'!J111:J119)+SUM('Memoria Aporte de Asociado 2'!J111:J119)+SUM('Memoria Aporte de Asociado 3'!J111:J119)+SUM('Memoria Aporte de Asociado 4'!J111:J119)+SUM('Memoria Aporte de Asociado 5'!J111:J119)+SUM('Memoria Aporte de Asociado 6'!J111:J119)+SUM('Memoria Aporte de Asociado 7'!J111:J119)+SUM('Memoria Aporte de Asociado 8'!J111:J119)+SUM('Memoria Aporte de Asociado 9'!J111:J119)+SUM('Memoria Aporte de Asociado 10'!J111:J119)</f>
        <v>0</v>
      </c>
      <c r="Q53" s="13">
        <f>SUM('Memoria Aporte del Ejecutor'!K111:K119)+SUM('Memoria Aporte de Asociado 1'!K111:K119)+SUM('Memoria Aporte de Asociado 2'!K111:K119)+SUM('Memoria Aporte de Asociado 3'!K111:K119)+SUM('Memoria Aporte de Asociado 4'!K111:K119)+SUM('Memoria Aporte de Asociado 5'!K111:K119)+SUM('Memoria Aporte de Asociado 6'!K111:K119)+SUM('Memoria Aporte de Asociado 7'!K111:K119)+SUM('Memoria Aporte de Asociado 8'!K111:K119)+SUM('Memoria Aporte de Asociado 9'!K111:K119)+SUM('Memoria Aporte de Asociado 10'!K111:K119)</f>
        <v>0</v>
      </c>
      <c r="R53" s="13">
        <f>SUM('Memoria Aporte del Ejecutor'!L111:L119)+SUM('Memoria Aporte de Asociado 1'!L111:L119)+SUM('Memoria Aporte de Asociado 2'!L111:L119)+SUM('Memoria Aporte de Asociado 3'!L111:L119)+SUM('Memoria Aporte de Asociado 4'!L111:L119)+SUM('Memoria Aporte de Asociado 5'!L111:L119)+SUM('Memoria Aporte de Asociado 6'!L111:L119)+SUM('Memoria Aporte de Asociado 7'!L111:L119)+SUM('Memoria Aporte de Asociado 8'!L111:L119)+SUM('Memoria Aporte de Asociado 9'!L111:L119)+SUM('Memoria Aporte de Asociado 10'!L111:L119)</f>
        <v>0</v>
      </c>
      <c r="S53" s="13">
        <f>SUM('Memoria Aporte del Ejecutor'!I234:I242)+SUM('Memoria Aporte de Asociado 1'!I234:I242)+SUM('Memoria Aporte de Asociado 2'!I234:I242)+SUM('Memoria Aporte de Asociado 3'!I234:I242)+SUM('Memoria Aporte de Asociado 4'!I234:I242)+SUM('Memoria Aporte de Asociado 5'!I234:I242)+SUM('Memoria Aporte de Asociado 6'!I234:I242)+SUM('Memoria Aporte de Asociado 7'!I234:I242)+SUM('Memoria Aporte de Asociado 8'!I234:I242)+SUM('Memoria Aporte de Asociado 9'!I234:I242)+SUM('Memoria Aporte de Asociado 10'!I234:I242)</f>
        <v>0</v>
      </c>
      <c r="T53" s="13">
        <f>SUM('Memoria Aporte del Ejecutor'!J234:J242)+SUM('Memoria Aporte de Asociado 1'!J234:J242)+SUM('Memoria Aporte de Asociado 2'!J234:J242)+SUM('Memoria Aporte de Asociado 3'!J234:J242)+SUM('Memoria Aporte de Asociado 4'!J234:J242)+SUM('Memoria Aporte de Asociado 5'!J234:J242)+SUM('Memoria Aporte de Asociado 6'!J234:J242)+SUM('Memoria Aporte de Asociado 7'!J234:J242)+SUM('Memoria Aporte de Asociado 8'!J234:J242)+SUM('Memoria Aporte de Asociado 9'!J234:J242)+SUM('Memoria Aporte de Asociado 10'!J234:J242)</f>
        <v>0</v>
      </c>
      <c r="U53" s="13">
        <f>SUM('Memoria Aporte del Ejecutor'!K234:K242)+SUM('Memoria Aporte de Asociado 1'!K234:K242)+SUM('Memoria Aporte de Asociado 2'!K234:K242)+SUM('Memoria Aporte de Asociado 3'!K234:K242)+SUM('Memoria Aporte de Asociado 4'!K234:K242)+SUM('Memoria Aporte de Asociado 5'!K234:K242)+SUM('Memoria Aporte de Asociado 6'!K234:K242)+SUM('Memoria Aporte de Asociado 7'!K234:K242)+SUM('Memoria Aporte de Asociado 8'!K234:K242)+SUM('Memoria Aporte de Asociado 9'!K234:K242)+SUM('Memoria Aporte de Asociado 10'!K234:K242)</f>
        <v>0</v>
      </c>
      <c r="V53" s="13">
        <f>SUM('Memoria Aporte del Ejecutor'!L234:L242)+SUM('Memoria Aporte de Asociado 1'!L234:L242)+SUM('Memoria Aporte de Asociado 2'!L234:L242)+SUM('Memoria Aporte de Asociado 3'!L234:L242)+SUM('Memoria Aporte de Asociado 4'!L234:L242)+SUM('Memoria Aporte de Asociado 5'!L234:L242)+SUM('Memoria Aporte de Asociado 6'!L234:L242)+SUM('Memoria Aporte de Asociado 7'!L234:L242)+SUM('Memoria Aporte de Asociado 8'!L234:L242)+SUM('Memoria Aporte de Asociado 9'!L234:L242)+SUM('Memoria Aporte de Asociado 10'!L234:L242)</f>
        <v>0</v>
      </c>
    </row>
    <row r="54" spans="2:22" ht="12.75" customHeight="1" x14ac:dyDescent="0.25">
      <c r="B54" s="629" t="s">
        <v>0</v>
      </c>
      <c r="C54" s="630"/>
      <c r="D54" s="15">
        <f t="shared" si="1"/>
        <v>0</v>
      </c>
      <c r="E54" s="13">
        <f>'Aportes FIA Consolidado'!D38</f>
        <v>0</v>
      </c>
      <c r="F54" s="13">
        <f>SUM('Aportes FIA Consolidado'!E38:F38)</f>
        <v>0</v>
      </c>
      <c r="G54" s="172">
        <f t="shared" si="2"/>
        <v>0</v>
      </c>
      <c r="H54" s="13">
        <f>'Memoria Aporte del Ejecutor'!N122+'Memoria Aporte de Asociado 1'!N122+'Memoria Aporte de Asociado 2'!N122+'Memoria Aporte de Asociado 3'!N122+'Memoria Aporte de Asociado 4'!N122+'Memoria Aporte de Asociado 5'!N122+'Memoria Aporte de Asociado 6'!N122+'Memoria Aporte de Asociado 7'!N122+'Memoria Aporte de Asociado 8'!N122+'Memoria Aporte de Asociado 9'!N122+'Memoria Aporte de Asociado 10'!N122+'Memoria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4" s="13">
        <f>'Memoria Aporte del Ejecutor'!N245+'Memoria Aporte de Asociado 1'!N245+'Memoria Aporte de Asociado 2'!N245+'Memoria Aporte de Asociado 3'!N245+'Memoria Aporte de Asociado 4'!N245+'Memoria Aporte de Asociado 5'!N245+'Memoria Aporte de Asociado 6'!N245+'Memoria Aporte de Asociado 7'!N245+'Memoria Aporte de Asociado 8'!N245+'Memoria Aporte de Asociado 9'!N245+'Memoria Aporte de Asociado 10'!N245+'Memoria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4" s="172">
        <f t="shared" si="3"/>
        <v>0</v>
      </c>
      <c r="K54" s="196">
        <f>+SUM('Memoria Aporte FIA al Ejecutor'!I135:I137)+SUM('Memoria Aporte FIA a Asociado 1'!I134:I136)+SUM('Memoria Aporte FIA a Asociado 2'!I134:I136)</f>
        <v>0</v>
      </c>
      <c r="L54" s="196">
        <f>+SUM('Memoria Aporte FIA al Ejecutor'!J135:J137)+SUM('Memoria Aporte FIA a Asociado 1'!J134:J136)+SUM('Memoria Aporte FIA a Asociado 2'!J134:J136)</f>
        <v>0</v>
      </c>
      <c r="M54" s="196">
        <f>+SUM('Memoria Aporte FIA al Ejecutor'!K135:K137)+SUM('Memoria Aporte FIA a Asociado 1'!K134:K136)+SUM('Memoria Aporte FIA a Asociado 2'!K134:K136)</f>
        <v>0</v>
      </c>
      <c r="N54" s="196">
        <f>+SUM('Memoria Aporte FIA al Ejecutor'!L135:L137)+SUM('Memoria Aporte FIA a Asociado 1'!L134:L136)+SUM('Memoria Aporte FIA a Asociado 2'!L134:L136)</f>
        <v>0</v>
      </c>
      <c r="O54" s="13">
        <f>SUM('Memoria Aporte del Ejecutor'!I120:I122)+SUM('Memoria Aporte de Asociado 1'!I120:I122)+SUM('Memoria Aporte de Asociado 2'!I120:I122)+SUM('Memoria Aporte de Asociado 3'!I120:I122)+SUM('Memoria Aporte de Asociado 4'!I120:I122)+SUM('Memoria Aporte de Asociado 5'!I120:I122)+SUM('Memoria Aporte de Asociado 6'!I120:I122)+SUM('Memoria Aporte de Asociado 7'!I120:I122)+SUM('Memoria Aporte de Asociado 8'!I120:I122)+SUM('Memoria Aporte de Asociado 9'!I120:I122)+SUM('Memoria Aporte de Asociado 10'!I120:I122)</f>
        <v>0</v>
      </c>
      <c r="P54" s="13">
        <f>SUM('Memoria Aporte del Ejecutor'!J120:J122)+SUM('Memoria Aporte de Asociado 1'!J120:J122)+SUM('Memoria Aporte de Asociado 2'!J120:J122)+SUM('Memoria Aporte de Asociado 3'!J120:J122)+SUM('Memoria Aporte de Asociado 4'!J120:J122)+SUM('Memoria Aporte de Asociado 5'!J120:J122)+SUM('Memoria Aporte de Asociado 6'!J120:J122)+SUM('Memoria Aporte de Asociado 7'!J120:J122)+SUM('Memoria Aporte de Asociado 8'!J120:J122)+SUM('Memoria Aporte de Asociado 9'!J120:J122)+SUM('Memoria Aporte de Asociado 10'!J120:J122)</f>
        <v>0</v>
      </c>
      <c r="Q54" s="13">
        <f>SUM('Memoria Aporte del Ejecutor'!K120:K122)+SUM('Memoria Aporte de Asociado 1'!K120:K122)+SUM('Memoria Aporte de Asociado 2'!K120:K122)+SUM('Memoria Aporte de Asociado 3'!K120:K122)+SUM('Memoria Aporte de Asociado 4'!K120:K122)+SUM('Memoria Aporte de Asociado 5'!K120:K122)+SUM('Memoria Aporte de Asociado 6'!K120:K122)+SUM('Memoria Aporte de Asociado 7'!K120:K122)+SUM('Memoria Aporte de Asociado 8'!K120:K122)+SUM('Memoria Aporte de Asociado 9'!K120:K122)+SUM('Memoria Aporte de Asociado 10'!K120:K122)</f>
        <v>0</v>
      </c>
      <c r="R54" s="13">
        <f>SUM('Memoria Aporte del Ejecutor'!L120:L122)+SUM('Memoria Aporte de Asociado 1'!L120:L122)+SUM('Memoria Aporte de Asociado 2'!L120:L122)+SUM('Memoria Aporte de Asociado 3'!L120:L122)+SUM('Memoria Aporte de Asociado 4'!L120:L122)+SUM('Memoria Aporte de Asociado 5'!L120:L122)+SUM('Memoria Aporte de Asociado 6'!L120:L122)+SUM('Memoria Aporte de Asociado 7'!L120:L122)+SUM('Memoria Aporte de Asociado 8'!L120:L122)+SUM('Memoria Aporte de Asociado 9'!L120:L122)+SUM('Memoria Aporte de Asociado 10'!L120:L122)</f>
        <v>0</v>
      </c>
      <c r="S54" s="13">
        <f>SUM('Memoria Aporte del Ejecutor'!I243:I245)+SUM('Memoria Aporte de Asociado 1'!I243:I245)+SUM('Memoria Aporte de Asociado 2'!I243:I245)+SUM('Memoria Aporte de Asociado 3'!I243:I245)+SUM('Memoria Aporte de Asociado 4'!I243:I245)+SUM('Memoria Aporte de Asociado 5'!I243:I245)+SUM('Memoria Aporte de Asociado 6'!I243:I245)+SUM('Memoria Aporte de Asociado 7'!I243:I245)+SUM('Memoria Aporte de Asociado 8'!I243:I245)+SUM('Memoria Aporte de Asociado 9'!I243:I245)+SUM('Memoria Aporte de Asociado 10'!I243:I245)</f>
        <v>0</v>
      </c>
      <c r="T54" s="13">
        <f>SUM('Memoria Aporte del Ejecutor'!J243:J245)+SUM('Memoria Aporte de Asociado 1'!J243:J245)+SUM('Memoria Aporte de Asociado 2'!J243:J245)+SUM('Memoria Aporte de Asociado 3'!J243:J245)+SUM('Memoria Aporte de Asociado 4'!J243:J245)+SUM('Memoria Aporte de Asociado 5'!J243:J245)+SUM('Memoria Aporte de Asociado 6'!J243:J245)+SUM('Memoria Aporte de Asociado 7'!J243:J245)+SUM('Memoria Aporte de Asociado 8'!J243:J245)+SUM('Memoria Aporte de Asociado 9'!J243:J245)+SUM('Memoria Aporte de Asociado 10'!J243:J245)</f>
        <v>0</v>
      </c>
      <c r="U54" s="13">
        <f>SUM('Memoria Aporte del Ejecutor'!K243:K245)+SUM('Memoria Aporte de Asociado 1'!K243:K245)+SUM('Memoria Aporte de Asociado 2'!K243:K245)+SUM('Memoria Aporte de Asociado 3'!K243:K245)+SUM('Memoria Aporte de Asociado 4'!K243:K245)+SUM('Memoria Aporte de Asociado 5'!K243:K245)+SUM('Memoria Aporte de Asociado 6'!K243:K245)+SUM('Memoria Aporte de Asociado 7'!K243:K245)+SUM('Memoria Aporte de Asociado 8'!K243:K245)+SUM('Memoria Aporte de Asociado 9'!K243:K245)+SUM('Memoria Aporte de Asociado 10'!K243:K245)</f>
        <v>0</v>
      </c>
      <c r="V54" s="13">
        <f>SUM('Memoria Aporte del Ejecutor'!L243:L245)+SUM('Memoria Aporte de Asociado 1'!L243:L245)+SUM('Memoria Aporte de Asociado 2'!L243:L245)+SUM('Memoria Aporte de Asociado 3'!L243:L245)+SUM('Memoria Aporte de Asociado 4'!L243:L245)+SUM('Memoria Aporte de Asociado 5'!L243:L245)+SUM('Memoria Aporte de Asociado 6'!L243:L245)+SUM('Memoria Aporte de Asociado 7'!L243:L245)+SUM('Memoria Aporte de Asociado 8'!L243:L245)+SUM('Memoria Aporte de Asociado 9'!L243:L245)+SUM('Memoria Aporte de Asociado 10'!L243:L245)</f>
        <v>0</v>
      </c>
    </row>
    <row r="55" spans="2:22" x14ac:dyDescent="0.25">
      <c r="B55" s="629" t="s">
        <v>4</v>
      </c>
      <c r="C55" s="630"/>
      <c r="D55" s="15">
        <f t="shared" si="1"/>
        <v>0</v>
      </c>
      <c r="E55" s="13">
        <f>'Aportes FIA Consolidado'!D39</f>
        <v>0</v>
      </c>
      <c r="F55" s="13">
        <f>SUM('Aportes FIA Consolidado'!E39:F39)</f>
        <v>0</v>
      </c>
      <c r="G55" s="172">
        <f t="shared" si="2"/>
        <v>0</v>
      </c>
      <c r="H55" s="13">
        <f>'Memoria Aporte del Ejecutor'!N125+'Memoria Aporte de Asociado 1'!N125+'Memoria Aporte de Asociado 2'!N125+'Memoria Aporte de Asociado 3'!N125+'Memoria Aporte de Asociado 4'!N125+'Memoria Aporte de Asociado 5'!N125+'Memoria Aporte de Asociado 6'!N125+'Memoria Aporte de Asociado 7'!N125+'Memoria Aporte de Asociado 8'!N125+'Memoria Aporte de Asociado 9'!N125+'Memoria Aporte de Asociado 10'!N125+'Memoria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5" s="13">
        <f>'Memoria Aporte del Ejecutor'!N248+'Memoria Aporte de Asociado 1'!N248+'Memoria Aporte de Asociado 2'!N248+'Memoria Aporte de Asociado 3'!N248+'Memoria Aporte de Asociado 4'!N248+'Memoria Aporte de Asociado 5'!N248+'Memoria Aporte de Asociado 6'!N248+'Memoria Aporte de Asociado 7'!N248+'Memoria Aporte de Asociado 8'!N248+'Memoria Aporte de Asociado 9'!N248+'Memoria Aporte de Asociado 10'!N248+'Memoria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5" s="172">
        <f t="shared" si="3"/>
        <v>0</v>
      </c>
      <c r="K55" s="196">
        <f>+SUM('Memoria Aporte FIA al Ejecutor'!I138:I140)+SUM('Memoria Aporte FIA a Asociado 1'!I137:I139)+SUM('Memoria Aporte FIA a Asociado 2'!I137:I139)</f>
        <v>0</v>
      </c>
      <c r="L55" s="196">
        <f>+SUM('Memoria Aporte FIA al Ejecutor'!J138:J140)+SUM('Memoria Aporte FIA a Asociado 1'!J137:J139)+SUM('Memoria Aporte FIA a Asociado 2'!J137:J139)</f>
        <v>0</v>
      </c>
      <c r="M55" s="196">
        <f>+SUM('Memoria Aporte FIA al Ejecutor'!K138:K140)+SUM('Memoria Aporte FIA a Asociado 1'!K137:K139)+SUM('Memoria Aporte FIA a Asociado 2'!K137:K139)</f>
        <v>0</v>
      </c>
      <c r="N55" s="196">
        <f>+SUM('Memoria Aporte FIA al Ejecutor'!L138:L140)+SUM('Memoria Aporte FIA a Asociado 1'!L137:L139)+SUM('Memoria Aporte FIA a Asociado 2'!L137:L139)</f>
        <v>0</v>
      </c>
      <c r="O55" s="13">
        <f>SUM('Memoria Aporte del Ejecutor'!I123:I125)+SUM('Memoria Aporte de Asociado 1'!I123:I125)+SUM('Memoria Aporte de Asociado 2'!I123:I125)+SUM('Memoria Aporte de Asociado 3'!I123:I125)+SUM('Memoria Aporte de Asociado 4'!I123:I125)+SUM('Memoria Aporte de Asociado 5'!I123:I125)+SUM('Memoria Aporte de Asociado 6'!I123:I125)+SUM('Memoria Aporte de Asociado 7'!I123:I125)+SUM('Memoria Aporte de Asociado 8'!I123:I125)+SUM('Memoria Aporte de Asociado 9'!I123:I125)+SUM('Memoria Aporte de Asociado 10'!I123:I125)</f>
        <v>0</v>
      </c>
      <c r="P55" s="13">
        <f>SUM('Memoria Aporte del Ejecutor'!J123:J125)+SUM('Memoria Aporte de Asociado 1'!J123:J125)+SUM('Memoria Aporte de Asociado 2'!J123:J125)+SUM('Memoria Aporte de Asociado 3'!J123:J125)+SUM('Memoria Aporte de Asociado 4'!J123:J125)+SUM('Memoria Aporte de Asociado 5'!J123:J125)+SUM('Memoria Aporte de Asociado 6'!J123:J125)+SUM('Memoria Aporte de Asociado 7'!J123:J125)+SUM('Memoria Aporte de Asociado 8'!J123:J125)+SUM('Memoria Aporte de Asociado 9'!J123:J125)+SUM('Memoria Aporte de Asociado 10'!J123:J125)</f>
        <v>0</v>
      </c>
      <c r="Q55" s="13">
        <f>SUM('Memoria Aporte del Ejecutor'!K123:K125)+SUM('Memoria Aporte de Asociado 1'!K123:K125)+SUM('Memoria Aporte de Asociado 2'!K123:K125)+SUM('Memoria Aporte de Asociado 3'!K123:K125)+SUM('Memoria Aporte de Asociado 4'!K123:K125)+SUM('Memoria Aporte de Asociado 5'!K123:K125)+SUM('Memoria Aporte de Asociado 6'!K123:K125)+SUM('Memoria Aporte de Asociado 7'!K123:K125)+SUM('Memoria Aporte de Asociado 8'!K123:K125)+SUM('Memoria Aporte de Asociado 9'!K123:K125)+SUM('Memoria Aporte de Asociado 10'!K123:K125)</f>
        <v>0</v>
      </c>
      <c r="R55" s="13">
        <f>SUM('Memoria Aporte del Ejecutor'!L123:L125)+SUM('Memoria Aporte de Asociado 1'!L123:L125)+SUM('Memoria Aporte de Asociado 2'!L123:L125)+SUM('Memoria Aporte de Asociado 3'!L123:L125)+SUM('Memoria Aporte de Asociado 4'!L123:L125)+SUM('Memoria Aporte de Asociado 5'!L123:L125)+SUM('Memoria Aporte de Asociado 6'!L123:L125)+SUM('Memoria Aporte de Asociado 7'!L123:L125)+SUM('Memoria Aporte de Asociado 8'!L123:L125)+SUM('Memoria Aporte de Asociado 9'!L123:L125)+SUM('Memoria Aporte de Asociado 10'!L123:L125)</f>
        <v>0</v>
      </c>
      <c r="S55" s="13">
        <f>SUM('Memoria Aporte del Ejecutor'!I246:I248)+SUM('Memoria Aporte de Asociado 1'!I246:I248)+SUM('Memoria Aporte de Asociado 2'!I246:I248)+SUM('Memoria Aporte de Asociado 3'!I246:I248)+SUM('Memoria Aporte de Asociado 4'!I246:I248)+SUM('Memoria Aporte de Asociado 5'!I246:I248)+SUM('Memoria Aporte de Asociado 6'!I246:I248)+SUM('Memoria Aporte de Asociado 7'!I246:I248)+SUM('Memoria Aporte de Asociado 8'!I246:I248)+SUM('Memoria Aporte de Asociado 9'!I246:I248)+SUM('Memoria Aporte de Asociado 10'!I246:I248)</f>
        <v>0</v>
      </c>
      <c r="T55" s="13">
        <f>SUM('Memoria Aporte del Ejecutor'!J246:J248)+SUM('Memoria Aporte de Asociado 1'!J246:J248)+SUM('Memoria Aporte de Asociado 2'!J246:J248)+SUM('Memoria Aporte de Asociado 3'!J246:J248)+SUM('Memoria Aporte de Asociado 4'!J246:J248)+SUM('Memoria Aporte de Asociado 5'!J246:J248)+SUM('Memoria Aporte de Asociado 6'!J246:J248)+SUM('Memoria Aporte de Asociado 7'!J246:J248)+SUM('Memoria Aporte de Asociado 8'!J246:J248)+SUM('Memoria Aporte de Asociado 9'!J246:J248)+SUM('Memoria Aporte de Asociado 10'!J246:J248)</f>
        <v>0</v>
      </c>
      <c r="U55" s="13">
        <f>SUM('Memoria Aporte del Ejecutor'!K246:K248)+SUM('Memoria Aporte de Asociado 1'!K246:K248)+SUM('Memoria Aporte de Asociado 2'!K246:K248)+SUM('Memoria Aporte de Asociado 3'!K246:K248)+SUM('Memoria Aporte de Asociado 4'!K246:K248)+SUM('Memoria Aporte de Asociado 5'!K246:K248)+SUM('Memoria Aporte de Asociado 6'!K246:K248)+SUM('Memoria Aporte de Asociado 7'!K246:K248)+SUM('Memoria Aporte de Asociado 8'!K246:K248)+SUM('Memoria Aporte de Asociado 9'!K246:K248)+SUM('Memoria Aporte de Asociado 10'!K246:K248)</f>
        <v>0</v>
      </c>
      <c r="V55" s="13">
        <f>SUM('Memoria Aporte del Ejecutor'!L246:L248)+SUM('Memoria Aporte de Asociado 1'!L246:L248)+SUM('Memoria Aporte de Asociado 2'!L246:L248)+SUM('Memoria Aporte de Asociado 3'!L246:L248)+SUM('Memoria Aporte de Asociado 4'!L246:L248)+SUM('Memoria Aporte de Asociado 5'!L246:L248)+SUM('Memoria Aporte de Asociado 6'!L246:L248)+SUM('Memoria Aporte de Asociado 7'!L246:L248)+SUM('Memoria Aporte de Asociado 8'!L246:L248)+SUM('Memoria Aporte de Asociado 9'!L246:L248)+SUM('Memoria Aporte de Asociado 10'!L246:L248)</f>
        <v>0</v>
      </c>
    </row>
    <row r="56" spans="2:22" x14ac:dyDescent="0.25">
      <c r="B56" s="619" t="s">
        <v>24</v>
      </c>
      <c r="C56" s="619"/>
      <c r="D56" s="389">
        <f>SUM(D21:D55)</f>
        <v>0</v>
      </c>
      <c r="E56" s="389">
        <f>SUM(E21:E55)</f>
        <v>0</v>
      </c>
      <c r="F56" s="389">
        <f t="shared" ref="F56:I56" si="4">SUM(F21:F55)</f>
        <v>0</v>
      </c>
      <c r="G56" s="389">
        <f t="shared" si="4"/>
        <v>0</v>
      </c>
      <c r="H56" s="389">
        <f t="shared" si="4"/>
        <v>0</v>
      </c>
      <c r="I56" s="389">
        <f t="shared" si="4"/>
        <v>0</v>
      </c>
      <c r="J56" s="389">
        <f>SUM(J21:J55)</f>
        <v>0</v>
      </c>
      <c r="K56" s="390">
        <f>SUM(K21:K55)</f>
        <v>0</v>
      </c>
      <c r="L56" s="390">
        <f t="shared" ref="L56:N56" si="5">SUM(L21:L55)</f>
        <v>0</v>
      </c>
      <c r="M56" s="390">
        <f t="shared" si="5"/>
        <v>0</v>
      </c>
      <c r="N56" s="390">
        <f t="shared" si="5"/>
        <v>0</v>
      </c>
      <c r="O56" s="390">
        <f>+SUM(O21:O55)</f>
        <v>0</v>
      </c>
      <c r="P56" s="390">
        <f t="shared" ref="P56:V56" si="6">+SUM(P21:P55)</f>
        <v>0</v>
      </c>
      <c r="Q56" s="390">
        <f t="shared" si="6"/>
        <v>0</v>
      </c>
      <c r="R56" s="390">
        <f t="shared" si="6"/>
        <v>0</v>
      </c>
      <c r="S56" s="390">
        <f t="shared" si="6"/>
        <v>0</v>
      </c>
      <c r="T56" s="390">
        <f t="shared" si="6"/>
        <v>0</v>
      </c>
      <c r="U56" s="390">
        <f t="shared" si="6"/>
        <v>0</v>
      </c>
      <c r="V56" s="390">
        <f t="shared" si="6"/>
        <v>0</v>
      </c>
    </row>
    <row r="57" spans="2:22" x14ac:dyDescent="0.25">
      <c r="F57" s="396"/>
    </row>
    <row r="59" spans="2:22" x14ac:dyDescent="0.25">
      <c r="B59" s="89" t="s">
        <v>45</v>
      </c>
      <c r="C59" s="396"/>
    </row>
    <row r="61" spans="2:22" x14ac:dyDescent="0.25">
      <c r="B61" s="628" t="s">
        <v>43</v>
      </c>
      <c r="C61" s="628"/>
      <c r="D61" s="614" t="s">
        <v>42</v>
      </c>
      <c r="E61" s="614"/>
      <c r="F61" s="614" t="s">
        <v>24</v>
      </c>
    </row>
    <row r="62" spans="2:22" x14ac:dyDescent="0.25">
      <c r="B62" s="628"/>
      <c r="C62" s="628"/>
      <c r="D62" s="398" t="s">
        <v>25</v>
      </c>
      <c r="E62" s="398" t="s">
        <v>38</v>
      </c>
      <c r="F62" s="614"/>
    </row>
    <row r="63" spans="2:22" x14ac:dyDescent="0.25">
      <c r="B63" s="615" t="str">
        <f>IF('Memoria Aporte del Ejecutor'!C4=0,"EJECUTOR",'Memoria Aporte del Ejecutor'!C4)</f>
        <v>EJECUTOR 1</v>
      </c>
      <c r="C63" s="615"/>
      <c r="D63" s="13">
        <f>'Memoria Aporte del Ejecutor'!N127</f>
        <v>0</v>
      </c>
      <c r="E63" s="14">
        <f>'Memoria Aporte del Ejecutor'!N250</f>
        <v>0</v>
      </c>
      <c r="F63" s="15">
        <f>D63+E63</f>
        <v>0</v>
      </c>
    </row>
    <row r="64" spans="2:22" x14ac:dyDescent="0.25">
      <c r="B64" s="615" t="str">
        <f>IF('Memoria Aporte de Asociado 1'!C4=0,"Sin asociado 1",'Memoria Aporte de Asociado 1'!C4)</f>
        <v>ASOCIADO 1</v>
      </c>
      <c r="C64" s="615"/>
      <c r="D64" s="13">
        <f>'Memoria Aporte de Asociado 1'!N127</f>
        <v>0</v>
      </c>
      <c r="E64" s="14">
        <f>'Memoria Aporte de Asociado 1'!N250</f>
        <v>0</v>
      </c>
      <c r="F64" s="15">
        <f>D64+E64</f>
        <v>0</v>
      </c>
    </row>
    <row r="65" spans="2:6" x14ac:dyDescent="0.25">
      <c r="B65" s="615" t="str">
        <f>IF('Memoria Aporte de Asociado 2'!C4=0,"Sin asociado 2",'Memoria Aporte de Asociado 2'!C4)</f>
        <v>ASOCIADO 2</v>
      </c>
      <c r="C65" s="615"/>
      <c r="D65" s="13">
        <f>'Memoria Aporte de Asociado 2'!N127</f>
        <v>0</v>
      </c>
      <c r="E65" s="14">
        <f>'Memoria Aporte de Asociado 2'!N250</f>
        <v>0</v>
      </c>
      <c r="F65" s="15">
        <f t="shared" ref="F65" si="7">D65+E65</f>
        <v>0</v>
      </c>
    </row>
    <row r="66" spans="2:6" x14ac:dyDescent="0.25">
      <c r="B66" s="615" t="str">
        <f>IF('Memoria Aporte de Asociado 3'!C4=0,"Sin asociado 3",'Memoria Aporte de Asociado 3'!C4)</f>
        <v>Sin asociado 3</v>
      </c>
      <c r="C66" s="615"/>
      <c r="D66" s="13">
        <f>'Memoria Aporte de Asociado 3'!N127</f>
        <v>0</v>
      </c>
      <c r="E66" s="14">
        <f>'Memoria Aporte de Asociado 3'!N250</f>
        <v>0</v>
      </c>
      <c r="F66" s="15">
        <f t="shared" ref="F66:F81" si="8">D66+E66</f>
        <v>0</v>
      </c>
    </row>
    <row r="67" spans="2:6" x14ac:dyDescent="0.25">
      <c r="B67" s="615" t="str">
        <f>IF('Memoria Aporte de Asociado 4'!C4=0,"Sin asociado 4",'Memoria Aporte de Asociado 4'!C4)</f>
        <v>Sin asociado 4</v>
      </c>
      <c r="C67" s="615"/>
      <c r="D67" s="13">
        <f>'Memoria Aporte de Asociado 4'!N127</f>
        <v>0</v>
      </c>
      <c r="E67" s="14">
        <f>'Memoria Aporte de Asociado 4'!N250</f>
        <v>0</v>
      </c>
      <c r="F67" s="15">
        <f t="shared" si="8"/>
        <v>0</v>
      </c>
    </row>
    <row r="68" spans="2:6" x14ac:dyDescent="0.25">
      <c r="B68" s="615" t="str">
        <f>IF('Memoria Aporte de Asociado 5'!C4=0,"Sin asociado 5",'Memoria Aporte de Asociado 5'!C4)</f>
        <v>Sin asociado 5</v>
      </c>
      <c r="C68" s="615"/>
      <c r="D68" s="13">
        <f>'Memoria Aporte de Asociado 5'!N127</f>
        <v>0</v>
      </c>
      <c r="E68" s="14">
        <f>'Memoria Aporte de Asociado 5'!N250</f>
        <v>0</v>
      </c>
      <c r="F68" s="15">
        <f t="shared" si="8"/>
        <v>0</v>
      </c>
    </row>
    <row r="69" spans="2:6" x14ac:dyDescent="0.25">
      <c r="B69" s="615" t="str">
        <f>IF('Memoria Aporte de Asociado 6'!C4=0,"Sin asociado 6",'Memoria Aporte de Asociado 6'!C4)</f>
        <v>Sin asociado 6</v>
      </c>
      <c r="C69" s="615"/>
      <c r="D69" s="13">
        <f>'Memoria Aporte de Asociado 6'!N127</f>
        <v>0</v>
      </c>
      <c r="E69" s="14">
        <f>'Memoria Aporte de Asociado 6'!N250</f>
        <v>0</v>
      </c>
      <c r="F69" s="15">
        <f t="shared" si="8"/>
        <v>0</v>
      </c>
    </row>
    <row r="70" spans="2:6" x14ac:dyDescent="0.25">
      <c r="B70" s="634" t="str">
        <f>IF('Memoria Aporte de Asociado 7'!C4=0,"Sin asociado 7",'Memoria Aporte de Asociado 7'!C4)</f>
        <v>Sin asociado 7</v>
      </c>
      <c r="C70" s="634"/>
      <c r="D70" s="71">
        <f>'Memoria Aporte de Asociado 7'!N127</f>
        <v>0</v>
      </c>
      <c r="E70" s="14">
        <f>'Memoria Aporte de Asociado 7'!N250</f>
        <v>0</v>
      </c>
      <c r="F70" s="25">
        <f t="shared" si="8"/>
        <v>0</v>
      </c>
    </row>
    <row r="71" spans="2:6" x14ac:dyDescent="0.25">
      <c r="B71" s="634" t="str">
        <f>IF('Memoria Aporte de Asociado 8'!C4=0,"Sin asociado 8",'Memoria Aporte de Asociado 8'!C4)</f>
        <v>Sin asociado 8</v>
      </c>
      <c r="C71" s="634"/>
      <c r="D71" s="71">
        <f>'Memoria Aporte de Asociado 8'!N127</f>
        <v>0</v>
      </c>
      <c r="E71" s="14">
        <f>'Memoria Aporte de Asociado 8'!N250</f>
        <v>0</v>
      </c>
      <c r="F71" s="25">
        <f t="shared" si="8"/>
        <v>0</v>
      </c>
    </row>
    <row r="72" spans="2:6" x14ac:dyDescent="0.25">
      <c r="B72" s="634" t="str">
        <f>IF('Memoria Aporte de Asociado 9'!C4=0,"Sin asociado 9",'Memoria Aporte de Asociado 9'!C4)</f>
        <v>Sin asociado 9</v>
      </c>
      <c r="C72" s="634"/>
      <c r="D72" s="71">
        <f>'Memoria Aporte de Asociado 9'!N127</f>
        <v>0</v>
      </c>
      <c r="E72" s="14">
        <f>'Memoria Aporte de Asociado 9'!N250</f>
        <v>0</v>
      </c>
      <c r="F72" s="25">
        <f t="shared" si="8"/>
        <v>0</v>
      </c>
    </row>
    <row r="73" spans="2:6" x14ac:dyDescent="0.25">
      <c r="B73" s="634" t="str">
        <f>IF('Memoria Aporte de Asociado 10'!C4=0,"Sin asociado 10",'Memoria Aporte de Asociado 10'!C4)</f>
        <v>Sin asociado 10</v>
      </c>
      <c r="C73" s="634"/>
      <c r="D73" s="71">
        <f>'Memoria Aporte de Asociado 10'!N127</f>
        <v>0</v>
      </c>
      <c r="E73" s="14">
        <f>'Memoria Aporte de Asociado 10'!N250</f>
        <v>0</v>
      </c>
      <c r="F73" s="25">
        <f t="shared" si="8"/>
        <v>0</v>
      </c>
    </row>
    <row r="74" spans="2:6" x14ac:dyDescent="0.25">
      <c r="B74" s="191" t="str">
        <f>IF('Memoria Aporte de Asociado 11'!C3=0,"Sin asociado 11",'Memoria Aporte de Asociado 11'!C3)</f>
        <v>Sin asociado 11</v>
      </c>
      <c r="C74" s="391"/>
      <c r="D74" s="71">
        <f>'Memoria Aporte de Asociado 11'!I126</f>
        <v>0</v>
      </c>
      <c r="E74" s="14">
        <f>'Memoria Aporte de Asociado 11'!I251</f>
        <v>0</v>
      </c>
      <c r="F74" s="25">
        <f t="shared" si="8"/>
        <v>0</v>
      </c>
    </row>
    <row r="75" spans="2:6" x14ac:dyDescent="0.25">
      <c r="B75" s="191" t="str">
        <f>IF('Memoria Aporte de Asociado 12'!C3=0,"Sin asociado 12",'Memoria Aporte de Asociado 12'!C3)</f>
        <v>Sin asociado 12</v>
      </c>
      <c r="C75" s="391"/>
      <c r="D75" s="71">
        <f>'Memoria Aporte de Asociado 12'!I126</f>
        <v>0</v>
      </c>
      <c r="E75" s="14">
        <f>'Memoria Aporte de Asociado 12'!I251</f>
        <v>0</v>
      </c>
      <c r="F75" s="25">
        <f t="shared" si="8"/>
        <v>0</v>
      </c>
    </row>
    <row r="76" spans="2:6" x14ac:dyDescent="0.25">
      <c r="B76" s="191" t="str">
        <f>IF('Memoria Aporte de Asociado 13'!C3=0,"Sin asociado 13",'Memoria Aporte de Asociado 13'!C3)</f>
        <v>Sin asociado 13</v>
      </c>
      <c r="C76" s="391"/>
      <c r="D76" s="71">
        <f>'Memoria Aporte de Asociado 13'!I126</f>
        <v>0</v>
      </c>
      <c r="E76" s="14">
        <f>'Memoria Aporte de Asociado 13'!I251</f>
        <v>0</v>
      </c>
      <c r="F76" s="25">
        <f t="shared" si="8"/>
        <v>0</v>
      </c>
    </row>
    <row r="77" spans="2:6" x14ac:dyDescent="0.25">
      <c r="B77" s="191" t="str">
        <f>IF('Memoria Aporte de Asociado 14'!C3=0,"Sin asociado 14",'Memoria Aporte de Asociado 14'!C3)</f>
        <v>Sin asociado 14</v>
      </c>
      <c r="C77" s="391"/>
      <c r="D77" s="71">
        <f>'Memoria Aporte de Asociado 14'!I126</f>
        <v>0</v>
      </c>
      <c r="E77" s="14">
        <f>'Memoria Aporte de Asociado 14'!I251</f>
        <v>0</v>
      </c>
      <c r="F77" s="25">
        <f t="shared" si="8"/>
        <v>0</v>
      </c>
    </row>
    <row r="78" spans="2:6" x14ac:dyDescent="0.25">
      <c r="B78" s="191" t="str">
        <f>IF('Memoria Aporte de Asociado 15'!C3=0,"Sin asociado 15",'Memoria Aporte de Asociado 15'!C3)</f>
        <v>Sin asociado 15</v>
      </c>
      <c r="C78" s="391"/>
      <c r="D78" s="71">
        <f>'Memoria Aporte de Asociado 15'!I126</f>
        <v>0</v>
      </c>
      <c r="E78" s="14">
        <f>'Memoria Aporte de Asociado 15'!I251</f>
        <v>0</v>
      </c>
      <c r="F78" s="25">
        <f t="shared" si="8"/>
        <v>0</v>
      </c>
    </row>
    <row r="79" spans="2:6" x14ac:dyDescent="0.25">
      <c r="B79" s="191" t="str">
        <f>IF('Memoria Aporte de Asociado 16'!C3=0,"Sin asociado 16",'Memoria Aporte de Asociado 16'!C3)</f>
        <v>Sin asociado 16</v>
      </c>
      <c r="C79" s="391"/>
      <c r="D79" s="71">
        <f>'Memoria Aporte de Asociado 16'!I126</f>
        <v>0</v>
      </c>
      <c r="E79" s="14">
        <f>'Memoria Aporte de Asociado 16'!I251</f>
        <v>0</v>
      </c>
      <c r="F79" s="25">
        <f t="shared" si="8"/>
        <v>0</v>
      </c>
    </row>
    <row r="80" spans="2:6" x14ac:dyDescent="0.25">
      <c r="B80" s="191" t="str">
        <f>IF('Memoria Aporte de Asociado 17'!C3=0,"Sin asociado 17",'Memoria Aporte de Asociado 17'!C3)</f>
        <v>Sin asociado 17</v>
      </c>
      <c r="C80" s="391"/>
      <c r="D80" s="71">
        <f>'Memoria Aporte de Asociado 17'!I126</f>
        <v>0</v>
      </c>
      <c r="E80" s="14">
        <f>'Memoria Aporte de Asociado 17'!I251</f>
        <v>0</v>
      </c>
      <c r="F80" s="25">
        <f t="shared" si="8"/>
        <v>0</v>
      </c>
    </row>
    <row r="81" spans="2:6" x14ac:dyDescent="0.25">
      <c r="B81" s="191" t="str">
        <f>IF('Memoria Aporte de Asociado 18'!C3=0,"Sin asociado 18",'Memoria Aporte de Asociado 18'!C3)</f>
        <v>Sin asociado 18</v>
      </c>
      <c r="C81" s="391"/>
      <c r="D81" s="71">
        <f>'Memoria Aporte de Asociado 18'!I126</f>
        <v>0</v>
      </c>
      <c r="E81" s="14">
        <f>'Memoria Aporte de Asociado 18'!I251</f>
        <v>0</v>
      </c>
      <c r="F81" s="25">
        <f t="shared" si="8"/>
        <v>0</v>
      </c>
    </row>
    <row r="82" spans="2:6" x14ac:dyDescent="0.25">
      <c r="B82" s="631" t="s">
        <v>24</v>
      </c>
      <c r="C82" s="631"/>
      <c r="D82" s="29">
        <f>SUM(D63:D81)</f>
        <v>0</v>
      </c>
      <c r="E82" s="29">
        <f>SUM(E63:E81)</f>
        <v>0</v>
      </c>
      <c r="F82" s="29">
        <f>SUM(F63:F81)</f>
        <v>0</v>
      </c>
    </row>
  </sheetData>
  <sheetProtection algorithmName="SHA-512" hashValue="bOpKXus/JW/34GWNrRw2yBisZ0y7tb5yMeL8hRtTIu7bwGUWBV9XS+BY63FnVRDgV88zabFkk2Gof2ZGmO3SEQ==" saltValue="eU9sGaOeY4xXSjdynLByFQ==" spinCount="100000" sheet="1" formatColumns="0" formatRows="0"/>
  <mergeCells count="57">
    <mergeCell ref="C2:H2"/>
    <mergeCell ref="C3:H3"/>
    <mergeCell ref="O19:R19"/>
    <mergeCell ref="S19:V19"/>
    <mergeCell ref="O18:V18"/>
    <mergeCell ref="G19:G20"/>
    <mergeCell ref="J19:J20"/>
    <mergeCell ref="I19:I20"/>
    <mergeCell ref="H19:H20"/>
    <mergeCell ref="N19:N20"/>
    <mergeCell ref="M19:M20"/>
    <mergeCell ref="L19:L20"/>
    <mergeCell ref="K19:K20"/>
    <mergeCell ref="K18:N18"/>
    <mergeCell ref="H18:J18"/>
    <mergeCell ref="L5:M5"/>
    <mergeCell ref="B82:C82"/>
    <mergeCell ref="B21:B45"/>
    <mergeCell ref="B46:C46"/>
    <mergeCell ref="B47:C47"/>
    <mergeCell ref="B48:C48"/>
    <mergeCell ref="B73:C73"/>
    <mergeCell ref="B56:C56"/>
    <mergeCell ref="B52:C52"/>
    <mergeCell ref="B61:C62"/>
    <mergeCell ref="B64:C64"/>
    <mergeCell ref="B65:C65"/>
    <mergeCell ref="B63:C63"/>
    <mergeCell ref="B72:C72"/>
    <mergeCell ref="B70:C70"/>
    <mergeCell ref="B71:C71"/>
    <mergeCell ref="B67:C67"/>
    <mergeCell ref="B1:E1"/>
    <mergeCell ref="K15:L15"/>
    <mergeCell ref="B18:B20"/>
    <mergeCell ref="D61:E61"/>
    <mergeCell ref="B49:C49"/>
    <mergeCell ref="B7:B9"/>
    <mergeCell ref="E18:G18"/>
    <mergeCell ref="B10:B12"/>
    <mergeCell ref="B55:C55"/>
    <mergeCell ref="B54:C54"/>
    <mergeCell ref="B50:C50"/>
    <mergeCell ref="B53:C53"/>
    <mergeCell ref="B13:C13"/>
    <mergeCell ref="B51:C51"/>
    <mergeCell ref="C18:C20"/>
    <mergeCell ref="D18:D20"/>
    <mergeCell ref="K5:K6"/>
    <mergeCell ref="I7:I10"/>
    <mergeCell ref="I11:J11"/>
    <mergeCell ref="B69:C69"/>
    <mergeCell ref="B68:C68"/>
    <mergeCell ref="B66:C66"/>
    <mergeCell ref="F19:F20"/>
    <mergeCell ref="E19:E20"/>
    <mergeCell ref="F61:F62"/>
  </mergeCells>
  <phoneticPr fontId="2" type="noConversion"/>
  <conditionalFormatting sqref="G7:G12">
    <cfRule type="containsText" dxfId="10" priority="14" operator="containsText" text="NO CUMPLE">
      <formula>NOT(ISERROR(SEARCH("NO CUMPLE",G7)))</formula>
    </cfRule>
    <cfRule type="containsText" dxfId="9" priority="15" operator="containsText" text="CUMPLE">
      <formula>NOT(ISERROR(SEARCH("CUMPLE",G7)))</formula>
    </cfRule>
  </conditionalFormatting>
  <conditionalFormatting sqref="T7:T11">
    <cfRule type="containsText" dxfId="8" priority="12" operator="containsText" text="NO CUMPLE">
      <formula>NOT(ISERROR(SEARCH("NO CUMPLE",T7)))</formula>
    </cfRule>
    <cfRule type="containsText" dxfId="7" priority="13" operator="containsText" text="CUMPLE">
      <formula>NOT(ISERROR(SEARCH("CUMPLE",T7)))</formula>
    </cfRule>
  </conditionalFormatting>
  <conditionalFormatting sqref="Q7:Q12">
    <cfRule type="containsText" dxfId="6" priority="7" operator="containsText" text="NO CUMPLE">
      <formula>NOT(ISERROR(SEARCH("NO CUMPLE",Q7)))</formula>
    </cfRule>
    <cfRule type="containsText" dxfId="5" priority="8" operator="containsText" text="CUMPLE">
      <formula>NOT(ISERROR(SEARCH("CUMPLE",Q7)))</formula>
    </cfRule>
  </conditionalFormatting>
  <conditionalFormatting sqref="I12">
    <cfRule type="containsText" dxfId="4" priority="4" operator="containsText" text="NO CUMPLE">
      <formula>NOT(ISERROR(SEARCH("NO CUMPLE",I12)))</formula>
    </cfRule>
    <cfRule type="containsText" dxfId="3" priority="5" operator="containsText" text="CUMPLE">
      <formula>NOT(ISERROR(SEARCH("CUMPLE",I12)))</formula>
    </cfRule>
  </conditionalFormatting>
  <conditionalFormatting sqref="K11">
    <cfRule type="expression" dxfId="2" priority="3">
      <formula>$K$11&lt;&gt;$D$9</formula>
    </cfRule>
  </conditionalFormatting>
  <conditionalFormatting sqref="L11">
    <cfRule type="expression" dxfId="1" priority="2">
      <formula>$D$10&lt;&gt;$L$11</formula>
    </cfRule>
  </conditionalFormatting>
  <conditionalFormatting sqref="M11:N11">
    <cfRule type="expression" dxfId="0" priority="1">
      <formula>$M$11&lt;&gt;$D$11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  <ignoredErrors>
    <ignoredError sqref="K44:K45 L44:L45 M44:M45 N44:N45 K52" formulaRange="1"/>
  </ignoredError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39997558519241921"/>
    <pageSetUpPr fitToPage="1"/>
  </sheetPr>
  <dimension ref="B1:G40"/>
  <sheetViews>
    <sheetView showGridLines="0" zoomScale="60" zoomScaleNormal="60" workbookViewId="0">
      <selection activeCell="E19" sqref="E19"/>
    </sheetView>
  </sheetViews>
  <sheetFormatPr baseColWidth="10" defaultColWidth="9.33203125" defaultRowHeight="13.2" x14ac:dyDescent="0.25"/>
  <cols>
    <col min="1" max="1" width="1.44140625" style="11" customWidth="1"/>
    <col min="2" max="2" width="10.33203125" style="11" customWidth="1"/>
    <col min="3" max="3" width="44" style="11" customWidth="1"/>
    <col min="4" max="4" width="15.6640625" style="11" customWidth="1"/>
    <col min="5" max="5" width="15.6640625" style="12" customWidth="1"/>
    <col min="6" max="6" width="15.6640625" style="11" customWidth="1"/>
    <col min="7" max="7" width="15.33203125" style="11" customWidth="1"/>
    <col min="8" max="16384" width="9.33203125" style="11"/>
  </cols>
  <sheetData>
    <row r="1" spans="2:7" x14ac:dyDescent="0.25">
      <c r="F1" s="215"/>
    </row>
    <row r="2" spans="2:7" x14ac:dyDescent="0.25">
      <c r="B2" s="9" t="s">
        <v>68</v>
      </c>
      <c r="F2" s="215"/>
    </row>
    <row r="3" spans="2:7" x14ac:dyDescent="0.25">
      <c r="F3" s="215"/>
    </row>
    <row r="4" spans="2:7" ht="39" customHeight="1" x14ac:dyDescent="0.25">
      <c r="B4" s="392" t="s">
        <v>13</v>
      </c>
      <c r="C4" s="392" t="s">
        <v>23</v>
      </c>
      <c r="D4" s="393" t="str">
        <f>IF('Memoria Aporte FIA al Ejecutor'!C4=0,"EJECUTOR",'Memoria Aporte FIA al Ejecutor'!C4)</f>
        <v>EJECUTOR 1</v>
      </c>
      <c r="E4" s="393" t="str">
        <f>IF('Memoria Aporte FIA a Asociado 1'!C4=0,"Sin asociado 1",'Memoria Aporte FIA a Asociado 1'!C4)</f>
        <v>ASOCIADO 1</v>
      </c>
      <c r="F4" s="393" t="str">
        <f>IF('Memoria Aporte FIA a Asociado 2'!C4=0,"Sin asociado 2",'Memoria Aporte FIA a Asociado 2'!C4)</f>
        <v>ASOCIADO 2</v>
      </c>
      <c r="G4" s="393" t="s">
        <v>24</v>
      </c>
    </row>
    <row r="5" spans="2:7" x14ac:dyDescent="0.25">
      <c r="B5" s="649" t="s">
        <v>26</v>
      </c>
      <c r="C5" s="394" t="str">
        <f>'Memoria Aporte FIA al Ejecutor'!C8</f>
        <v>Coordinador Principal: indicar nombre aquí</v>
      </c>
      <c r="D5" s="87">
        <f>'Memoria Aporte FIA al Ejecutor'!N8</f>
        <v>0</v>
      </c>
      <c r="E5" s="87">
        <f>'Memoria Aporte FIA a Asociado 1'!N7</f>
        <v>0</v>
      </c>
      <c r="F5" s="87">
        <f>'Memoria Aporte FIA a Asociado 2'!N7</f>
        <v>0</v>
      </c>
      <c r="G5" s="88">
        <f>SUM(D5:F5)</f>
        <v>0</v>
      </c>
    </row>
    <row r="6" spans="2:7" x14ac:dyDescent="0.25">
      <c r="B6" s="650"/>
      <c r="C6" s="394" t="str">
        <f>'Memoria Aporte FIA al Ejecutor'!C9</f>
        <v>Coordinador Alterno: indicar nombre aquí</v>
      </c>
      <c r="D6" s="87">
        <f>'Memoria Aporte FIA al Ejecutor'!N9</f>
        <v>0</v>
      </c>
      <c r="E6" s="87">
        <f>'Memoria Aporte FIA a Asociado 1'!N8</f>
        <v>0</v>
      </c>
      <c r="F6" s="87">
        <f>'Memoria Aporte FIA a Asociado 2'!N8</f>
        <v>0</v>
      </c>
      <c r="G6" s="88">
        <f t="shared" ref="G6:G39" si="0">SUM(D6:F6)</f>
        <v>0</v>
      </c>
    </row>
    <row r="7" spans="2:7" x14ac:dyDescent="0.25">
      <c r="B7" s="650"/>
      <c r="C7" s="394" t="str">
        <f>'Memoria Aporte FIA al Ejecutor'!C10</f>
        <v>Equipo Técnico 1: indicar nombre aquí</v>
      </c>
      <c r="D7" s="87">
        <f>'Memoria Aporte FIA al Ejecutor'!N10</f>
        <v>0</v>
      </c>
      <c r="E7" s="87">
        <f>'Memoria Aporte FIA a Asociado 1'!N9</f>
        <v>0</v>
      </c>
      <c r="F7" s="87">
        <f>'Memoria Aporte FIA a Asociado 2'!N9</f>
        <v>0</v>
      </c>
      <c r="G7" s="88">
        <f t="shared" si="0"/>
        <v>0</v>
      </c>
    </row>
    <row r="8" spans="2:7" x14ac:dyDescent="0.25">
      <c r="B8" s="650"/>
      <c r="C8" s="394" t="str">
        <f>'Memoria Aporte FIA al Ejecutor'!C11</f>
        <v>Equipo Técnico 2: indicar nombre aquí</v>
      </c>
      <c r="D8" s="87">
        <f>'Memoria Aporte FIA al Ejecutor'!N11</f>
        <v>0</v>
      </c>
      <c r="E8" s="87">
        <f>'Memoria Aporte FIA a Asociado 1'!N10</f>
        <v>0</v>
      </c>
      <c r="F8" s="87">
        <f>'Memoria Aporte FIA a Asociado 2'!N10</f>
        <v>0</v>
      </c>
      <c r="G8" s="88">
        <f t="shared" si="0"/>
        <v>0</v>
      </c>
    </row>
    <row r="9" spans="2:7" x14ac:dyDescent="0.25">
      <c r="B9" s="650"/>
      <c r="C9" s="394" t="str">
        <f>'Memoria Aporte FIA al Ejecutor'!C12</f>
        <v>Equipo Técnico 3: indicar nombre aquí</v>
      </c>
      <c r="D9" s="87">
        <f>'Memoria Aporte FIA al Ejecutor'!N12</f>
        <v>0</v>
      </c>
      <c r="E9" s="87">
        <f>'Memoria Aporte FIA a Asociado 1'!N11</f>
        <v>0</v>
      </c>
      <c r="F9" s="87">
        <f>'Memoria Aporte FIA a Asociado 2'!N11</f>
        <v>0</v>
      </c>
      <c r="G9" s="88">
        <f t="shared" si="0"/>
        <v>0</v>
      </c>
    </row>
    <row r="10" spans="2:7" x14ac:dyDescent="0.25">
      <c r="B10" s="650"/>
      <c r="C10" s="394" t="str">
        <f>'Memoria Aporte FIA al Ejecutor'!C13</f>
        <v>Equipo Técnico 4: indicar nombre aquí</v>
      </c>
      <c r="D10" s="87">
        <f>'Memoria Aporte FIA al Ejecutor'!N13</f>
        <v>0</v>
      </c>
      <c r="E10" s="87">
        <f>'Memoria Aporte FIA a Asociado 1'!N12</f>
        <v>0</v>
      </c>
      <c r="F10" s="87">
        <f>'Memoria Aporte FIA a Asociado 2'!N12</f>
        <v>0</v>
      </c>
      <c r="G10" s="88">
        <f t="shared" si="0"/>
        <v>0</v>
      </c>
    </row>
    <row r="11" spans="2:7" x14ac:dyDescent="0.25">
      <c r="B11" s="650"/>
      <c r="C11" s="394" t="str">
        <f>'Memoria Aporte FIA al Ejecutor'!C14</f>
        <v>Equipo Técnico 5: indicar nombre aquí</v>
      </c>
      <c r="D11" s="87">
        <f>'Memoria Aporte FIA al Ejecutor'!N14</f>
        <v>0</v>
      </c>
      <c r="E11" s="87">
        <f>'Memoria Aporte FIA a Asociado 1'!N13</f>
        <v>0</v>
      </c>
      <c r="F11" s="87">
        <f>'Memoria Aporte FIA a Asociado 2'!N13</f>
        <v>0</v>
      </c>
      <c r="G11" s="88">
        <f t="shared" si="0"/>
        <v>0</v>
      </c>
    </row>
    <row r="12" spans="2:7" x14ac:dyDescent="0.25">
      <c r="B12" s="650"/>
      <c r="C12" s="394" t="str">
        <f>'Memoria Aporte FIA al Ejecutor'!C15</f>
        <v>Equipo Técnico 6: indicar nombre aquí</v>
      </c>
      <c r="D12" s="87">
        <f>'Memoria Aporte FIA al Ejecutor'!N15</f>
        <v>0</v>
      </c>
      <c r="E12" s="87">
        <f>'Memoria Aporte FIA a Asociado 1'!N14</f>
        <v>0</v>
      </c>
      <c r="F12" s="87">
        <f>'Memoria Aporte FIA a Asociado 2'!N14</f>
        <v>0</v>
      </c>
      <c r="G12" s="88">
        <f t="shared" si="0"/>
        <v>0</v>
      </c>
    </row>
    <row r="13" spans="2:7" x14ac:dyDescent="0.25">
      <c r="B13" s="650"/>
      <c r="C13" s="394" t="str">
        <f>'Memoria Aporte FIA al Ejecutor'!C16</f>
        <v>Equipo Técnico 7: indicar nombre aquí</v>
      </c>
      <c r="D13" s="87">
        <f>'Memoria Aporte FIA al Ejecutor'!N16</f>
        <v>0</v>
      </c>
      <c r="E13" s="87">
        <f>'Memoria Aporte FIA a Asociado 1'!N15</f>
        <v>0</v>
      </c>
      <c r="F13" s="87">
        <f>'Memoria Aporte FIA a Asociado 2'!N15</f>
        <v>0</v>
      </c>
      <c r="G13" s="88">
        <f t="shared" si="0"/>
        <v>0</v>
      </c>
    </row>
    <row r="14" spans="2:7" x14ac:dyDescent="0.25">
      <c r="B14" s="650"/>
      <c r="C14" s="394" t="str">
        <f>'Memoria Aporte FIA al Ejecutor'!C17</f>
        <v>Equipo Técnico 8: indicar nombre aquí</v>
      </c>
      <c r="D14" s="87">
        <f>'Memoria Aporte FIA al Ejecutor'!N17</f>
        <v>0</v>
      </c>
      <c r="E14" s="87">
        <f>'Memoria Aporte FIA a Asociado 1'!N16</f>
        <v>0</v>
      </c>
      <c r="F14" s="87">
        <f>'Memoria Aporte FIA a Asociado 2'!N16</f>
        <v>0</v>
      </c>
      <c r="G14" s="88">
        <f t="shared" si="0"/>
        <v>0</v>
      </c>
    </row>
    <row r="15" spans="2:7" x14ac:dyDescent="0.25">
      <c r="B15" s="650"/>
      <c r="C15" s="394" t="str">
        <f>'Memoria Aporte FIA al Ejecutor'!C18</f>
        <v>Equipo Técnico 9: indicar nombre aquí</v>
      </c>
      <c r="D15" s="87">
        <f>'Memoria Aporte FIA al Ejecutor'!N18</f>
        <v>0</v>
      </c>
      <c r="E15" s="87">
        <f>'Memoria Aporte FIA a Asociado 1'!N17</f>
        <v>0</v>
      </c>
      <c r="F15" s="87">
        <f>'Memoria Aporte FIA a Asociado 2'!N17</f>
        <v>0</v>
      </c>
      <c r="G15" s="88">
        <f t="shared" si="0"/>
        <v>0</v>
      </c>
    </row>
    <row r="16" spans="2:7" x14ac:dyDescent="0.25">
      <c r="B16" s="650"/>
      <c r="C16" s="394" t="str">
        <f>'Memoria Aporte FIA al Ejecutor'!C19</f>
        <v>Equipo Técnico 10: indicar nombre aquí</v>
      </c>
      <c r="D16" s="87">
        <f>'Memoria Aporte FIA al Ejecutor'!N19</f>
        <v>0</v>
      </c>
      <c r="E16" s="87">
        <f>'Memoria Aporte FIA a Asociado 1'!N18</f>
        <v>0</v>
      </c>
      <c r="F16" s="87">
        <f>'Memoria Aporte FIA a Asociado 2'!N18</f>
        <v>0</v>
      </c>
      <c r="G16" s="88">
        <f t="shared" ref="G16:G25" si="1">SUM(D16:F16)</f>
        <v>0</v>
      </c>
    </row>
    <row r="17" spans="2:7" x14ac:dyDescent="0.25">
      <c r="B17" s="650"/>
      <c r="C17" s="394" t="str">
        <f>'Memoria Aporte FIA al Ejecutor'!C20</f>
        <v>Equipo Técnico 11: indicar nombre aquí</v>
      </c>
      <c r="D17" s="87">
        <f>'Memoria Aporte FIA al Ejecutor'!N20</f>
        <v>0</v>
      </c>
      <c r="E17" s="87">
        <f>'Memoria Aporte FIA a Asociado 1'!N19</f>
        <v>0</v>
      </c>
      <c r="F17" s="87">
        <f>'Memoria Aporte FIA a Asociado 2'!N19</f>
        <v>0</v>
      </c>
      <c r="G17" s="88">
        <f t="shared" si="1"/>
        <v>0</v>
      </c>
    </row>
    <row r="18" spans="2:7" x14ac:dyDescent="0.25">
      <c r="B18" s="650"/>
      <c r="C18" s="394" t="str">
        <f>'Memoria Aporte FIA al Ejecutor'!C21</f>
        <v>Equipo Técnico 12: indicar nombre aquí</v>
      </c>
      <c r="D18" s="87">
        <f>'Memoria Aporte FIA al Ejecutor'!N21</f>
        <v>0</v>
      </c>
      <c r="E18" s="87">
        <f>'Memoria Aporte FIA a Asociado 1'!N20</f>
        <v>0</v>
      </c>
      <c r="F18" s="87">
        <f>'Memoria Aporte FIA a Asociado 2'!N20</f>
        <v>0</v>
      </c>
      <c r="G18" s="88">
        <f t="shared" si="1"/>
        <v>0</v>
      </c>
    </row>
    <row r="19" spans="2:7" x14ac:dyDescent="0.25">
      <c r="B19" s="650"/>
      <c r="C19" s="394" t="str">
        <f>'Memoria Aporte FIA al Ejecutor'!C22</f>
        <v>Equipo Técnico 13: indicar nombre aquí</v>
      </c>
      <c r="D19" s="87">
        <f>'Memoria Aporte FIA al Ejecutor'!N22</f>
        <v>0</v>
      </c>
      <c r="E19" s="87">
        <f>'Memoria Aporte FIA a Asociado 1'!N21</f>
        <v>0</v>
      </c>
      <c r="F19" s="87">
        <f>'Memoria Aporte FIA a Asociado 2'!N21</f>
        <v>0</v>
      </c>
      <c r="G19" s="88">
        <f t="shared" si="1"/>
        <v>0</v>
      </c>
    </row>
    <row r="20" spans="2:7" x14ac:dyDescent="0.25">
      <c r="B20" s="650"/>
      <c r="C20" s="394" t="str">
        <f>'Memoria Aporte FIA al Ejecutor'!C23</f>
        <v>Equipo Técnico 14: indicar nombre aquí</v>
      </c>
      <c r="D20" s="87">
        <f>'Memoria Aporte FIA al Ejecutor'!N23</f>
        <v>0</v>
      </c>
      <c r="E20" s="87">
        <f>'Memoria Aporte FIA a Asociado 1'!N22</f>
        <v>0</v>
      </c>
      <c r="F20" s="87">
        <f>'Memoria Aporte FIA a Asociado 2'!N22</f>
        <v>0</v>
      </c>
      <c r="G20" s="88">
        <f t="shared" si="1"/>
        <v>0</v>
      </c>
    </row>
    <row r="21" spans="2:7" x14ac:dyDescent="0.25">
      <c r="B21" s="650"/>
      <c r="C21" s="394" t="str">
        <f>'Memoria Aporte FIA al Ejecutor'!C24</f>
        <v>Equipo Técnico 15: indicar nombre aquí</v>
      </c>
      <c r="D21" s="87">
        <f>'Memoria Aporte FIA al Ejecutor'!N24</f>
        <v>0</v>
      </c>
      <c r="E21" s="87">
        <f>'Memoria Aporte FIA a Asociado 1'!N23</f>
        <v>0</v>
      </c>
      <c r="F21" s="87">
        <f>'Memoria Aporte FIA a Asociado 2'!N23</f>
        <v>0</v>
      </c>
      <c r="G21" s="88">
        <f t="shared" si="1"/>
        <v>0</v>
      </c>
    </row>
    <row r="22" spans="2:7" x14ac:dyDescent="0.25">
      <c r="B22" s="650"/>
      <c r="C22" s="394" t="str">
        <f>'Memoria Aporte FIA al Ejecutor'!C25</f>
        <v>Equipo Técnico 16: indicar nombre aquí</v>
      </c>
      <c r="D22" s="87">
        <f>'Memoria Aporte FIA al Ejecutor'!N25</f>
        <v>0</v>
      </c>
      <c r="E22" s="87">
        <f>'Memoria Aporte FIA a Asociado 1'!N24</f>
        <v>0</v>
      </c>
      <c r="F22" s="87">
        <f>'Memoria Aporte FIA a Asociado 2'!N24</f>
        <v>0</v>
      </c>
      <c r="G22" s="88">
        <f t="shared" si="1"/>
        <v>0</v>
      </c>
    </row>
    <row r="23" spans="2:7" x14ac:dyDescent="0.25">
      <c r="B23" s="650"/>
      <c r="C23" s="394" t="str">
        <f>'Memoria Aporte FIA al Ejecutor'!C26</f>
        <v>Equipo Técnico 17: indicar nombre aquí</v>
      </c>
      <c r="D23" s="87">
        <f>'Memoria Aporte FIA al Ejecutor'!N26</f>
        <v>0</v>
      </c>
      <c r="E23" s="87">
        <f>'Memoria Aporte FIA a Asociado 1'!N25</f>
        <v>0</v>
      </c>
      <c r="F23" s="87">
        <f>'Memoria Aporte FIA a Asociado 2'!N25</f>
        <v>0</v>
      </c>
      <c r="G23" s="88">
        <f t="shared" si="1"/>
        <v>0</v>
      </c>
    </row>
    <row r="24" spans="2:7" x14ac:dyDescent="0.25">
      <c r="B24" s="650"/>
      <c r="C24" s="394" t="str">
        <f>'Memoria Aporte FIA al Ejecutor'!C27</f>
        <v>Equipo Técnico 18: indicar nombre aquí</v>
      </c>
      <c r="D24" s="87">
        <f>'Memoria Aporte FIA al Ejecutor'!N27</f>
        <v>0</v>
      </c>
      <c r="E24" s="87">
        <f>'Memoria Aporte FIA a Asociado 1'!N26</f>
        <v>0</v>
      </c>
      <c r="F24" s="87">
        <f>'Memoria Aporte FIA a Asociado 2'!N26</f>
        <v>0</v>
      </c>
      <c r="G24" s="88">
        <f t="shared" si="1"/>
        <v>0</v>
      </c>
    </row>
    <row r="25" spans="2:7" x14ac:dyDescent="0.25">
      <c r="B25" s="650"/>
      <c r="C25" s="394" t="str">
        <f>'Memoria Aporte FIA al Ejecutor'!C28</f>
        <v>Equipo Técnico 19: indicar nombre aquí</v>
      </c>
      <c r="D25" s="87">
        <f>'Memoria Aporte FIA al Ejecutor'!N28</f>
        <v>0</v>
      </c>
      <c r="E25" s="87">
        <f>'Memoria Aporte FIA a Asociado 1'!N27</f>
        <v>0</v>
      </c>
      <c r="F25" s="87">
        <f>'Memoria Aporte FIA a Asociado 2'!N27</f>
        <v>0</v>
      </c>
      <c r="G25" s="88">
        <f t="shared" si="1"/>
        <v>0</v>
      </c>
    </row>
    <row r="26" spans="2:7" x14ac:dyDescent="0.25">
      <c r="B26" s="650"/>
      <c r="C26" s="394" t="str">
        <f>'Memoria Aporte FIA al Ejecutor'!C29</f>
        <v>Equipo Técnico 20: indicar nombre aquí</v>
      </c>
      <c r="D26" s="87">
        <f>'Memoria Aporte FIA al Ejecutor'!N29</f>
        <v>0</v>
      </c>
      <c r="E26" s="87">
        <f>'Memoria Aporte FIA a Asociado 1'!N28</f>
        <v>0</v>
      </c>
      <c r="F26" s="87">
        <f>'Memoria Aporte FIA a Asociado 2'!N28</f>
        <v>0</v>
      </c>
      <c r="G26" s="88">
        <f t="shared" si="0"/>
        <v>0</v>
      </c>
    </row>
    <row r="27" spans="2:7" x14ac:dyDescent="0.25">
      <c r="B27" s="650"/>
      <c r="C27" s="171" t="s">
        <v>96</v>
      </c>
      <c r="D27" s="87">
        <f>'Memoria Aporte FIA al Ejecutor'!N30</f>
        <v>0</v>
      </c>
      <c r="E27" s="87">
        <f>'Memoria Aporte FIA a Asociado 1'!N29</f>
        <v>0</v>
      </c>
      <c r="F27" s="87">
        <f>'Memoria Aporte FIA a Asociado 2'!N29</f>
        <v>0</v>
      </c>
      <c r="G27" s="88">
        <f>SUM(D27:F27)</f>
        <v>0</v>
      </c>
    </row>
    <row r="28" spans="2:7" x14ac:dyDescent="0.25">
      <c r="B28" s="650"/>
      <c r="C28" s="394" t="s">
        <v>3</v>
      </c>
      <c r="D28" s="87">
        <f>'Memoria Aporte FIA al Ejecutor'!N35</f>
        <v>0</v>
      </c>
      <c r="E28" s="87">
        <f>'Memoria Aporte FIA a Asociado 1'!N34</f>
        <v>0</v>
      </c>
      <c r="F28" s="87">
        <f>'Memoria Aporte FIA a Asociado 2'!N34</f>
        <v>0</v>
      </c>
      <c r="G28" s="88">
        <f t="shared" si="0"/>
        <v>0</v>
      </c>
    </row>
    <row r="29" spans="2:7" x14ac:dyDescent="0.25">
      <c r="B29" s="651"/>
      <c r="C29" s="394" t="s">
        <v>27</v>
      </c>
      <c r="D29" s="87">
        <f>'Memoria Aporte FIA al Ejecutor'!N40</f>
        <v>0</v>
      </c>
      <c r="E29" s="87">
        <f>'Memoria Aporte FIA a Asociado 1'!N39</f>
        <v>0</v>
      </c>
      <c r="F29" s="87">
        <f>'Memoria Aporte FIA a Asociado 2'!N39</f>
        <v>0</v>
      </c>
      <c r="G29" s="88">
        <f t="shared" si="0"/>
        <v>0</v>
      </c>
    </row>
    <row r="30" spans="2:7" x14ac:dyDescent="0.25">
      <c r="B30" s="648" t="s">
        <v>28</v>
      </c>
      <c r="C30" s="621"/>
      <c r="D30" s="87">
        <f>'Memoria Aporte FIA al Ejecutor'!N62</f>
        <v>0</v>
      </c>
      <c r="E30" s="87">
        <f>'Memoria Aporte FIA a Asociado 1'!N61</f>
        <v>0</v>
      </c>
      <c r="F30" s="87">
        <f>'Memoria Aporte FIA a Asociado 2'!N61</f>
        <v>0</v>
      </c>
      <c r="G30" s="88">
        <f t="shared" si="0"/>
        <v>0</v>
      </c>
    </row>
    <row r="31" spans="2:7" x14ac:dyDescent="0.25">
      <c r="B31" s="648" t="s">
        <v>29</v>
      </c>
      <c r="C31" s="621"/>
      <c r="D31" s="87">
        <f>'Memoria Aporte FIA al Ejecutor'!N68</f>
        <v>0</v>
      </c>
      <c r="E31" s="87">
        <f>'Memoria Aporte FIA a Asociado 1'!N67</f>
        <v>0</v>
      </c>
      <c r="F31" s="87">
        <f>'Memoria Aporte FIA a Asociado 2'!N67</f>
        <v>0</v>
      </c>
      <c r="G31" s="88">
        <f t="shared" si="0"/>
        <v>0</v>
      </c>
    </row>
    <row r="32" spans="2:7" x14ac:dyDescent="0.25">
      <c r="B32" s="648" t="s">
        <v>30</v>
      </c>
      <c r="C32" s="621"/>
      <c r="D32" s="87">
        <f>'Memoria Aporte FIA al Ejecutor'!N76</f>
        <v>0</v>
      </c>
      <c r="E32" s="87">
        <f>'Memoria Aporte FIA a Asociado 1'!N75</f>
        <v>0</v>
      </c>
      <c r="F32" s="87">
        <f>'Memoria Aporte FIA a Asociado 2'!N75</f>
        <v>0</v>
      </c>
      <c r="G32" s="88">
        <f t="shared" si="0"/>
        <v>0</v>
      </c>
    </row>
    <row r="33" spans="2:7" x14ac:dyDescent="0.25">
      <c r="B33" s="648" t="s">
        <v>31</v>
      </c>
      <c r="C33" s="621"/>
      <c r="D33" s="87">
        <f>'Memoria Aporte FIA al Ejecutor'!N104</f>
        <v>0</v>
      </c>
      <c r="E33" s="87">
        <f>'Memoria Aporte FIA a Asociado 1'!N103</f>
        <v>0</v>
      </c>
      <c r="F33" s="87">
        <f>'Memoria Aporte FIA a Asociado 2'!N103</f>
        <v>0</v>
      </c>
      <c r="G33" s="88">
        <f t="shared" si="0"/>
        <v>0</v>
      </c>
    </row>
    <row r="34" spans="2:7" x14ac:dyDescent="0.25">
      <c r="B34" s="648" t="s">
        <v>32</v>
      </c>
      <c r="C34" s="621"/>
      <c r="D34" s="87">
        <f>'Memoria Aporte FIA al Ejecutor'!N112</f>
        <v>0</v>
      </c>
      <c r="E34" s="87">
        <f>'Memoria Aporte FIA a Asociado 1'!N111</f>
        <v>0</v>
      </c>
      <c r="F34" s="87">
        <f>'Memoria Aporte FIA a Asociado 2'!N111</f>
        <v>0</v>
      </c>
      <c r="G34" s="88">
        <f t="shared" si="0"/>
        <v>0</v>
      </c>
    </row>
    <row r="35" spans="2:7" x14ac:dyDescent="0.25">
      <c r="B35" s="646" t="s">
        <v>33</v>
      </c>
      <c r="C35" s="630"/>
      <c r="D35" s="87">
        <f>'Memoria Aporte FIA al Ejecutor'!N120</f>
        <v>0</v>
      </c>
      <c r="E35" s="87">
        <f>'Memoria Aporte FIA a Asociado 1'!N119</f>
        <v>0</v>
      </c>
      <c r="F35" s="87">
        <f>'Memoria Aporte FIA a Asociado 2'!N119</f>
        <v>0</v>
      </c>
      <c r="G35" s="88">
        <f t="shared" si="0"/>
        <v>0</v>
      </c>
    </row>
    <row r="36" spans="2:7" x14ac:dyDescent="0.25">
      <c r="B36" s="646" t="s">
        <v>34</v>
      </c>
      <c r="C36" s="630"/>
      <c r="D36" s="87">
        <f>'Memoria Aporte FIA al Ejecutor'!N125</f>
        <v>0</v>
      </c>
      <c r="E36" s="87">
        <f>'Memoria Aporte FIA a Asociado 1'!N124</f>
        <v>0</v>
      </c>
      <c r="F36" s="87">
        <f>'Memoria Aporte FIA a Asociado 2'!N124</f>
        <v>0</v>
      </c>
      <c r="G36" s="88">
        <f t="shared" si="0"/>
        <v>0</v>
      </c>
    </row>
    <row r="37" spans="2:7" x14ac:dyDescent="0.25">
      <c r="B37" s="646" t="s">
        <v>35</v>
      </c>
      <c r="C37" s="630"/>
      <c r="D37" s="87">
        <f>'Memoria Aporte FIA al Ejecutor'!N134</f>
        <v>0</v>
      </c>
      <c r="E37" s="87">
        <f>'Memoria Aporte FIA a Asociado 1'!N133</f>
        <v>0</v>
      </c>
      <c r="F37" s="87">
        <f>'Memoria Aporte FIA a Asociado 2'!N133</f>
        <v>0</v>
      </c>
      <c r="G37" s="88">
        <f t="shared" si="0"/>
        <v>0</v>
      </c>
    </row>
    <row r="38" spans="2:7" x14ac:dyDescent="0.25">
      <c r="B38" s="646" t="s">
        <v>36</v>
      </c>
      <c r="C38" s="630"/>
      <c r="D38" s="87">
        <f>'Memoria Aporte FIA al Ejecutor'!N137</f>
        <v>0</v>
      </c>
      <c r="E38" s="87">
        <f>'Memoria Aporte FIA a Asociado 1'!N136</f>
        <v>0</v>
      </c>
      <c r="F38" s="87">
        <f>'Memoria Aporte FIA a Asociado 2'!N136</f>
        <v>0</v>
      </c>
      <c r="G38" s="88">
        <f t="shared" si="0"/>
        <v>0</v>
      </c>
    </row>
    <row r="39" spans="2:7" x14ac:dyDescent="0.25">
      <c r="B39" s="646" t="s">
        <v>37</v>
      </c>
      <c r="C39" s="630"/>
      <c r="D39" s="87">
        <f>'Memoria Aporte FIA al Ejecutor'!N140</f>
        <v>0</v>
      </c>
      <c r="E39" s="87">
        <f>'Memoria Aporte FIA a Asociado 1'!N139</f>
        <v>0</v>
      </c>
      <c r="F39" s="87">
        <f>'Memoria Aporte FIA a Asociado 2'!N139</f>
        <v>0</v>
      </c>
      <c r="G39" s="88">
        <f t="shared" si="0"/>
        <v>0</v>
      </c>
    </row>
    <row r="40" spans="2:7" x14ac:dyDescent="0.25">
      <c r="B40" s="647" t="s">
        <v>24</v>
      </c>
      <c r="C40" s="647"/>
      <c r="D40" s="395">
        <f>SUM(D5:D39)</f>
        <v>0</v>
      </c>
      <c r="E40" s="395">
        <f>SUM(E5:E39)</f>
        <v>0</v>
      </c>
      <c r="F40" s="395">
        <f>SUM(F5:F39)</f>
        <v>0</v>
      </c>
      <c r="G40" s="395">
        <f>SUM(G5:G39)</f>
        <v>0</v>
      </c>
    </row>
  </sheetData>
  <sheetProtection algorithmName="SHA-512" hashValue="DJOhNRZvlZWT88rY6/Iihcpa6etSH1Uml+DUazbp+2dYaKh0NYrlEFNVlEPjO0/4ZmOlPfXD+8GgjcWSjfwUbA==" saltValue="7sXpHeHJeIVpTuYxCEvxsA==" spinCount="100000" sheet="1" formatCells="0" formatColumns="0" formatRow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  <pageSetUpPr fitToPage="1"/>
  </sheetPr>
  <dimension ref="B1:W40"/>
  <sheetViews>
    <sheetView showGridLines="0" zoomScale="58" zoomScaleNormal="58" workbookViewId="0">
      <pane xSplit="3" topLeftCell="D1" activePane="topRight" state="frozen"/>
      <selection pane="topRight" activeCell="L24" sqref="L24"/>
    </sheetView>
  </sheetViews>
  <sheetFormatPr baseColWidth="10" defaultColWidth="9.33203125" defaultRowHeight="13.2" x14ac:dyDescent="0.25"/>
  <cols>
    <col min="1" max="1" width="1.44140625" style="1" customWidth="1"/>
    <col min="2" max="2" width="10.33203125" style="1" customWidth="1"/>
    <col min="3" max="3" width="39.5546875" style="1" customWidth="1"/>
    <col min="4" max="4" width="15.6640625" style="1" customWidth="1"/>
    <col min="5" max="5" width="15.6640625" style="4" customWidth="1"/>
    <col min="6" max="13" width="15.6640625" style="1" customWidth="1"/>
    <col min="14" max="22" width="17.33203125" style="1" customWidth="1"/>
    <col min="23" max="23" width="15.33203125" style="1" customWidth="1"/>
    <col min="24" max="16384" width="9.33203125" style="1"/>
  </cols>
  <sheetData>
    <row r="1" spans="2:23" x14ac:dyDescent="0.25">
      <c r="F1" s="5"/>
    </row>
    <row r="2" spans="2:23" x14ac:dyDescent="0.25">
      <c r="B2" s="2" t="s">
        <v>70</v>
      </c>
      <c r="F2" s="5"/>
    </row>
    <row r="3" spans="2:23" x14ac:dyDescent="0.25">
      <c r="F3" s="5"/>
    </row>
    <row r="4" spans="2:23" ht="65.099999999999994" customHeight="1" x14ac:dyDescent="0.25">
      <c r="B4" s="216" t="s">
        <v>13</v>
      </c>
      <c r="C4" s="216" t="s">
        <v>23</v>
      </c>
      <c r="D4" s="8" t="str">
        <f>IF('Memoria Aporte FIA al Ejecutor'!C4=0,"EJECUTOR",'Memoria Aporte FIA al Ejecutor'!C4)</f>
        <v>EJECUTOR 1</v>
      </c>
      <c r="E4" s="8" t="str">
        <f>IF('Memoria Aporte de Asociado 1'!C4=0,"Sin asociado 1",'Memoria Aporte de Asociado 1'!C4)</f>
        <v>ASOCIADO 1</v>
      </c>
      <c r="F4" s="8" t="str">
        <f>IF('Memoria Aporte de Asociado 2'!C4=0,"Sin asociado 2",'Memoria Aporte de Asociado 2'!C4)</f>
        <v>ASOCIADO 2</v>
      </c>
      <c r="G4" s="8" t="str">
        <f>IF('Memoria Aporte de Asociado 3'!C4=0,"Sin asociado 3",'Memoria Aporte de Asociado 3'!C4)</f>
        <v>Sin asociado 3</v>
      </c>
      <c r="H4" s="8" t="str">
        <f>IF('Memoria Aporte de Asociado 4'!C4=0,"Sin asociado 4",'Memoria Aporte de Asociado 4'!C4)</f>
        <v>Sin asociado 4</v>
      </c>
      <c r="I4" s="8" t="str">
        <f>IF('Memoria Aporte de Asociado 5'!C4=0,"Sin asociado 5",'Memoria Aporte de Asociado 5'!C4)</f>
        <v>Sin asociado 5</v>
      </c>
      <c r="J4" s="8" t="str">
        <f>IF('Memoria Aporte de Asociado 6'!C4=0,"Sin asociado 6",'Memoria Aporte de Asociado 6'!C4)</f>
        <v>Sin asociado 6</v>
      </c>
      <c r="K4" s="8" t="str">
        <f>IF('Memoria Aporte de Asociado 7'!C4=0,"Sin asociado 7",'Memoria Aporte de Asociado 7'!C4)</f>
        <v>Sin asociado 7</v>
      </c>
      <c r="L4" s="8" t="str">
        <f>IF('Memoria Aporte de Asociado 8'!C4=0,"Sin asociado 8",'Memoria Aporte de Asociado 8'!C4)</f>
        <v>Sin asociado 8</v>
      </c>
      <c r="M4" s="8" t="str">
        <f>IF('Memoria Aporte de Asociado 9'!C4=0,"Sin asociado 9",'Memoria Aporte de Asociado 9'!C4)</f>
        <v>Sin asociado 9</v>
      </c>
      <c r="N4" s="8" t="str">
        <f>IF('Memoria Aporte de Asociado 10'!C4=0,"Sin asociado 10",'Memoria Aporte de Asociado 10'!C4)</f>
        <v>Sin asociado 10</v>
      </c>
      <c r="O4" s="8" t="str">
        <f>IF('Memoria Aporte de Asociado 11'!C3=0,"Sin asociado 11",'Memoria Aporte de Asociado 11'!C3)</f>
        <v>Sin asociado 11</v>
      </c>
      <c r="P4" s="8" t="str">
        <f>IF('Memoria Aporte de Asociado 12'!B3="INDICAR AQUÍ NOMBRE ASOCIADO 12","Sin asociado 12",'Memoria Aporte de Asociado 12'!B3)</f>
        <v>Sin asociado 12</v>
      </c>
      <c r="Q4" s="8" t="str">
        <f>IF('Memoria Aporte de Asociado 13'!B3="INDICAR AQUÍ NOMBRE ASOCIADO 13","Sin asociado 13",'Memoria Aporte de Asociado 13'!B3)</f>
        <v>Sin asociado 13</v>
      </c>
      <c r="R4" s="8" t="str">
        <f>IF('Memoria Aporte de Asociado 14'!B3="INDICAR AQUÍ NOMBRE ASOCIADO 14","Sin asociado 14",'Memoria Aporte de Asociado 14'!B3)</f>
        <v>Sin asociado 14</v>
      </c>
      <c r="S4" s="8" t="str">
        <f>IF('Memoria Aporte de Asociado 15'!B3="INDICAR AQUÍ NOMBRE ASOCIADO 15","Sin asociado 15",'Memoria Aporte de Asociado 15'!B3)</f>
        <v>Sin asociado 15</v>
      </c>
      <c r="T4" s="8" t="str">
        <f>IF('Memoria Aporte de Asociado 16'!B3="INDICAR AQUÍ NOMBRE ASOCIADO 16","Sin asociado 16",'Memoria Aporte de Asociado 16'!B3)</f>
        <v>Sin asociado 16</v>
      </c>
      <c r="U4" s="8" t="str">
        <f>IF('Memoria Aporte de Asociado 17'!B3="INDICAR AQUÍ NOMBRE ASOCIADO 17","Sin asociado 17",'Memoria Aporte de Asociado 17'!B3)</f>
        <v>Sin asociado 17</v>
      </c>
      <c r="V4" s="8" t="str">
        <f>IF('Memoria Aporte de Asociado 18'!B3="INDICAR AQUÍ NOMBRE ASOCIADO 18","Sin asociado 18",'Memoria Aporte de Asociado 18'!B3)</f>
        <v>Sin asociado 18</v>
      </c>
      <c r="W4" s="8" t="s">
        <v>24</v>
      </c>
    </row>
    <row r="5" spans="2:23" x14ac:dyDescent="0.25">
      <c r="B5" s="657" t="s">
        <v>26</v>
      </c>
      <c r="C5" s="17" t="str">
        <f>'Memoria Aporte FIA al Ejecutor'!C8</f>
        <v>Coordinador Principal: indicar nombre aquí</v>
      </c>
      <c r="D5" s="6">
        <f>'Memoria Aporte del Ejecutor'!N11+'Memoria Aporte del Ejecutor'!N134</f>
        <v>0</v>
      </c>
      <c r="E5" s="6">
        <f>'Memoria Aporte de Asociado 1'!$N11+'Memoria Aporte de Asociado 1'!$N134</f>
        <v>0</v>
      </c>
      <c r="F5" s="6">
        <f>'Memoria Aporte de Asociado 2'!$N11+'Memoria Aporte de Asociado 2'!$N134</f>
        <v>0</v>
      </c>
      <c r="G5" s="6">
        <f>'Memoria Aporte de Asociado 3'!$N11+'Memoria Aporte de Asociado 3'!$N134</f>
        <v>0</v>
      </c>
      <c r="H5" s="6">
        <f>'Memoria Aporte de Asociado 4'!$N11+'Memoria Aporte de Asociado 4'!$N134</f>
        <v>0</v>
      </c>
      <c r="I5" s="6">
        <f>'Memoria Aporte de Asociado 5'!$N11+'Memoria Aporte de Asociado 5'!$N134</f>
        <v>0</v>
      </c>
      <c r="J5" s="6">
        <f>'Memoria Aporte de Asociado 6'!$N11+'Memoria Aporte de Asociado 6'!$N134</f>
        <v>0</v>
      </c>
      <c r="K5" s="6">
        <f>'Memoria Aporte de Asociado 7'!$N11+'Memoria Aporte de Asociado 7'!$N134</f>
        <v>0</v>
      </c>
      <c r="L5" s="6">
        <f>'Memoria Aporte de Asociado 8'!$N11+'Memoria Aporte de Asociado 8'!$N134</f>
        <v>0</v>
      </c>
      <c r="M5" s="6">
        <f>'Memoria Aporte de Asociado 9'!$N11+'Memoria Aporte de Asociado 9'!$N134</f>
        <v>0</v>
      </c>
      <c r="N5" s="6">
        <f>'Memoria Aporte de Asociado 10'!$N11+'Memoria Aporte de Asociado 10'!$N134</f>
        <v>0</v>
      </c>
      <c r="O5" s="16">
        <f>'Memoria Aporte de Asociado 11'!$I10+'Memoria Aporte de Asociado 11'!$I135</f>
        <v>0</v>
      </c>
      <c r="P5" s="16">
        <f>'Memoria Aporte de Asociado 12'!$I10+'Memoria Aporte de Asociado 12'!$I135</f>
        <v>0</v>
      </c>
      <c r="Q5" s="16">
        <f>'Memoria Aporte de Asociado 13'!$I10+'Memoria Aporte de Asociado 13'!$I135</f>
        <v>0</v>
      </c>
      <c r="R5" s="16">
        <f>'Memoria Aporte de Asociado 14'!$I10+'Memoria Aporte de Asociado 14'!$I135</f>
        <v>0</v>
      </c>
      <c r="S5" s="16">
        <f>'Memoria Aporte de Asociado 15'!$I10+'Memoria Aporte de Asociado 15'!$I135</f>
        <v>0</v>
      </c>
      <c r="T5" s="16">
        <f>'Memoria Aporte de Asociado 16'!$I10+'Memoria Aporte de Asociado 16'!$I135</f>
        <v>0</v>
      </c>
      <c r="U5" s="16">
        <f>'Memoria Aporte de Asociado 17'!$I10+'Memoria Aporte de Asociado 17'!$I135</f>
        <v>0</v>
      </c>
      <c r="V5" s="16">
        <f>'Memoria Aporte de Asociado 18'!$I10+'Memoria Aporte de Asociado 18'!$I135</f>
        <v>0</v>
      </c>
      <c r="W5" s="7">
        <f>SUM(D5:V5)</f>
        <v>0</v>
      </c>
    </row>
    <row r="6" spans="2:23" x14ac:dyDescent="0.25">
      <c r="B6" s="658"/>
      <c r="C6" s="17" t="str">
        <f>'Memoria Aporte FIA al Ejecutor'!C9</f>
        <v>Coordinador Alterno: indicar nombre aquí</v>
      </c>
      <c r="D6" s="6">
        <f>'Memoria Aporte del Ejecutor'!N12+'Memoria Aporte del Ejecutor'!N135</f>
        <v>0</v>
      </c>
      <c r="E6" s="6">
        <f>'Memoria Aporte de Asociado 1'!$N12+'Memoria Aporte de Asociado 1'!$N135</f>
        <v>0</v>
      </c>
      <c r="F6" s="6">
        <f>'Memoria Aporte de Asociado 2'!$N12+'Memoria Aporte de Asociado 2'!$N135</f>
        <v>0</v>
      </c>
      <c r="G6" s="6">
        <f>'Memoria Aporte de Asociado 3'!$N12+'Memoria Aporte de Asociado 3'!$N135</f>
        <v>0</v>
      </c>
      <c r="H6" s="6">
        <f>'Memoria Aporte de Asociado 4'!$N12+'Memoria Aporte de Asociado 4'!$N135</f>
        <v>0</v>
      </c>
      <c r="I6" s="6">
        <f>'Memoria Aporte de Asociado 5'!$N12+'Memoria Aporte de Asociado 5'!$N135</f>
        <v>0</v>
      </c>
      <c r="J6" s="6">
        <f>'Memoria Aporte de Asociado 6'!$N12+'Memoria Aporte de Asociado 6'!$N135</f>
        <v>0</v>
      </c>
      <c r="K6" s="6">
        <f>'Memoria Aporte de Asociado 7'!$N12+'Memoria Aporte de Asociado 7'!$N135</f>
        <v>0</v>
      </c>
      <c r="L6" s="6">
        <f>'Memoria Aporte de Asociado 8'!$N12+'Memoria Aporte de Asociado 8'!$N135</f>
        <v>0</v>
      </c>
      <c r="M6" s="6">
        <f>'Memoria Aporte de Asociado 9'!$N12+'Memoria Aporte de Asociado 9'!$N135</f>
        <v>0</v>
      </c>
      <c r="N6" s="6">
        <f>'Memoria Aporte de Asociado 10'!$N12+'Memoria Aporte de Asociado 10'!$N135</f>
        <v>0</v>
      </c>
      <c r="O6" s="16">
        <f>'Memoria Aporte de Asociado 11'!$I11+'Memoria Aporte de Asociado 11'!$I136</f>
        <v>0</v>
      </c>
      <c r="P6" s="16">
        <f>'Memoria Aporte de Asociado 12'!$I11+'Memoria Aporte de Asociado 12'!$I136</f>
        <v>0</v>
      </c>
      <c r="Q6" s="16">
        <f>'Memoria Aporte de Asociado 13'!$I11+'Memoria Aporte de Asociado 13'!$I136</f>
        <v>0</v>
      </c>
      <c r="R6" s="16">
        <f>'Memoria Aporte de Asociado 14'!$I11+'Memoria Aporte de Asociado 14'!$I136</f>
        <v>0</v>
      </c>
      <c r="S6" s="16">
        <f>'Memoria Aporte de Asociado 15'!$I11+'Memoria Aporte de Asociado 15'!$I136</f>
        <v>0</v>
      </c>
      <c r="T6" s="16">
        <f>'Memoria Aporte de Asociado 16'!$I11+'Memoria Aporte de Asociado 16'!$I136</f>
        <v>0</v>
      </c>
      <c r="U6" s="16">
        <f>'Memoria Aporte de Asociado 17'!$I11+'Memoria Aporte de Asociado 17'!$I136</f>
        <v>0</v>
      </c>
      <c r="V6" s="16">
        <f>'Memoria Aporte de Asociado 18'!$I11+'Memoria Aporte de Asociado 18'!$I136</f>
        <v>0</v>
      </c>
      <c r="W6" s="7">
        <f t="shared" ref="W6:W39" si="0">SUM(D6:V6)</f>
        <v>0</v>
      </c>
    </row>
    <row r="7" spans="2:23" x14ac:dyDescent="0.25">
      <c r="B7" s="658"/>
      <c r="C7" s="17" t="str">
        <f>'Memoria Aporte FIA al Ejecutor'!C10</f>
        <v>Equipo Técnico 1: indicar nombre aquí</v>
      </c>
      <c r="D7" s="6">
        <f>'Memoria Aporte del Ejecutor'!N13+'Memoria Aporte del Ejecutor'!N136</f>
        <v>0</v>
      </c>
      <c r="E7" s="6">
        <f>'Memoria Aporte de Asociado 1'!$N13+'Memoria Aporte de Asociado 1'!$N136</f>
        <v>0</v>
      </c>
      <c r="F7" s="6">
        <f>'Memoria Aporte de Asociado 2'!$N13+'Memoria Aporte de Asociado 2'!$N136</f>
        <v>0</v>
      </c>
      <c r="G7" s="6">
        <f>'Memoria Aporte de Asociado 3'!$N13+'Memoria Aporte de Asociado 3'!$N136</f>
        <v>0</v>
      </c>
      <c r="H7" s="6">
        <f>'Memoria Aporte de Asociado 4'!$N13+'Memoria Aporte de Asociado 4'!$N136</f>
        <v>0</v>
      </c>
      <c r="I7" s="6">
        <f>'Memoria Aporte de Asociado 5'!$N13+'Memoria Aporte de Asociado 5'!$N136</f>
        <v>0</v>
      </c>
      <c r="J7" s="6">
        <f>'Memoria Aporte de Asociado 6'!$N13+'Memoria Aporte de Asociado 6'!$N136</f>
        <v>0</v>
      </c>
      <c r="K7" s="6">
        <f>'Memoria Aporte de Asociado 7'!$N13+'Memoria Aporte de Asociado 7'!$N136</f>
        <v>0</v>
      </c>
      <c r="L7" s="6">
        <f>'Memoria Aporte de Asociado 8'!$N13+'Memoria Aporte de Asociado 8'!$N136</f>
        <v>0</v>
      </c>
      <c r="M7" s="6">
        <f>'Memoria Aporte de Asociado 9'!$N13+'Memoria Aporte de Asociado 9'!$N136</f>
        <v>0</v>
      </c>
      <c r="N7" s="6">
        <f>'Memoria Aporte de Asociado 10'!$N13+'Memoria Aporte de Asociado 10'!$N136</f>
        <v>0</v>
      </c>
      <c r="O7" s="16">
        <f>'Memoria Aporte de Asociado 11'!$I12+'Memoria Aporte de Asociado 11'!$I137</f>
        <v>0</v>
      </c>
      <c r="P7" s="16">
        <f>'Memoria Aporte de Asociado 12'!$I12+'Memoria Aporte de Asociado 12'!$I137</f>
        <v>0</v>
      </c>
      <c r="Q7" s="16">
        <f>'Memoria Aporte de Asociado 13'!$I12+'Memoria Aporte de Asociado 13'!$I137</f>
        <v>0</v>
      </c>
      <c r="R7" s="16">
        <f>'Memoria Aporte de Asociado 14'!$I12+'Memoria Aporte de Asociado 14'!$I137</f>
        <v>0</v>
      </c>
      <c r="S7" s="16">
        <f>'Memoria Aporte de Asociado 15'!$I12+'Memoria Aporte de Asociado 15'!$I137</f>
        <v>0</v>
      </c>
      <c r="T7" s="16">
        <f>'Memoria Aporte de Asociado 16'!$I12+'Memoria Aporte de Asociado 16'!$I137</f>
        <v>0</v>
      </c>
      <c r="U7" s="16">
        <f>'Memoria Aporte de Asociado 17'!$I12+'Memoria Aporte de Asociado 17'!$I137</f>
        <v>0</v>
      </c>
      <c r="V7" s="16">
        <f>'Memoria Aporte de Asociado 18'!$I12+'Memoria Aporte de Asociado 18'!$I137</f>
        <v>0</v>
      </c>
      <c r="W7" s="7">
        <f t="shared" si="0"/>
        <v>0</v>
      </c>
    </row>
    <row r="8" spans="2:23" x14ac:dyDescent="0.25">
      <c r="B8" s="658"/>
      <c r="C8" s="17" t="str">
        <f>'Memoria Aporte FIA al Ejecutor'!C11</f>
        <v>Equipo Técnico 2: indicar nombre aquí</v>
      </c>
      <c r="D8" s="6">
        <f>'Memoria Aporte del Ejecutor'!N14+'Memoria Aporte del Ejecutor'!N137</f>
        <v>0</v>
      </c>
      <c r="E8" s="6">
        <f>'Memoria Aporte de Asociado 1'!$N14+'Memoria Aporte de Asociado 1'!$N137</f>
        <v>0</v>
      </c>
      <c r="F8" s="6">
        <f>'Memoria Aporte de Asociado 2'!$N14+'Memoria Aporte de Asociado 2'!$N137</f>
        <v>0</v>
      </c>
      <c r="G8" s="6">
        <f>'Memoria Aporte de Asociado 3'!$N14+'Memoria Aporte de Asociado 3'!$N137</f>
        <v>0</v>
      </c>
      <c r="H8" s="6">
        <f>'Memoria Aporte de Asociado 4'!$N14+'Memoria Aporte de Asociado 4'!$N137</f>
        <v>0</v>
      </c>
      <c r="I8" s="6">
        <f>'Memoria Aporte de Asociado 5'!$N14+'Memoria Aporte de Asociado 5'!$N137</f>
        <v>0</v>
      </c>
      <c r="J8" s="6">
        <f>'Memoria Aporte de Asociado 6'!$N14+'Memoria Aporte de Asociado 6'!$N137</f>
        <v>0</v>
      </c>
      <c r="K8" s="6">
        <f>'Memoria Aporte de Asociado 7'!$N14+'Memoria Aporte de Asociado 7'!$N137</f>
        <v>0</v>
      </c>
      <c r="L8" s="6">
        <f>'Memoria Aporte de Asociado 8'!$N14+'Memoria Aporte de Asociado 8'!$N137</f>
        <v>0</v>
      </c>
      <c r="M8" s="6">
        <f>'Memoria Aporte de Asociado 9'!$N14+'Memoria Aporte de Asociado 9'!$N137</f>
        <v>0</v>
      </c>
      <c r="N8" s="6">
        <f>'Memoria Aporte de Asociado 10'!$N14+'Memoria Aporte de Asociado 10'!$N137</f>
        <v>0</v>
      </c>
      <c r="O8" s="16">
        <f>'Memoria Aporte de Asociado 11'!$I13+'Memoria Aporte de Asociado 11'!$I138</f>
        <v>0</v>
      </c>
      <c r="P8" s="16">
        <f>'Memoria Aporte de Asociado 12'!$I13+'Memoria Aporte de Asociado 12'!$I138</f>
        <v>0</v>
      </c>
      <c r="Q8" s="16">
        <f>'Memoria Aporte de Asociado 13'!$I13+'Memoria Aporte de Asociado 13'!$I138</f>
        <v>0</v>
      </c>
      <c r="R8" s="16">
        <f>'Memoria Aporte de Asociado 14'!$I13+'Memoria Aporte de Asociado 14'!$I138</f>
        <v>0</v>
      </c>
      <c r="S8" s="16">
        <f>'Memoria Aporte de Asociado 15'!$I13+'Memoria Aporte de Asociado 15'!$I138</f>
        <v>0</v>
      </c>
      <c r="T8" s="16">
        <f>'Memoria Aporte de Asociado 16'!$I13+'Memoria Aporte de Asociado 16'!$I138</f>
        <v>0</v>
      </c>
      <c r="U8" s="16">
        <f>'Memoria Aporte de Asociado 17'!$I13+'Memoria Aporte de Asociado 17'!$I138</f>
        <v>0</v>
      </c>
      <c r="V8" s="16">
        <f>'Memoria Aporte de Asociado 18'!$I13+'Memoria Aporte de Asociado 18'!$I138</f>
        <v>0</v>
      </c>
      <c r="W8" s="7">
        <f t="shared" si="0"/>
        <v>0</v>
      </c>
    </row>
    <row r="9" spans="2:23" x14ac:dyDescent="0.25">
      <c r="B9" s="658"/>
      <c r="C9" s="17" t="str">
        <f>'Memoria Aporte FIA al Ejecutor'!C12</f>
        <v>Equipo Técnico 3: indicar nombre aquí</v>
      </c>
      <c r="D9" s="6">
        <f>'Memoria Aporte del Ejecutor'!N15+'Memoria Aporte del Ejecutor'!N138</f>
        <v>0</v>
      </c>
      <c r="E9" s="6">
        <f>'Memoria Aporte de Asociado 1'!$N15+'Memoria Aporte de Asociado 1'!$N138</f>
        <v>0</v>
      </c>
      <c r="F9" s="6">
        <f>'Memoria Aporte de Asociado 2'!$N15+'Memoria Aporte de Asociado 2'!$N138</f>
        <v>0</v>
      </c>
      <c r="G9" s="6">
        <f>'Memoria Aporte de Asociado 3'!$N15+'Memoria Aporte de Asociado 3'!$N138</f>
        <v>0</v>
      </c>
      <c r="H9" s="6">
        <f>'Memoria Aporte de Asociado 4'!$N15+'Memoria Aporte de Asociado 4'!$N138</f>
        <v>0</v>
      </c>
      <c r="I9" s="6">
        <f>'Memoria Aporte de Asociado 5'!$N15+'Memoria Aporte de Asociado 5'!$N138</f>
        <v>0</v>
      </c>
      <c r="J9" s="6">
        <f>'Memoria Aporte de Asociado 6'!$N15+'Memoria Aporte de Asociado 6'!$N138</f>
        <v>0</v>
      </c>
      <c r="K9" s="6">
        <f>'Memoria Aporte de Asociado 7'!$N15+'Memoria Aporte de Asociado 7'!$N138</f>
        <v>0</v>
      </c>
      <c r="L9" s="6">
        <f>'Memoria Aporte de Asociado 8'!$N15+'Memoria Aporte de Asociado 8'!$N138</f>
        <v>0</v>
      </c>
      <c r="M9" s="6">
        <f>'Memoria Aporte de Asociado 9'!$N15+'Memoria Aporte de Asociado 9'!$N138</f>
        <v>0</v>
      </c>
      <c r="N9" s="6">
        <f>'Memoria Aporte de Asociado 10'!$N15+'Memoria Aporte de Asociado 10'!$N138</f>
        <v>0</v>
      </c>
      <c r="O9" s="16">
        <f>'Memoria Aporte de Asociado 11'!$I14+'Memoria Aporte de Asociado 11'!$I139</f>
        <v>0</v>
      </c>
      <c r="P9" s="16">
        <f>'Memoria Aporte de Asociado 12'!$I14+'Memoria Aporte de Asociado 12'!$I139</f>
        <v>0</v>
      </c>
      <c r="Q9" s="16">
        <f>'Memoria Aporte de Asociado 13'!$I14+'Memoria Aporte de Asociado 13'!$I139</f>
        <v>0</v>
      </c>
      <c r="R9" s="16">
        <f>'Memoria Aporte de Asociado 14'!$I14+'Memoria Aporte de Asociado 14'!$I139</f>
        <v>0</v>
      </c>
      <c r="S9" s="16">
        <f>'Memoria Aporte de Asociado 15'!$I14+'Memoria Aporte de Asociado 15'!$I139</f>
        <v>0</v>
      </c>
      <c r="T9" s="16">
        <f>'Memoria Aporte de Asociado 16'!$I14+'Memoria Aporte de Asociado 16'!$I139</f>
        <v>0</v>
      </c>
      <c r="U9" s="16">
        <f>'Memoria Aporte de Asociado 17'!$I14+'Memoria Aporte de Asociado 17'!$I139</f>
        <v>0</v>
      </c>
      <c r="V9" s="16">
        <f>'Memoria Aporte de Asociado 18'!$I14+'Memoria Aporte de Asociado 18'!$I139</f>
        <v>0</v>
      </c>
      <c r="W9" s="7">
        <f t="shared" si="0"/>
        <v>0</v>
      </c>
    </row>
    <row r="10" spans="2:23" x14ac:dyDescent="0.25">
      <c r="B10" s="658"/>
      <c r="C10" s="17" t="str">
        <f>'Memoria Aporte FIA al Ejecutor'!C13</f>
        <v>Equipo Técnico 4: indicar nombre aquí</v>
      </c>
      <c r="D10" s="6">
        <f>'Memoria Aporte del Ejecutor'!N16+'Memoria Aporte del Ejecutor'!N139</f>
        <v>0</v>
      </c>
      <c r="E10" s="6">
        <f>'Memoria Aporte de Asociado 1'!$N16+'Memoria Aporte de Asociado 1'!$N139</f>
        <v>0</v>
      </c>
      <c r="F10" s="6">
        <f>'Memoria Aporte de Asociado 2'!$N16+'Memoria Aporte de Asociado 2'!$N139</f>
        <v>0</v>
      </c>
      <c r="G10" s="6">
        <f>'Memoria Aporte de Asociado 3'!$N16+'Memoria Aporte de Asociado 3'!$N139</f>
        <v>0</v>
      </c>
      <c r="H10" s="6">
        <f>'Memoria Aporte de Asociado 4'!$N16+'Memoria Aporte de Asociado 4'!$N139</f>
        <v>0</v>
      </c>
      <c r="I10" s="6">
        <f>'Memoria Aporte de Asociado 5'!$N16+'Memoria Aporte de Asociado 5'!$N139</f>
        <v>0</v>
      </c>
      <c r="J10" s="6">
        <f>'Memoria Aporte de Asociado 6'!$N16+'Memoria Aporte de Asociado 6'!$N139</f>
        <v>0</v>
      </c>
      <c r="K10" s="6">
        <f>'Memoria Aporte de Asociado 7'!$N16+'Memoria Aporte de Asociado 7'!$N139</f>
        <v>0</v>
      </c>
      <c r="L10" s="6">
        <f>'Memoria Aporte de Asociado 8'!$N16+'Memoria Aporte de Asociado 8'!$N139</f>
        <v>0</v>
      </c>
      <c r="M10" s="6">
        <f>'Memoria Aporte de Asociado 9'!$N16+'Memoria Aporte de Asociado 9'!$N139</f>
        <v>0</v>
      </c>
      <c r="N10" s="6">
        <f>'Memoria Aporte de Asociado 10'!$N16+'Memoria Aporte de Asociado 10'!$N139</f>
        <v>0</v>
      </c>
      <c r="O10" s="16">
        <f>'Memoria Aporte de Asociado 11'!$I15+'Memoria Aporte de Asociado 11'!$I140</f>
        <v>0</v>
      </c>
      <c r="P10" s="16">
        <f>'Memoria Aporte de Asociado 12'!$I15+'Memoria Aporte de Asociado 12'!$I140</f>
        <v>0</v>
      </c>
      <c r="Q10" s="16">
        <f>'Memoria Aporte de Asociado 13'!$I15+'Memoria Aporte de Asociado 13'!$I140</f>
        <v>0</v>
      </c>
      <c r="R10" s="16">
        <f>'Memoria Aporte de Asociado 14'!$I15+'Memoria Aporte de Asociado 14'!$I140</f>
        <v>0</v>
      </c>
      <c r="S10" s="16">
        <f>'Memoria Aporte de Asociado 15'!$I15+'Memoria Aporte de Asociado 15'!$I140</f>
        <v>0</v>
      </c>
      <c r="T10" s="16">
        <f>'Memoria Aporte de Asociado 16'!$I15+'Memoria Aporte de Asociado 16'!$I140</f>
        <v>0</v>
      </c>
      <c r="U10" s="16">
        <f>'Memoria Aporte de Asociado 17'!$I15+'Memoria Aporte de Asociado 17'!$I140</f>
        <v>0</v>
      </c>
      <c r="V10" s="16">
        <f>'Memoria Aporte de Asociado 18'!$I15+'Memoria Aporte de Asociado 18'!$I140</f>
        <v>0</v>
      </c>
      <c r="W10" s="7">
        <f t="shared" si="0"/>
        <v>0</v>
      </c>
    </row>
    <row r="11" spans="2:23" x14ac:dyDescent="0.25">
      <c r="B11" s="658"/>
      <c r="C11" s="17" t="str">
        <f>'Memoria Aporte FIA al Ejecutor'!C14</f>
        <v>Equipo Técnico 5: indicar nombre aquí</v>
      </c>
      <c r="D11" s="6">
        <f>'Memoria Aporte del Ejecutor'!N17+'Memoria Aporte del Ejecutor'!N140</f>
        <v>0</v>
      </c>
      <c r="E11" s="6">
        <f>'Memoria Aporte de Asociado 1'!$N17+'Memoria Aporte de Asociado 1'!$N140</f>
        <v>0</v>
      </c>
      <c r="F11" s="6">
        <f>'Memoria Aporte de Asociado 2'!$N17+'Memoria Aporte de Asociado 2'!$N140</f>
        <v>0</v>
      </c>
      <c r="G11" s="6">
        <f>'Memoria Aporte de Asociado 3'!$N17+'Memoria Aporte de Asociado 3'!$N140</f>
        <v>0</v>
      </c>
      <c r="H11" s="6">
        <f>'Memoria Aporte de Asociado 4'!$N17+'Memoria Aporte de Asociado 4'!$N140</f>
        <v>0</v>
      </c>
      <c r="I11" s="6">
        <f>'Memoria Aporte de Asociado 5'!$N17+'Memoria Aporte de Asociado 5'!$N140</f>
        <v>0</v>
      </c>
      <c r="J11" s="6">
        <f>'Memoria Aporte de Asociado 6'!$N17+'Memoria Aporte de Asociado 6'!$N140</f>
        <v>0</v>
      </c>
      <c r="K11" s="6">
        <f>'Memoria Aporte de Asociado 7'!$N17+'Memoria Aporte de Asociado 7'!$N140</f>
        <v>0</v>
      </c>
      <c r="L11" s="6">
        <f>'Memoria Aporte de Asociado 8'!$N17+'Memoria Aporte de Asociado 8'!$N140</f>
        <v>0</v>
      </c>
      <c r="M11" s="6">
        <f>'Memoria Aporte de Asociado 9'!$N17+'Memoria Aporte de Asociado 9'!$N140</f>
        <v>0</v>
      </c>
      <c r="N11" s="6">
        <f>'Memoria Aporte de Asociado 10'!$N17+'Memoria Aporte de Asociado 10'!$N140</f>
        <v>0</v>
      </c>
      <c r="O11" s="16">
        <f>'Memoria Aporte de Asociado 11'!$I16+'Memoria Aporte de Asociado 11'!$I141</f>
        <v>0</v>
      </c>
      <c r="P11" s="16">
        <f>'Memoria Aporte de Asociado 12'!$I16+'Memoria Aporte de Asociado 12'!$I141</f>
        <v>0</v>
      </c>
      <c r="Q11" s="16">
        <f>'Memoria Aporte de Asociado 13'!$I16+'Memoria Aporte de Asociado 13'!$I141</f>
        <v>0</v>
      </c>
      <c r="R11" s="16">
        <f>'Memoria Aporte de Asociado 14'!$I16+'Memoria Aporte de Asociado 14'!$I141</f>
        <v>0</v>
      </c>
      <c r="S11" s="16">
        <f>'Memoria Aporte de Asociado 15'!$I16+'Memoria Aporte de Asociado 15'!$I141</f>
        <v>0</v>
      </c>
      <c r="T11" s="16">
        <f>'Memoria Aporte de Asociado 16'!$I16+'Memoria Aporte de Asociado 16'!$I141</f>
        <v>0</v>
      </c>
      <c r="U11" s="16">
        <f>'Memoria Aporte de Asociado 17'!$I16+'Memoria Aporte de Asociado 17'!$I141</f>
        <v>0</v>
      </c>
      <c r="V11" s="16">
        <f>'Memoria Aporte de Asociado 18'!$I16+'Memoria Aporte de Asociado 18'!$I141</f>
        <v>0</v>
      </c>
      <c r="W11" s="7">
        <f t="shared" si="0"/>
        <v>0</v>
      </c>
    </row>
    <row r="12" spans="2:23" x14ac:dyDescent="0.25">
      <c r="B12" s="658"/>
      <c r="C12" s="17" t="str">
        <f>'Memoria Aporte FIA al Ejecutor'!C15</f>
        <v>Equipo Técnico 6: indicar nombre aquí</v>
      </c>
      <c r="D12" s="6">
        <f>'Memoria Aporte del Ejecutor'!N18+'Memoria Aporte del Ejecutor'!N141</f>
        <v>0</v>
      </c>
      <c r="E12" s="6">
        <f>'Memoria Aporte de Asociado 1'!$N18+'Memoria Aporte de Asociado 1'!$N141</f>
        <v>0</v>
      </c>
      <c r="F12" s="6">
        <f>'Memoria Aporte de Asociado 2'!$N18+'Memoria Aporte de Asociado 2'!$N141</f>
        <v>0</v>
      </c>
      <c r="G12" s="6">
        <f>'Memoria Aporte de Asociado 3'!$N18+'Memoria Aporte de Asociado 3'!$N141</f>
        <v>0</v>
      </c>
      <c r="H12" s="6">
        <f>'Memoria Aporte de Asociado 4'!$N18+'Memoria Aporte de Asociado 4'!$N141</f>
        <v>0</v>
      </c>
      <c r="I12" s="6">
        <f>'Memoria Aporte de Asociado 5'!$N18+'Memoria Aporte de Asociado 5'!$N141</f>
        <v>0</v>
      </c>
      <c r="J12" s="6">
        <f>'Memoria Aporte de Asociado 6'!$N18+'Memoria Aporte de Asociado 6'!$N141</f>
        <v>0</v>
      </c>
      <c r="K12" s="6">
        <f>'Memoria Aporte de Asociado 7'!$N18+'Memoria Aporte de Asociado 7'!$N141</f>
        <v>0</v>
      </c>
      <c r="L12" s="6">
        <f>'Memoria Aporte de Asociado 8'!$N18+'Memoria Aporte de Asociado 8'!$N141</f>
        <v>0</v>
      </c>
      <c r="M12" s="6">
        <f>'Memoria Aporte de Asociado 9'!$N18+'Memoria Aporte de Asociado 9'!$N141</f>
        <v>0</v>
      </c>
      <c r="N12" s="6">
        <f>'Memoria Aporte de Asociado 10'!$N18+'Memoria Aporte de Asociado 10'!$N141</f>
        <v>0</v>
      </c>
      <c r="O12" s="16">
        <f>'Memoria Aporte de Asociado 11'!$I17+'Memoria Aporte de Asociado 11'!$I142</f>
        <v>0</v>
      </c>
      <c r="P12" s="16">
        <f>'Memoria Aporte de Asociado 12'!$I17+'Memoria Aporte de Asociado 12'!$I142</f>
        <v>0</v>
      </c>
      <c r="Q12" s="16">
        <f>'Memoria Aporte de Asociado 13'!$I17+'Memoria Aporte de Asociado 13'!$I142</f>
        <v>0</v>
      </c>
      <c r="R12" s="16">
        <f>'Memoria Aporte de Asociado 14'!$I17+'Memoria Aporte de Asociado 14'!$I142</f>
        <v>0</v>
      </c>
      <c r="S12" s="16">
        <f>'Memoria Aporte de Asociado 15'!$I17+'Memoria Aporte de Asociado 15'!$I142</f>
        <v>0</v>
      </c>
      <c r="T12" s="16">
        <f>'Memoria Aporte de Asociado 16'!$I17+'Memoria Aporte de Asociado 16'!$I142</f>
        <v>0</v>
      </c>
      <c r="U12" s="16">
        <f>'Memoria Aporte de Asociado 17'!$I17+'Memoria Aporte de Asociado 17'!$I142</f>
        <v>0</v>
      </c>
      <c r="V12" s="16">
        <f>'Memoria Aporte de Asociado 18'!$I17+'Memoria Aporte de Asociado 18'!$I142</f>
        <v>0</v>
      </c>
      <c r="W12" s="7">
        <f t="shared" si="0"/>
        <v>0</v>
      </c>
    </row>
    <row r="13" spans="2:23" x14ac:dyDescent="0.25">
      <c r="B13" s="658"/>
      <c r="C13" s="17" t="str">
        <f>'Memoria Aporte FIA al Ejecutor'!C16</f>
        <v>Equipo Técnico 7: indicar nombre aquí</v>
      </c>
      <c r="D13" s="6">
        <f>'Memoria Aporte del Ejecutor'!N19+'Memoria Aporte del Ejecutor'!N142</f>
        <v>0</v>
      </c>
      <c r="E13" s="6">
        <f>'Memoria Aporte de Asociado 1'!$N19+'Memoria Aporte de Asociado 1'!$N142</f>
        <v>0</v>
      </c>
      <c r="F13" s="6">
        <f>'Memoria Aporte de Asociado 2'!$N19+'Memoria Aporte de Asociado 2'!$N142</f>
        <v>0</v>
      </c>
      <c r="G13" s="6">
        <f>'Memoria Aporte de Asociado 3'!$N19+'Memoria Aporte de Asociado 3'!$N142</f>
        <v>0</v>
      </c>
      <c r="H13" s="6">
        <f>'Memoria Aporte de Asociado 4'!$N19+'Memoria Aporte de Asociado 4'!$N142</f>
        <v>0</v>
      </c>
      <c r="I13" s="6">
        <f>'Memoria Aporte de Asociado 5'!$N19+'Memoria Aporte de Asociado 5'!$N142</f>
        <v>0</v>
      </c>
      <c r="J13" s="6">
        <f>'Memoria Aporte de Asociado 6'!$N19+'Memoria Aporte de Asociado 6'!$N142</f>
        <v>0</v>
      </c>
      <c r="K13" s="6">
        <f>'Memoria Aporte de Asociado 7'!$N19+'Memoria Aporte de Asociado 7'!$N142</f>
        <v>0</v>
      </c>
      <c r="L13" s="6">
        <f>'Memoria Aporte de Asociado 8'!$N19+'Memoria Aporte de Asociado 8'!$N142</f>
        <v>0</v>
      </c>
      <c r="M13" s="6">
        <f>'Memoria Aporte de Asociado 9'!$N19+'Memoria Aporte de Asociado 9'!$N142</f>
        <v>0</v>
      </c>
      <c r="N13" s="6">
        <f>'Memoria Aporte de Asociado 10'!$N19+'Memoria Aporte de Asociado 10'!$N142</f>
        <v>0</v>
      </c>
      <c r="O13" s="16">
        <f>'Memoria Aporte de Asociado 11'!$I18+'Memoria Aporte de Asociado 11'!$I143</f>
        <v>0</v>
      </c>
      <c r="P13" s="16">
        <f>'Memoria Aporte de Asociado 12'!$I18+'Memoria Aporte de Asociado 12'!$I143</f>
        <v>0</v>
      </c>
      <c r="Q13" s="16">
        <f>'Memoria Aporte de Asociado 13'!$I18+'Memoria Aporte de Asociado 13'!$I143</f>
        <v>0</v>
      </c>
      <c r="R13" s="16">
        <f>'Memoria Aporte de Asociado 14'!$I18+'Memoria Aporte de Asociado 14'!$I143</f>
        <v>0</v>
      </c>
      <c r="S13" s="16">
        <f>'Memoria Aporte de Asociado 15'!$I18+'Memoria Aporte de Asociado 15'!$I143</f>
        <v>0</v>
      </c>
      <c r="T13" s="16">
        <f>'Memoria Aporte de Asociado 16'!$I18+'Memoria Aporte de Asociado 16'!$I143</f>
        <v>0</v>
      </c>
      <c r="U13" s="16">
        <f>'Memoria Aporte de Asociado 17'!$I18+'Memoria Aporte de Asociado 17'!$I143</f>
        <v>0</v>
      </c>
      <c r="V13" s="16">
        <f>'Memoria Aporte de Asociado 18'!$I18+'Memoria Aporte de Asociado 18'!$I143</f>
        <v>0</v>
      </c>
      <c r="W13" s="7">
        <f t="shared" si="0"/>
        <v>0</v>
      </c>
    </row>
    <row r="14" spans="2:23" x14ac:dyDescent="0.25">
      <c r="B14" s="658"/>
      <c r="C14" s="17" t="str">
        <f>'Memoria Aporte FIA al Ejecutor'!C17</f>
        <v>Equipo Técnico 8: indicar nombre aquí</v>
      </c>
      <c r="D14" s="6">
        <f>'Memoria Aporte del Ejecutor'!N20+'Memoria Aporte del Ejecutor'!N143</f>
        <v>0</v>
      </c>
      <c r="E14" s="6">
        <f>'Memoria Aporte de Asociado 1'!$N20+'Memoria Aporte de Asociado 1'!$N143</f>
        <v>0</v>
      </c>
      <c r="F14" s="6">
        <f>'Memoria Aporte de Asociado 2'!$N20+'Memoria Aporte de Asociado 2'!$N143</f>
        <v>0</v>
      </c>
      <c r="G14" s="6">
        <f>'Memoria Aporte de Asociado 3'!$N20+'Memoria Aporte de Asociado 3'!$N143</f>
        <v>0</v>
      </c>
      <c r="H14" s="6">
        <f>'Memoria Aporte de Asociado 4'!$N20+'Memoria Aporte de Asociado 4'!$N143</f>
        <v>0</v>
      </c>
      <c r="I14" s="6">
        <f>'Memoria Aporte de Asociado 5'!$N20+'Memoria Aporte de Asociado 5'!$N143</f>
        <v>0</v>
      </c>
      <c r="J14" s="6">
        <f>'Memoria Aporte de Asociado 6'!$N20+'Memoria Aporte de Asociado 6'!$N143</f>
        <v>0</v>
      </c>
      <c r="K14" s="6">
        <f>'Memoria Aporte de Asociado 7'!$N20+'Memoria Aporte de Asociado 7'!$N143</f>
        <v>0</v>
      </c>
      <c r="L14" s="6">
        <f>'Memoria Aporte de Asociado 8'!$N20+'Memoria Aporte de Asociado 8'!$N143</f>
        <v>0</v>
      </c>
      <c r="M14" s="6">
        <f>'Memoria Aporte de Asociado 9'!$N20+'Memoria Aporte de Asociado 9'!$N143</f>
        <v>0</v>
      </c>
      <c r="N14" s="6">
        <f>'Memoria Aporte de Asociado 10'!$N20+'Memoria Aporte de Asociado 10'!$N143</f>
        <v>0</v>
      </c>
      <c r="O14" s="16">
        <f>'Memoria Aporte de Asociado 11'!$I19+'Memoria Aporte de Asociado 11'!$I144</f>
        <v>0</v>
      </c>
      <c r="P14" s="16">
        <f>'Memoria Aporte de Asociado 12'!$I19+'Memoria Aporte de Asociado 12'!$I144</f>
        <v>0</v>
      </c>
      <c r="Q14" s="16">
        <f>'Memoria Aporte de Asociado 13'!$I19+'Memoria Aporte de Asociado 13'!$I144</f>
        <v>0</v>
      </c>
      <c r="R14" s="16">
        <f>'Memoria Aporte de Asociado 14'!$I19+'Memoria Aporte de Asociado 14'!$I144</f>
        <v>0</v>
      </c>
      <c r="S14" s="16">
        <f>'Memoria Aporte de Asociado 15'!$I19+'Memoria Aporte de Asociado 15'!$I144</f>
        <v>0</v>
      </c>
      <c r="T14" s="16">
        <f>'Memoria Aporte de Asociado 16'!$I19+'Memoria Aporte de Asociado 16'!$I144</f>
        <v>0</v>
      </c>
      <c r="U14" s="16">
        <f>'Memoria Aporte de Asociado 17'!$I19+'Memoria Aporte de Asociado 17'!$I144</f>
        <v>0</v>
      </c>
      <c r="V14" s="16">
        <f>'Memoria Aporte de Asociado 18'!$I19+'Memoria Aporte de Asociado 18'!$I144</f>
        <v>0</v>
      </c>
      <c r="W14" s="7">
        <f t="shared" si="0"/>
        <v>0</v>
      </c>
    </row>
    <row r="15" spans="2:23" x14ac:dyDescent="0.25">
      <c r="B15" s="658"/>
      <c r="C15" s="17" t="str">
        <f>'Memoria Aporte FIA al Ejecutor'!C18</f>
        <v>Equipo Técnico 9: indicar nombre aquí</v>
      </c>
      <c r="D15" s="6">
        <f>'Memoria Aporte del Ejecutor'!N21+'Memoria Aporte del Ejecutor'!N144</f>
        <v>0</v>
      </c>
      <c r="E15" s="6">
        <f>'Memoria Aporte de Asociado 1'!$N21+'Memoria Aporte de Asociado 1'!$N144</f>
        <v>0</v>
      </c>
      <c r="F15" s="6">
        <f>'Memoria Aporte de Asociado 2'!$N21+'Memoria Aporte de Asociado 2'!$N144</f>
        <v>0</v>
      </c>
      <c r="G15" s="6">
        <f>'Memoria Aporte de Asociado 3'!$N21+'Memoria Aporte de Asociado 3'!$N144</f>
        <v>0</v>
      </c>
      <c r="H15" s="6">
        <f>'Memoria Aporte de Asociado 4'!$N21+'Memoria Aporte de Asociado 4'!$N144</f>
        <v>0</v>
      </c>
      <c r="I15" s="6">
        <f>'Memoria Aporte de Asociado 5'!$N21+'Memoria Aporte de Asociado 5'!$N144</f>
        <v>0</v>
      </c>
      <c r="J15" s="6">
        <f>'Memoria Aporte de Asociado 6'!$N21+'Memoria Aporte de Asociado 6'!$N144</f>
        <v>0</v>
      </c>
      <c r="K15" s="6">
        <f>'Memoria Aporte de Asociado 7'!$N21+'Memoria Aporte de Asociado 7'!$N144</f>
        <v>0</v>
      </c>
      <c r="L15" s="6">
        <f>'Memoria Aporte de Asociado 8'!$N21+'Memoria Aporte de Asociado 8'!$N144</f>
        <v>0</v>
      </c>
      <c r="M15" s="6">
        <f>'Memoria Aporte de Asociado 9'!$N21+'Memoria Aporte de Asociado 9'!$N144</f>
        <v>0</v>
      </c>
      <c r="N15" s="6">
        <f>'Memoria Aporte de Asociado 10'!$N21+'Memoria Aporte de Asociado 10'!$N144</f>
        <v>0</v>
      </c>
      <c r="O15" s="16">
        <f>'Memoria Aporte de Asociado 11'!$I20+'Memoria Aporte de Asociado 11'!$I145</f>
        <v>0</v>
      </c>
      <c r="P15" s="16">
        <f>'Memoria Aporte de Asociado 12'!$I20+'Memoria Aporte de Asociado 12'!$I145</f>
        <v>0</v>
      </c>
      <c r="Q15" s="16">
        <f>'Memoria Aporte de Asociado 13'!$I20+'Memoria Aporte de Asociado 13'!$I145</f>
        <v>0</v>
      </c>
      <c r="R15" s="16">
        <f>'Memoria Aporte de Asociado 14'!$I20+'Memoria Aporte de Asociado 14'!$I145</f>
        <v>0</v>
      </c>
      <c r="S15" s="16">
        <f>'Memoria Aporte de Asociado 15'!$I20+'Memoria Aporte de Asociado 15'!$I145</f>
        <v>0</v>
      </c>
      <c r="T15" s="16">
        <f>'Memoria Aporte de Asociado 16'!$I20+'Memoria Aporte de Asociado 16'!$I145</f>
        <v>0</v>
      </c>
      <c r="U15" s="16">
        <f>'Memoria Aporte de Asociado 17'!$I20+'Memoria Aporte de Asociado 17'!$I145</f>
        <v>0</v>
      </c>
      <c r="V15" s="16">
        <f>'Memoria Aporte de Asociado 18'!$I20+'Memoria Aporte de Asociado 18'!$I145</f>
        <v>0</v>
      </c>
      <c r="W15" s="7">
        <f t="shared" si="0"/>
        <v>0</v>
      </c>
    </row>
    <row r="16" spans="2:23" x14ac:dyDescent="0.25">
      <c r="B16" s="658"/>
      <c r="C16" s="17" t="str">
        <f>'Memoria Aporte FIA al Ejecutor'!C19</f>
        <v>Equipo Técnico 10: indicar nombre aquí</v>
      </c>
      <c r="D16" s="6">
        <f>'Memoria Aporte del Ejecutor'!N22+'Memoria Aporte del Ejecutor'!N145</f>
        <v>0</v>
      </c>
      <c r="E16" s="6">
        <f>'Memoria Aporte de Asociado 1'!$N22+'Memoria Aporte de Asociado 1'!$N145</f>
        <v>0</v>
      </c>
      <c r="F16" s="6">
        <f>'Memoria Aporte de Asociado 2'!$N22+'Memoria Aporte de Asociado 2'!$N145</f>
        <v>0</v>
      </c>
      <c r="G16" s="6">
        <f>'Memoria Aporte de Asociado 3'!$N22+'Memoria Aporte de Asociado 3'!$N145</f>
        <v>0</v>
      </c>
      <c r="H16" s="6">
        <f>'Memoria Aporte de Asociado 4'!$N22+'Memoria Aporte de Asociado 4'!$N145</f>
        <v>0</v>
      </c>
      <c r="I16" s="6">
        <f>'Memoria Aporte de Asociado 5'!$N22+'Memoria Aporte de Asociado 5'!$N145</f>
        <v>0</v>
      </c>
      <c r="J16" s="6">
        <f>'Memoria Aporte de Asociado 6'!$N22+'Memoria Aporte de Asociado 6'!$N145</f>
        <v>0</v>
      </c>
      <c r="K16" s="6">
        <f>'Memoria Aporte de Asociado 7'!$N22+'Memoria Aporte de Asociado 7'!$N145</f>
        <v>0</v>
      </c>
      <c r="L16" s="6">
        <f>'Memoria Aporte de Asociado 8'!$N22+'Memoria Aporte de Asociado 8'!$N145</f>
        <v>0</v>
      </c>
      <c r="M16" s="6">
        <f>'Memoria Aporte de Asociado 9'!$N22+'Memoria Aporte de Asociado 9'!$N145</f>
        <v>0</v>
      </c>
      <c r="N16" s="6">
        <f>'Memoria Aporte de Asociado 10'!$N22+'Memoria Aporte de Asociado 10'!$N145</f>
        <v>0</v>
      </c>
      <c r="O16" s="16">
        <f>'Memoria Aporte de Asociado 11'!$I21+'Memoria Aporte de Asociado 11'!$I146</f>
        <v>0</v>
      </c>
      <c r="P16" s="16">
        <f>'Memoria Aporte de Asociado 12'!$I21+'Memoria Aporte de Asociado 12'!$I146</f>
        <v>0</v>
      </c>
      <c r="Q16" s="16">
        <f>'Memoria Aporte de Asociado 13'!$I21+'Memoria Aporte de Asociado 13'!$I146</f>
        <v>0</v>
      </c>
      <c r="R16" s="16">
        <f>'Memoria Aporte de Asociado 14'!$I21+'Memoria Aporte de Asociado 14'!$I146</f>
        <v>0</v>
      </c>
      <c r="S16" s="16">
        <f>'Memoria Aporte de Asociado 15'!$I21+'Memoria Aporte de Asociado 15'!$I146</f>
        <v>0</v>
      </c>
      <c r="T16" s="16">
        <f>'Memoria Aporte de Asociado 16'!$I21+'Memoria Aporte de Asociado 16'!$I146</f>
        <v>0</v>
      </c>
      <c r="U16" s="16">
        <f>'Memoria Aporte de Asociado 17'!$I21+'Memoria Aporte de Asociado 17'!$I146</f>
        <v>0</v>
      </c>
      <c r="V16" s="16">
        <f>'Memoria Aporte de Asociado 18'!$I21+'Memoria Aporte de Asociado 18'!$I146</f>
        <v>0</v>
      </c>
      <c r="W16" s="7">
        <f t="shared" si="0"/>
        <v>0</v>
      </c>
    </row>
    <row r="17" spans="2:23" x14ac:dyDescent="0.25">
      <c r="B17" s="658"/>
      <c r="C17" s="17" t="str">
        <f>'Memoria Aporte FIA al Ejecutor'!C20</f>
        <v>Equipo Técnico 11: indicar nombre aquí</v>
      </c>
      <c r="D17" s="6">
        <f>'Memoria Aporte del Ejecutor'!N23+'Memoria Aporte del Ejecutor'!N146</f>
        <v>0</v>
      </c>
      <c r="E17" s="6">
        <f>'Memoria Aporte de Asociado 1'!$N23+'Memoria Aporte de Asociado 1'!$N146</f>
        <v>0</v>
      </c>
      <c r="F17" s="6">
        <f>'Memoria Aporte de Asociado 2'!$N23+'Memoria Aporte de Asociado 2'!$N146</f>
        <v>0</v>
      </c>
      <c r="G17" s="6">
        <f>'Memoria Aporte de Asociado 3'!$N23+'Memoria Aporte de Asociado 3'!$N146</f>
        <v>0</v>
      </c>
      <c r="H17" s="6">
        <f>'Memoria Aporte de Asociado 4'!$N23+'Memoria Aporte de Asociado 4'!$N146</f>
        <v>0</v>
      </c>
      <c r="I17" s="6">
        <f>'Memoria Aporte de Asociado 5'!$N23+'Memoria Aporte de Asociado 5'!$N146</f>
        <v>0</v>
      </c>
      <c r="J17" s="6">
        <f>'Memoria Aporte de Asociado 6'!$N23+'Memoria Aporte de Asociado 6'!$N146</f>
        <v>0</v>
      </c>
      <c r="K17" s="6">
        <f>'Memoria Aporte de Asociado 7'!$N23+'Memoria Aporte de Asociado 7'!$N146</f>
        <v>0</v>
      </c>
      <c r="L17" s="6">
        <f>'Memoria Aporte de Asociado 8'!$N23+'Memoria Aporte de Asociado 8'!$N146</f>
        <v>0</v>
      </c>
      <c r="M17" s="6">
        <f>'Memoria Aporte de Asociado 9'!$N23+'Memoria Aporte de Asociado 9'!$N146</f>
        <v>0</v>
      </c>
      <c r="N17" s="6">
        <f>'Memoria Aporte de Asociado 10'!$N23+'Memoria Aporte de Asociado 10'!$N146</f>
        <v>0</v>
      </c>
      <c r="O17" s="16">
        <f>'Memoria Aporte de Asociado 11'!$I22+'Memoria Aporte de Asociado 11'!$I147</f>
        <v>0</v>
      </c>
      <c r="P17" s="16">
        <f>'Memoria Aporte de Asociado 12'!$I22+'Memoria Aporte de Asociado 12'!$I147</f>
        <v>0</v>
      </c>
      <c r="Q17" s="16">
        <f>'Memoria Aporte de Asociado 13'!$I22+'Memoria Aporte de Asociado 13'!$I147</f>
        <v>0</v>
      </c>
      <c r="R17" s="16">
        <f>'Memoria Aporte de Asociado 14'!$I22+'Memoria Aporte de Asociado 14'!$I147</f>
        <v>0</v>
      </c>
      <c r="S17" s="16">
        <f>'Memoria Aporte de Asociado 15'!$I22+'Memoria Aporte de Asociado 15'!$I147</f>
        <v>0</v>
      </c>
      <c r="T17" s="16">
        <f>'Memoria Aporte de Asociado 16'!$I22+'Memoria Aporte de Asociado 16'!$I147</f>
        <v>0</v>
      </c>
      <c r="U17" s="16">
        <f>'Memoria Aporte de Asociado 17'!$I22+'Memoria Aporte de Asociado 17'!$I147</f>
        <v>0</v>
      </c>
      <c r="V17" s="16">
        <f>'Memoria Aporte de Asociado 18'!$I22+'Memoria Aporte de Asociado 18'!$I147</f>
        <v>0</v>
      </c>
      <c r="W17" s="7">
        <f t="shared" si="0"/>
        <v>0</v>
      </c>
    </row>
    <row r="18" spans="2:23" x14ac:dyDescent="0.25">
      <c r="B18" s="658"/>
      <c r="C18" s="17" t="str">
        <f>'Memoria Aporte FIA al Ejecutor'!C21</f>
        <v>Equipo Técnico 12: indicar nombre aquí</v>
      </c>
      <c r="D18" s="6">
        <f>'Memoria Aporte del Ejecutor'!N24+'Memoria Aporte del Ejecutor'!N147</f>
        <v>0</v>
      </c>
      <c r="E18" s="6">
        <f>'Memoria Aporte de Asociado 1'!$N24+'Memoria Aporte de Asociado 1'!$N147</f>
        <v>0</v>
      </c>
      <c r="F18" s="6">
        <f>'Memoria Aporte de Asociado 2'!$N24+'Memoria Aporte de Asociado 2'!$N147</f>
        <v>0</v>
      </c>
      <c r="G18" s="6">
        <f>'Memoria Aporte de Asociado 3'!$N24+'Memoria Aporte de Asociado 3'!$N147</f>
        <v>0</v>
      </c>
      <c r="H18" s="6">
        <f>'Memoria Aporte de Asociado 4'!$N24+'Memoria Aporte de Asociado 4'!$N147</f>
        <v>0</v>
      </c>
      <c r="I18" s="6">
        <f>'Memoria Aporte de Asociado 5'!$N24+'Memoria Aporte de Asociado 5'!$N147</f>
        <v>0</v>
      </c>
      <c r="J18" s="6">
        <f>'Memoria Aporte de Asociado 6'!$N24+'Memoria Aporte de Asociado 6'!$N147</f>
        <v>0</v>
      </c>
      <c r="K18" s="6">
        <f>'Memoria Aporte de Asociado 7'!$N24+'Memoria Aporte de Asociado 7'!$N147</f>
        <v>0</v>
      </c>
      <c r="L18" s="6">
        <f>'Memoria Aporte de Asociado 8'!$N24+'Memoria Aporte de Asociado 8'!$N147</f>
        <v>0</v>
      </c>
      <c r="M18" s="6">
        <f>'Memoria Aporte de Asociado 9'!$N24+'Memoria Aporte de Asociado 9'!$N147</f>
        <v>0</v>
      </c>
      <c r="N18" s="6">
        <f>'Memoria Aporte de Asociado 10'!$N24+'Memoria Aporte de Asociado 10'!$N147</f>
        <v>0</v>
      </c>
      <c r="O18" s="16">
        <f>'Memoria Aporte de Asociado 11'!$I23+'Memoria Aporte de Asociado 11'!$I148</f>
        <v>0</v>
      </c>
      <c r="P18" s="16">
        <f>'Memoria Aporte de Asociado 12'!$I23+'Memoria Aporte de Asociado 12'!$I148</f>
        <v>0</v>
      </c>
      <c r="Q18" s="16">
        <f>'Memoria Aporte de Asociado 13'!$I23+'Memoria Aporte de Asociado 13'!$I148</f>
        <v>0</v>
      </c>
      <c r="R18" s="16">
        <f>'Memoria Aporte de Asociado 14'!$I23+'Memoria Aporte de Asociado 14'!$I148</f>
        <v>0</v>
      </c>
      <c r="S18" s="16">
        <f>'Memoria Aporte de Asociado 15'!$I23+'Memoria Aporte de Asociado 15'!$I148</f>
        <v>0</v>
      </c>
      <c r="T18" s="16">
        <f>'Memoria Aporte de Asociado 16'!$I23+'Memoria Aporte de Asociado 16'!$I148</f>
        <v>0</v>
      </c>
      <c r="U18" s="16">
        <f>'Memoria Aporte de Asociado 17'!$I23+'Memoria Aporte de Asociado 17'!$I148</f>
        <v>0</v>
      </c>
      <c r="V18" s="16">
        <f>'Memoria Aporte de Asociado 18'!$I23+'Memoria Aporte de Asociado 18'!$I148</f>
        <v>0</v>
      </c>
      <c r="W18" s="7">
        <f t="shared" si="0"/>
        <v>0</v>
      </c>
    </row>
    <row r="19" spans="2:23" x14ac:dyDescent="0.25">
      <c r="B19" s="658"/>
      <c r="C19" s="17" t="str">
        <f>'Memoria Aporte FIA al Ejecutor'!C22</f>
        <v>Equipo Técnico 13: indicar nombre aquí</v>
      </c>
      <c r="D19" s="6">
        <f>'Memoria Aporte del Ejecutor'!N25+'Memoria Aporte del Ejecutor'!N148</f>
        <v>0</v>
      </c>
      <c r="E19" s="6">
        <f>'Memoria Aporte de Asociado 1'!$N25+'Memoria Aporte de Asociado 1'!$N148</f>
        <v>0</v>
      </c>
      <c r="F19" s="6">
        <f>'Memoria Aporte de Asociado 2'!$N25+'Memoria Aporte de Asociado 2'!$N148</f>
        <v>0</v>
      </c>
      <c r="G19" s="6">
        <f>'Memoria Aporte de Asociado 3'!$N25+'Memoria Aporte de Asociado 3'!$N148</f>
        <v>0</v>
      </c>
      <c r="H19" s="6">
        <f>'Memoria Aporte de Asociado 4'!$N25+'Memoria Aporte de Asociado 4'!$N148</f>
        <v>0</v>
      </c>
      <c r="I19" s="6">
        <f>'Memoria Aporte de Asociado 5'!$N25+'Memoria Aporte de Asociado 5'!$N148</f>
        <v>0</v>
      </c>
      <c r="J19" s="6">
        <f>'Memoria Aporte de Asociado 6'!$N25+'Memoria Aporte de Asociado 6'!$N148</f>
        <v>0</v>
      </c>
      <c r="K19" s="6">
        <f>'Memoria Aporte de Asociado 7'!$N25+'Memoria Aporte de Asociado 7'!$N148</f>
        <v>0</v>
      </c>
      <c r="L19" s="6">
        <f>'Memoria Aporte de Asociado 8'!$N25+'Memoria Aporte de Asociado 8'!$N148</f>
        <v>0</v>
      </c>
      <c r="M19" s="6">
        <f>'Memoria Aporte de Asociado 9'!$N25+'Memoria Aporte de Asociado 9'!$N148</f>
        <v>0</v>
      </c>
      <c r="N19" s="6">
        <f>'Memoria Aporte de Asociado 10'!$N25+'Memoria Aporte de Asociado 10'!$N148</f>
        <v>0</v>
      </c>
      <c r="O19" s="16">
        <f>'Memoria Aporte de Asociado 11'!$I24+'Memoria Aporte de Asociado 11'!$I149</f>
        <v>0</v>
      </c>
      <c r="P19" s="16">
        <f>'Memoria Aporte de Asociado 12'!$I24+'Memoria Aporte de Asociado 12'!$I149</f>
        <v>0</v>
      </c>
      <c r="Q19" s="16">
        <f>'Memoria Aporte de Asociado 13'!$I24+'Memoria Aporte de Asociado 13'!$I149</f>
        <v>0</v>
      </c>
      <c r="R19" s="16">
        <f>'Memoria Aporte de Asociado 14'!$I24+'Memoria Aporte de Asociado 14'!$I149</f>
        <v>0</v>
      </c>
      <c r="S19" s="16">
        <f>'Memoria Aporte de Asociado 15'!$I24+'Memoria Aporte de Asociado 15'!$I149</f>
        <v>0</v>
      </c>
      <c r="T19" s="16">
        <f>'Memoria Aporte de Asociado 16'!$I24+'Memoria Aporte de Asociado 16'!$I149</f>
        <v>0</v>
      </c>
      <c r="U19" s="16">
        <f>'Memoria Aporte de Asociado 17'!$I24+'Memoria Aporte de Asociado 17'!$I149</f>
        <v>0</v>
      </c>
      <c r="V19" s="16">
        <f>'Memoria Aporte de Asociado 18'!$I24+'Memoria Aporte de Asociado 18'!$I149</f>
        <v>0</v>
      </c>
      <c r="W19" s="7">
        <f t="shared" si="0"/>
        <v>0</v>
      </c>
    </row>
    <row r="20" spans="2:23" x14ac:dyDescent="0.25">
      <c r="B20" s="658"/>
      <c r="C20" s="17" t="str">
        <f>'Memoria Aporte FIA al Ejecutor'!C23</f>
        <v>Equipo Técnico 14: indicar nombre aquí</v>
      </c>
      <c r="D20" s="6">
        <f>'Memoria Aporte del Ejecutor'!N26+'Memoria Aporte del Ejecutor'!N149</f>
        <v>0</v>
      </c>
      <c r="E20" s="6">
        <f>'Memoria Aporte de Asociado 1'!$N26+'Memoria Aporte de Asociado 1'!$N149</f>
        <v>0</v>
      </c>
      <c r="F20" s="6">
        <f>'Memoria Aporte de Asociado 2'!$N26+'Memoria Aporte de Asociado 2'!$N149</f>
        <v>0</v>
      </c>
      <c r="G20" s="6">
        <f>'Memoria Aporte de Asociado 3'!$N26+'Memoria Aporte de Asociado 3'!$N149</f>
        <v>0</v>
      </c>
      <c r="H20" s="6">
        <f>'Memoria Aporte de Asociado 4'!$N26+'Memoria Aporte de Asociado 4'!$N149</f>
        <v>0</v>
      </c>
      <c r="I20" s="6">
        <f>'Memoria Aporte de Asociado 5'!$N26+'Memoria Aporte de Asociado 5'!$N149</f>
        <v>0</v>
      </c>
      <c r="J20" s="6">
        <f>'Memoria Aporte de Asociado 6'!$N26+'Memoria Aporte de Asociado 6'!$N149</f>
        <v>0</v>
      </c>
      <c r="K20" s="6">
        <f>'Memoria Aporte de Asociado 7'!$N26+'Memoria Aporte de Asociado 7'!$N149</f>
        <v>0</v>
      </c>
      <c r="L20" s="6">
        <f>'Memoria Aporte de Asociado 8'!$N26+'Memoria Aporte de Asociado 8'!$N149</f>
        <v>0</v>
      </c>
      <c r="M20" s="6">
        <f>'Memoria Aporte de Asociado 9'!$N26+'Memoria Aporte de Asociado 9'!$N149</f>
        <v>0</v>
      </c>
      <c r="N20" s="6">
        <f>'Memoria Aporte de Asociado 10'!$N26+'Memoria Aporte de Asociado 10'!$N149</f>
        <v>0</v>
      </c>
      <c r="O20" s="16">
        <f>'Memoria Aporte de Asociado 11'!$I25+'Memoria Aporte de Asociado 11'!$I150</f>
        <v>0</v>
      </c>
      <c r="P20" s="16">
        <f>'Memoria Aporte de Asociado 12'!$I25+'Memoria Aporte de Asociado 12'!$I150</f>
        <v>0</v>
      </c>
      <c r="Q20" s="16">
        <f>'Memoria Aporte de Asociado 13'!$I25+'Memoria Aporte de Asociado 13'!$I150</f>
        <v>0</v>
      </c>
      <c r="R20" s="16">
        <f>'Memoria Aporte de Asociado 14'!$I25+'Memoria Aporte de Asociado 14'!$I150</f>
        <v>0</v>
      </c>
      <c r="S20" s="16">
        <f>'Memoria Aporte de Asociado 15'!$I25+'Memoria Aporte de Asociado 15'!$I150</f>
        <v>0</v>
      </c>
      <c r="T20" s="16">
        <f>'Memoria Aporte de Asociado 16'!$I25+'Memoria Aporte de Asociado 16'!$I150</f>
        <v>0</v>
      </c>
      <c r="U20" s="16">
        <f>'Memoria Aporte de Asociado 17'!$I25+'Memoria Aporte de Asociado 17'!$I150</f>
        <v>0</v>
      </c>
      <c r="V20" s="16">
        <f>'Memoria Aporte de Asociado 18'!$I25+'Memoria Aporte de Asociado 18'!$I150</f>
        <v>0</v>
      </c>
      <c r="W20" s="7">
        <f t="shared" si="0"/>
        <v>0</v>
      </c>
    </row>
    <row r="21" spans="2:23" x14ac:dyDescent="0.25">
      <c r="B21" s="658"/>
      <c r="C21" s="17" t="str">
        <f>'Memoria Aporte FIA al Ejecutor'!C24</f>
        <v>Equipo Técnico 15: indicar nombre aquí</v>
      </c>
      <c r="D21" s="6">
        <f>'Memoria Aporte del Ejecutor'!N27+'Memoria Aporte del Ejecutor'!N150</f>
        <v>0</v>
      </c>
      <c r="E21" s="6">
        <f>'Memoria Aporte de Asociado 1'!$N27+'Memoria Aporte de Asociado 1'!$N150</f>
        <v>0</v>
      </c>
      <c r="F21" s="6">
        <f>'Memoria Aporte de Asociado 2'!$N27+'Memoria Aporte de Asociado 2'!$N150</f>
        <v>0</v>
      </c>
      <c r="G21" s="6">
        <f>'Memoria Aporte de Asociado 3'!$N27+'Memoria Aporte de Asociado 3'!$N150</f>
        <v>0</v>
      </c>
      <c r="H21" s="6">
        <f>'Memoria Aporte de Asociado 4'!$N27+'Memoria Aporte de Asociado 4'!$N150</f>
        <v>0</v>
      </c>
      <c r="I21" s="6">
        <f>'Memoria Aporte de Asociado 5'!$N27+'Memoria Aporte de Asociado 5'!$N150</f>
        <v>0</v>
      </c>
      <c r="J21" s="6">
        <f>'Memoria Aporte de Asociado 6'!$N27+'Memoria Aporte de Asociado 6'!$N150</f>
        <v>0</v>
      </c>
      <c r="K21" s="6">
        <f>'Memoria Aporte de Asociado 7'!$N27+'Memoria Aporte de Asociado 7'!$N150</f>
        <v>0</v>
      </c>
      <c r="L21" s="6">
        <f>'Memoria Aporte de Asociado 8'!$N27+'Memoria Aporte de Asociado 8'!$N150</f>
        <v>0</v>
      </c>
      <c r="M21" s="6">
        <f>'Memoria Aporte de Asociado 9'!$N27+'Memoria Aporte de Asociado 9'!$N150</f>
        <v>0</v>
      </c>
      <c r="N21" s="6">
        <f>'Memoria Aporte de Asociado 10'!$N27+'Memoria Aporte de Asociado 10'!$N150</f>
        <v>0</v>
      </c>
      <c r="O21" s="16">
        <f>'Memoria Aporte de Asociado 11'!$I26+'Memoria Aporte de Asociado 11'!$I151</f>
        <v>0</v>
      </c>
      <c r="P21" s="16">
        <f>'Memoria Aporte de Asociado 12'!$I26+'Memoria Aporte de Asociado 12'!$I151</f>
        <v>0</v>
      </c>
      <c r="Q21" s="16">
        <f>'Memoria Aporte de Asociado 13'!$I26+'Memoria Aporte de Asociado 13'!$I151</f>
        <v>0</v>
      </c>
      <c r="R21" s="16">
        <f>'Memoria Aporte de Asociado 14'!$I26+'Memoria Aporte de Asociado 14'!$I151</f>
        <v>0</v>
      </c>
      <c r="S21" s="16">
        <f>'Memoria Aporte de Asociado 15'!$I26+'Memoria Aporte de Asociado 15'!$I151</f>
        <v>0</v>
      </c>
      <c r="T21" s="16">
        <f>'Memoria Aporte de Asociado 16'!$I26+'Memoria Aporte de Asociado 16'!$I151</f>
        <v>0</v>
      </c>
      <c r="U21" s="16">
        <f>'Memoria Aporte de Asociado 17'!$I26+'Memoria Aporte de Asociado 17'!$I151</f>
        <v>0</v>
      </c>
      <c r="V21" s="16">
        <f>'Memoria Aporte de Asociado 18'!$I26+'Memoria Aporte de Asociado 18'!$I151</f>
        <v>0</v>
      </c>
      <c r="W21" s="7">
        <f t="shared" si="0"/>
        <v>0</v>
      </c>
    </row>
    <row r="22" spans="2:23" x14ac:dyDescent="0.25">
      <c r="B22" s="658"/>
      <c r="C22" s="17" t="str">
        <f>'Memoria Aporte FIA al Ejecutor'!C25</f>
        <v>Equipo Técnico 16: indicar nombre aquí</v>
      </c>
      <c r="D22" s="6">
        <f>'Memoria Aporte del Ejecutor'!N28+'Memoria Aporte del Ejecutor'!N151</f>
        <v>0</v>
      </c>
      <c r="E22" s="6">
        <f>'Memoria Aporte de Asociado 1'!$N28+'Memoria Aporte de Asociado 1'!$N151</f>
        <v>0</v>
      </c>
      <c r="F22" s="6">
        <f>'Memoria Aporte de Asociado 2'!$N28+'Memoria Aporte de Asociado 2'!$N151</f>
        <v>0</v>
      </c>
      <c r="G22" s="6">
        <f>'Memoria Aporte de Asociado 3'!$N28+'Memoria Aporte de Asociado 3'!$N151</f>
        <v>0</v>
      </c>
      <c r="H22" s="6">
        <f>'Memoria Aporte de Asociado 4'!$N28+'Memoria Aporte de Asociado 4'!$N151</f>
        <v>0</v>
      </c>
      <c r="I22" s="6">
        <f>'Memoria Aporte de Asociado 5'!$N28+'Memoria Aporte de Asociado 5'!$N151</f>
        <v>0</v>
      </c>
      <c r="J22" s="6">
        <f>'Memoria Aporte de Asociado 6'!$N28+'Memoria Aporte de Asociado 6'!$N151</f>
        <v>0</v>
      </c>
      <c r="K22" s="6">
        <f>'Memoria Aporte de Asociado 7'!$N28+'Memoria Aporte de Asociado 7'!$N151</f>
        <v>0</v>
      </c>
      <c r="L22" s="6">
        <f>'Memoria Aporte de Asociado 8'!$N28+'Memoria Aporte de Asociado 8'!$N151</f>
        <v>0</v>
      </c>
      <c r="M22" s="6">
        <f>'Memoria Aporte de Asociado 9'!$N28+'Memoria Aporte de Asociado 9'!$N151</f>
        <v>0</v>
      </c>
      <c r="N22" s="6">
        <f>'Memoria Aporte de Asociado 10'!$N28+'Memoria Aporte de Asociado 10'!$N151</f>
        <v>0</v>
      </c>
      <c r="O22" s="16">
        <f>'Memoria Aporte de Asociado 11'!$I27+'Memoria Aporte de Asociado 11'!$I152</f>
        <v>0</v>
      </c>
      <c r="P22" s="16">
        <f>'Memoria Aporte de Asociado 12'!$I27+'Memoria Aporte de Asociado 12'!$I152</f>
        <v>0</v>
      </c>
      <c r="Q22" s="16">
        <f>'Memoria Aporte de Asociado 13'!$I27+'Memoria Aporte de Asociado 13'!$I152</f>
        <v>0</v>
      </c>
      <c r="R22" s="16">
        <f>'Memoria Aporte de Asociado 14'!$I27+'Memoria Aporte de Asociado 14'!$I152</f>
        <v>0</v>
      </c>
      <c r="S22" s="16">
        <f>'Memoria Aporte de Asociado 15'!$I27+'Memoria Aporte de Asociado 15'!$I152</f>
        <v>0</v>
      </c>
      <c r="T22" s="16">
        <f>'Memoria Aporte de Asociado 16'!$I27+'Memoria Aporte de Asociado 16'!$I152</f>
        <v>0</v>
      </c>
      <c r="U22" s="16">
        <f>'Memoria Aporte de Asociado 17'!$I27+'Memoria Aporte de Asociado 17'!$I152</f>
        <v>0</v>
      </c>
      <c r="V22" s="16">
        <f>'Memoria Aporte de Asociado 18'!$I27+'Memoria Aporte de Asociado 18'!$I152</f>
        <v>0</v>
      </c>
      <c r="W22" s="7">
        <f t="shared" si="0"/>
        <v>0</v>
      </c>
    </row>
    <row r="23" spans="2:23" x14ac:dyDescent="0.25">
      <c r="B23" s="658"/>
      <c r="C23" s="17" t="str">
        <f>'Memoria Aporte FIA al Ejecutor'!C26</f>
        <v>Equipo Técnico 17: indicar nombre aquí</v>
      </c>
      <c r="D23" s="6">
        <f>'Memoria Aporte del Ejecutor'!N29+'Memoria Aporte del Ejecutor'!N152</f>
        <v>0</v>
      </c>
      <c r="E23" s="6">
        <f>'Memoria Aporte de Asociado 1'!$N29+'Memoria Aporte de Asociado 1'!$N152</f>
        <v>0</v>
      </c>
      <c r="F23" s="6">
        <f>'Memoria Aporte de Asociado 2'!$N29+'Memoria Aporte de Asociado 2'!$N152</f>
        <v>0</v>
      </c>
      <c r="G23" s="6">
        <f>'Memoria Aporte de Asociado 3'!$N29+'Memoria Aporte de Asociado 3'!$N152</f>
        <v>0</v>
      </c>
      <c r="H23" s="6">
        <f>'Memoria Aporte de Asociado 4'!$N29+'Memoria Aporte de Asociado 4'!$N152</f>
        <v>0</v>
      </c>
      <c r="I23" s="6">
        <f>'Memoria Aporte de Asociado 5'!$N29+'Memoria Aporte de Asociado 5'!$N152</f>
        <v>0</v>
      </c>
      <c r="J23" s="6">
        <f>'Memoria Aporte de Asociado 6'!$N29+'Memoria Aporte de Asociado 6'!$N152</f>
        <v>0</v>
      </c>
      <c r="K23" s="6">
        <f>'Memoria Aporte de Asociado 7'!$N29+'Memoria Aporte de Asociado 7'!$N152</f>
        <v>0</v>
      </c>
      <c r="L23" s="6">
        <f>'Memoria Aporte de Asociado 8'!$N29+'Memoria Aporte de Asociado 8'!$N152</f>
        <v>0</v>
      </c>
      <c r="M23" s="6">
        <f>'Memoria Aporte de Asociado 9'!$N29+'Memoria Aporte de Asociado 9'!$N152</f>
        <v>0</v>
      </c>
      <c r="N23" s="6">
        <f>'Memoria Aporte de Asociado 10'!$N29+'Memoria Aporte de Asociado 10'!$N152</f>
        <v>0</v>
      </c>
      <c r="O23" s="16">
        <f>'Memoria Aporte de Asociado 11'!$I28+'Memoria Aporte de Asociado 11'!$I153</f>
        <v>0</v>
      </c>
      <c r="P23" s="16">
        <f>'Memoria Aporte de Asociado 12'!$I28+'Memoria Aporte de Asociado 12'!$I153</f>
        <v>0</v>
      </c>
      <c r="Q23" s="16">
        <f>'Memoria Aporte de Asociado 13'!$I28+'Memoria Aporte de Asociado 13'!$I153</f>
        <v>0</v>
      </c>
      <c r="R23" s="16">
        <f>'Memoria Aporte de Asociado 14'!$I28+'Memoria Aporte de Asociado 14'!$I153</f>
        <v>0</v>
      </c>
      <c r="S23" s="16">
        <f>'Memoria Aporte de Asociado 15'!$I28+'Memoria Aporte de Asociado 15'!$I153</f>
        <v>0</v>
      </c>
      <c r="T23" s="16">
        <f>'Memoria Aporte de Asociado 16'!$I28+'Memoria Aporte de Asociado 16'!$I153</f>
        <v>0</v>
      </c>
      <c r="U23" s="16">
        <f>'Memoria Aporte de Asociado 17'!$I28+'Memoria Aporte de Asociado 17'!$I153</f>
        <v>0</v>
      </c>
      <c r="V23" s="16">
        <f>'Memoria Aporte de Asociado 18'!$I28+'Memoria Aporte de Asociado 18'!$I153</f>
        <v>0</v>
      </c>
      <c r="W23" s="7">
        <f t="shared" si="0"/>
        <v>0</v>
      </c>
    </row>
    <row r="24" spans="2:23" x14ac:dyDescent="0.25">
      <c r="B24" s="658"/>
      <c r="C24" s="17" t="str">
        <f>'Memoria Aporte FIA al Ejecutor'!C27</f>
        <v>Equipo Técnico 18: indicar nombre aquí</v>
      </c>
      <c r="D24" s="6">
        <f>'Memoria Aporte del Ejecutor'!N30+'Memoria Aporte del Ejecutor'!N153</f>
        <v>0</v>
      </c>
      <c r="E24" s="6">
        <f>'Memoria Aporte de Asociado 1'!$N30+'Memoria Aporte de Asociado 1'!$N153</f>
        <v>0</v>
      </c>
      <c r="F24" s="6">
        <f>'Memoria Aporte de Asociado 2'!$N30+'Memoria Aporte de Asociado 2'!$N153</f>
        <v>0</v>
      </c>
      <c r="G24" s="6">
        <f>'Memoria Aporte de Asociado 3'!$N30+'Memoria Aporte de Asociado 3'!$N153</f>
        <v>0</v>
      </c>
      <c r="H24" s="6">
        <f>'Memoria Aporte de Asociado 4'!$N30+'Memoria Aporte de Asociado 4'!$N153</f>
        <v>0</v>
      </c>
      <c r="I24" s="6">
        <f>'Memoria Aporte de Asociado 5'!$N30+'Memoria Aporte de Asociado 5'!$N153</f>
        <v>0</v>
      </c>
      <c r="J24" s="6">
        <f>'Memoria Aporte de Asociado 6'!$N30+'Memoria Aporte de Asociado 6'!$N153</f>
        <v>0</v>
      </c>
      <c r="K24" s="6">
        <f>'Memoria Aporte de Asociado 7'!$N30+'Memoria Aporte de Asociado 7'!$N153</f>
        <v>0</v>
      </c>
      <c r="L24" s="6">
        <f>'Memoria Aporte de Asociado 8'!$N30+'Memoria Aporte de Asociado 8'!$N153</f>
        <v>0</v>
      </c>
      <c r="M24" s="6">
        <f>'Memoria Aporte de Asociado 9'!$N30+'Memoria Aporte de Asociado 9'!$N153</f>
        <v>0</v>
      </c>
      <c r="N24" s="6">
        <f>'Memoria Aporte de Asociado 10'!$N30+'Memoria Aporte de Asociado 10'!$N153</f>
        <v>0</v>
      </c>
      <c r="O24" s="16">
        <f>'Memoria Aporte de Asociado 11'!$I29+'Memoria Aporte de Asociado 11'!$I154</f>
        <v>0</v>
      </c>
      <c r="P24" s="16">
        <f>'Memoria Aporte de Asociado 12'!$I29+'Memoria Aporte de Asociado 12'!$I154</f>
        <v>0</v>
      </c>
      <c r="Q24" s="16">
        <f>'Memoria Aporte de Asociado 13'!$I29+'Memoria Aporte de Asociado 13'!$I154</f>
        <v>0</v>
      </c>
      <c r="R24" s="16">
        <f>'Memoria Aporte de Asociado 14'!$I29+'Memoria Aporte de Asociado 14'!$I154</f>
        <v>0</v>
      </c>
      <c r="S24" s="16">
        <f>'Memoria Aporte de Asociado 15'!$I29+'Memoria Aporte de Asociado 15'!$I154</f>
        <v>0</v>
      </c>
      <c r="T24" s="16">
        <f>'Memoria Aporte de Asociado 16'!$I29+'Memoria Aporte de Asociado 16'!$I154</f>
        <v>0</v>
      </c>
      <c r="U24" s="16">
        <f>'Memoria Aporte de Asociado 17'!$I29+'Memoria Aporte de Asociado 17'!$I154</f>
        <v>0</v>
      </c>
      <c r="V24" s="16">
        <f>'Memoria Aporte de Asociado 18'!$I29+'Memoria Aporte de Asociado 18'!$I154</f>
        <v>0</v>
      </c>
      <c r="W24" s="7">
        <f t="shared" si="0"/>
        <v>0</v>
      </c>
    </row>
    <row r="25" spans="2:23" x14ac:dyDescent="0.25">
      <c r="B25" s="658"/>
      <c r="C25" s="17" t="str">
        <f>'Memoria Aporte FIA al Ejecutor'!C28</f>
        <v>Equipo Técnico 19: indicar nombre aquí</v>
      </c>
      <c r="D25" s="6">
        <f>'Memoria Aporte del Ejecutor'!N31+'Memoria Aporte del Ejecutor'!N154</f>
        <v>0</v>
      </c>
      <c r="E25" s="6">
        <f>'Memoria Aporte de Asociado 1'!$N31+'Memoria Aporte de Asociado 1'!$N154</f>
        <v>0</v>
      </c>
      <c r="F25" s="6">
        <f>'Memoria Aporte de Asociado 2'!$N31+'Memoria Aporte de Asociado 2'!$N154</f>
        <v>0</v>
      </c>
      <c r="G25" s="6">
        <f>'Memoria Aporte de Asociado 3'!$N31+'Memoria Aporte de Asociado 3'!$N154</f>
        <v>0</v>
      </c>
      <c r="H25" s="6">
        <f>'Memoria Aporte de Asociado 4'!$N31+'Memoria Aporte de Asociado 4'!$N154</f>
        <v>0</v>
      </c>
      <c r="I25" s="6">
        <f>'Memoria Aporte de Asociado 5'!$N31+'Memoria Aporte de Asociado 5'!$N154</f>
        <v>0</v>
      </c>
      <c r="J25" s="6">
        <f>'Memoria Aporte de Asociado 6'!$N31+'Memoria Aporte de Asociado 6'!$N154</f>
        <v>0</v>
      </c>
      <c r="K25" s="6">
        <f>'Memoria Aporte de Asociado 7'!$N31+'Memoria Aporte de Asociado 7'!$N154</f>
        <v>0</v>
      </c>
      <c r="L25" s="6">
        <f>'Memoria Aporte de Asociado 8'!$N31+'Memoria Aporte de Asociado 8'!$N154</f>
        <v>0</v>
      </c>
      <c r="M25" s="6">
        <f>'Memoria Aporte de Asociado 9'!$N31+'Memoria Aporte de Asociado 9'!$N154</f>
        <v>0</v>
      </c>
      <c r="N25" s="6">
        <f>'Memoria Aporte de Asociado 10'!$N31+'Memoria Aporte de Asociado 10'!$N154</f>
        <v>0</v>
      </c>
      <c r="O25" s="16">
        <f>'Memoria Aporte de Asociado 11'!$I30+'Memoria Aporte de Asociado 11'!$I155</f>
        <v>0</v>
      </c>
      <c r="P25" s="16">
        <f>'Memoria Aporte de Asociado 12'!$I30+'Memoria Aporte de Asociado 12'!$I155</f>
        <v>0</v>
      </c>
      <c r="Q25" s="16">
        <f>'Memoria Aporte de Asociado 13'!$I30+'Memoria Aporte de Asociado 13'!$I155</f>
        <v>0</v>
      </c>
      <c r="R25" s="16">
        <f>'Memoria Aporte de Asociado 14'!$I30+'Memoria Aporte de Asociado 14'!$I155</f>
        <v>0</v>
      </c>
      <c r="S25" s="16">
        <f>'Memoria Aporte de Asociado 15'!$I30+'Memoria Aporte de Asociado 15'!$I155</f>
        <v>0</v>
      </c>
      <c r="T25" s="16">
        <f>'Memoria Aporte de Asociado 16'!$I30+'Memoria Aporte de Asociado 16'!$I155</f>
        <v>0</v>
      </c>
      <c r="U25" s="16">
        <f>'Memoria Aporte de Asociado 17'!$I30+'Memoria Aporte de Asociado 17'!$I155</f>
        <v>0</v>
      </c>
      <c r="V25" s="16">
        <f>'Memoria Aporte de Asociado 18'!$I30+'Memoria Aporte de Asociado 18'!$I155</f>
        <v>0</v>
      </c>
      <c r="W25" s="7">
        <f t="shared" si="0"/>
        <v>0</v>
      </c>
    </row>
    <row r="26" spans="2:23" x14ac:dyDescent="0.25">
      <c r="B26" s="658"/>
      <c r="C26" s="17" t="str">
        <f>'Memoria Aporte FIA al Ejecutor'!C29</f>
        <v>Equipo Técnico 20: indicar nombre aquí</v>
      </c>
      <c r="D26" s="6">
        <f>'Memoria Aporte del Ejecutor'!N32+'Memoria Aporte del Ejecutor'!N155</f>
        <v>0</v>
      </c>
      <c r="E26" s="6">
        <f>'Memoria Aporte de Asociado 1'!$N32+'Memoria Aporte de Asociado 1'!$N155</f>
        <v>0</v>
      </c>
      <c r="F26" s="6">
        <f>'Memoria Aporte de Asociado 2'!$N32+'Memoria Aporte de Asociado 2'!$N155</f>
        <v>0</v>
      </c>
      <c r="G26" s="6">
        <f>'Memoria Aporte de Asociado 3'!$N32+'Memoria Aporte de Asociado 3'!$N155</f>
        <v>0</v>
      </c>
      <c r="H26" s="6">
        <f>'Memoria Aporte de Asociado 4'!$N32+'Memoria Aporte de Asociado 4'!$N155</f>
        <v>0</v>
      </c>
      <c r="I26" s="6">
        <f>'Memoria Aporte de Asociado 5'!$N32+'Memoria Aporte de Asociado 5'!$N155</f>
        <v>0</v>
      </c>
      <c r="J26" s="6">
        <f>'Memoria Aporte de Asociado 6'!$N32+'Memoria Aporte de Asociado 6'!$N155</f>
        <v>0</v>
      </c>
      <c r="K26" s="6">
        <f>'Memoria Aporte de Asociado 7'!$N32+'Memoria Aporte de Asociado 7'!$N155</f>
        <v>0</v>
      </c>
      <c r="L26" s="6">
        <f>'Memoria Aporte de Asociado 8'!$N32+'Memoria Aporte de Asociado 8'!$N155</f>
        <v>0</v>
      </c>
      <c r="M26" s="6">
        <f>'Memoria Aporte de Asociado 9'!$N32+'Memoria Aporte de Asociado 9'!$N155</f>
        <v>0</v>
      </c>
      <c r="N26" s="6">
        <f>'Memoria Aporte de Asociado 10'!$N32+'Memoria Aporte de Asociado 10'!$N155</f>
        <v>0</v>
      </c>
      <c r="O26" s="16">
        <f>'Memoria Aporte de Asociado 11'!$I31+'Memoria Aporte de Asociado 11'!$I156</f>
        <v>0</v>
      </c>
      <c r="P26" s="16">
        <f>'Memoria Aporte de Asociado 12'!$I31+'Memoria Aporte de Asociado 12'!$I156</f>
        <v>0</v>
      </c>
      <c r="Q26" s="16">
        <f>'Memoria Aporte de Asociado 13'!$I31+'Memoria Aporte de Asociado 13'!$I156</f>
        <v>0</v>
      </c>
      <c r="R26" s="16">
        <f>'Memoria Aporte de Asociado 14'!$I31+'Memoria Aporte de Asociado 14'!$I156</f>
        <v>0</v>
      </c>
      <c r="S26" s="16">
        <f>'Memoria Aporte de Asociado 15'!$I31+'Memoria Aporte de Asociado 15'!$I156</f>
        <v>0</v>
      </c>
      <c r="T26" s="16">
        <f>'Memoria Aporte de Asociado 16'!$I31+'Memoria Aporte de Asociado 16'!$I156</f>
        <v>0</v>
      </c>
      <c r="U26" s="16">
        <f>'Memoria Aporte de Asociado 17'!$I31+'Memoria Aporte de Asociado 17'!$I156</f>
        <v>0</v>
      </c>
      <c r="V26" s="16">
        <f>'Memoria Aporte de Asociado 18'!$I31+'Memoria Aporte de Asociado 18'!$I156</f>
        <v>0</v>
      </c>
      <c r="W26" s="7">
        <f t="shared" si="0"/>
        <v>0</v>
      </c>
    </row>
    <row r="27" spans="2:23" x14ac:dyDescent="0.25">
      <c r="B27" s="658"/>
      <c r="C27" s="171" t="s">
        <v>96</v>
      </c>
      <c r="D27" s="6">
        <f>'Memoria Aporte del Ejecutor'!N33+'Memoria Aporte del Ejecutor'!N156</f>
        <v>0</v>
      </c>
      <c r="E27" s="6">
        <f>'Memoria Aporte de Asociado 1'!$N33+'Memoria Aporte de Asociado 1'!$N156</f>
        <v>0</v>
      </c>
      <c r="F27" s="6">
        <f>'Memoria Aporte de Asociado 2'!$N33+'Memoria Aporte de Asociado 2'!$N156</f>
        <v>0</v>
      </c>
      <c r="G27" s="6">
        <f>'Memoria Aporte de Asociado 3'!$N33+'Memoria Aporte de Asociado 3'!$N156</f>
        <v>0</v>
      </c>
      <c r="H27" s="6">
        <f>'Memoria Aporte de Asociado 4'!$N33+'Memoria Aporte de Asociado 4'!$N156</f>
        <v>0</v>
      </c>
      <c r="I27" s="6">
        <f>'Memoria Aporte de Asociado 5'!$N33+'Memoria Aporte de Asociado 5'!$N156</f>
        <v>0</v>
      </c>
      <c r="J27" s="6">
        <f>'Memoria Aporte de Asociado 6'!$N33+'Memoria Aporte de Asociado 6'!$N156</f>
        <v>0</v>
      </c>
      <c r="K27" s="6">
        <f>'Memoria Aporte de Asociado 7'!$N33+'Memoria Aporte de Asociado 7'!$N156</f>
        <v>0</v>
      </c>
      <c r="L27" s="6">
        <f>'Memoria Aporte de Asociado 8'!$N33+'Memoria Aporte de Asociado 8'!$N156</f>
        <v>0</v>
      </c>
      <c r="M27" s="6">
        <f>'Memoria Aporte de Asociado 9'!$N33+'Memoria Aporte de Asociado 9'!$N156</f>
        <v>0</v>
      </c>
      <c r="N27" s="6">
        <f>'Memoria Aporte de Asociado 10'!$N33+'Memoria Aporte de Asociado 10'!$N156</f>
        <v>0</v>
      </c>
      <c r="O27" s="16">
        <f>'Memoria Aporte de Asociado 11'!$I32+'Memoria Aporte de Asociado 11'!$I157</f>
        <v>0</v>
      </c>
      <c r="P27" s="16">
        <f>'Memoria Aporte de Asociado 12'!$I32+'Memoria Aporte de Asociado 12'!$I157</f>
        <v>0</v>
      </c>
      <c r="Q27" s="16">
        <f>'Memoria Aporte de Asociado 13'!$I32+'Memoria Aporte de Asociado 13'!$I157</f>
        <v>0</v>
      </c>
      <c r="R27" s="16">
        <f>'Memoria Aporte de Asociado 14'!$I32+'Memoria Aporte de Asociado 14'!$I157</f>
        <v>0</v>
      </c>
      <c r="S27" s="16">
        <f>'Memoria Aporte de Asociado 15'!$I32+'Memoria Aporte de Asociado 15'!$I157</f>
        <v>0</v>
      </c>
      <c r="T27" s="16">
        <f>'Memoria Aporte de Asociado 16'!$I32+'Memoria Aporte de Asociado 16'!$I157</f>
        <v>0</v>
      </c>
      <c r="U27" s="16">
        <f>'Memoria Aporte de Asociado 17'!$I32+'Memoria Aporte de Asociado 17'!$I157</f>
        <v>0</v>
      </c>
      <c r="V27" s="16">
        <f>'Memoria Aporte de Asociado 18'!$I32+'Memoria Aporte de Asociado 18'!$I157</f>
        <v>0</v>
      </c>
      <c r="W27" s="7">
        <f t="shared" si="0"/>
        <v>0</v>
      </c>
    </row>
    <row r="28" spans="2:23" x14ac:dyDescent="0.25">
      <c r="B28" s="658"/>
      <c r="C28" s="17" t="s">
        <v>3</v>
      </c>
      <c r="D28" s="6">
        <f>'Memoria Aporte del Ejecutor'!N38+'Memoria Aporte del Ejecutor'!N161</f>
        <v>0</v>
      </c>
      <c r="E28" s="16">
        <f>'Memoria Aporte de Asociado 1'!$N$38+'Memoria Aporte de Asociado 1'!$N$161</f>
        <v>0</v>
      </c>
      <c r="F28" s="16">
        <f>'Memoria Aporte de Asociado 2'!$N$38+'Memoria Aporte de Asociado 2'!$N$161</f>
        <v>0</v>
      </c>
      <c r="G28" s="16">
        <f>'Memoria Aporte de Asociado 3'!$N$38+'Memoria Aporte de Asociado 3'!$N$161</f>
        <v>0</v>
      </c>
      <c r="H28" s="16">
        <f>'Memoria Aporte de Asociado 4'!$N$38+'Memoria Aporte de Asociado 4'!$N$161</f>
        <v>0</v>
      </c>
      <c r="I28" s="16">
        <f>'Memoria Aporte de Asociado 5'!$N$38+'Memoria Aporte de Asociado 5'!$N$161</f>
        <v>0</v>
      </c>
      <c r="J28" s="16">
        <f>'Memoria Aporte de Asociado 6'!$N$38+'Memoria Aporte de Asociado 6'!$N$161</f>
        <v>0</v>
      </c>
      <c r="K28" s="16">
        <f>'Memoria Aporte de Asociado 7'!$N$38+'Memoria Aporte de Asociado 7'!$N$161</f>
        <v>0</v>
      </c>
      <c r="L28" s="16">
        <f>'Memoria Aporte de Asociado 8'!$N$38+'Memoria Aporte de Asociado 8'!$N$161</f>
        <v>0</v>
      </c>
      <c r="M28" s="16">
        <f>'Memoria Aporte de Asociado 9'!$N$38+'Memoria Aporte de Asociado 9'!$N$161</f>
        <v>0</v>
      </c>
      <c r="N28" s="16">
        <f>'Memoria Aporte de Asociado 10'!$N$38+'Memoria Aporte de Asociado 10'!$N$161</f>
        <v>0</v>
      </c>
      <c r="O28" s="16">
        <f>'Memoria Aporte de Asociado 11'!$I$37+'Memoria Aporte de Asociado 11'!$I$162</f>
        <v>0</v>
      </c>
      <c r="P28" s="16">
        <f>'Memoria Aporte de Asociado 12'!$I$37+'Memoria Aporte de Asociado 12'!$I$162</f>
        <v>0</v>
      </c>
      <c r="Q28" s="16">
        <f>'Memoria Aporte de Asociado 13'!$I$37+'Memoria Aporte de Asociado 13'!$I$162</f>
        <v>0</v>
      </c>
      <c r="R28" s="16">
        <f>'Memoria Aporte de Asociado 14'!$I$37+'Memoria Aporte de Asociado 14'!$I$162</f>
        <v>0</v>
      </c>
      <c r="S28" s="16">
        <f>'Memoria Aporte de Asociado 15'!$I$37+'Memoria Aporte de Asociado 15'!$I$162</f>
        <v>0</v>
      </c>
      <c r="T28" s="16">
        <f>'Memoria Aporte de Asociado 16'!$I$37+'Memoria Aporte de Asociado 16'!$I$162</f>
        <v>0</v>
      </c>
      <c r="U28" s="16">
        <f>'Memoria Aporte de Asociado 17'!$I$37+'Memoria Aporte de Asociado 17'!$I$162</f>
        <v>0</v>
      </c>
      <c r="V28" s="16">
        <f>'Memoria Aporte de Asociado 18'!$I$37+'Memoria Aporte de Asociado 18'!$I$162</f>
        <v>0</v>
      </c>
      <c r="W28" s="7">
        <f t="shared" si="0"/>
        <v>0</v>
      </c>
    </row>
    <row r="29" spans="2:23" x14ac:dyDescent="0.25">
      <c r="B29" s="659"/>
      <c r="C29" s="17" t="s">
        <v>27</v>
      </c>
      <c r="D29" s="6">
        <f>'Memoria Aporte del Ejecutor'!N43+'Memoria Aporte del Ejecutor'!N166</f>
        <v>0</v>
      </c>
      <c r="E29" s="16">
        <f>'Memoria Aporte de Asociado 1'!$N$43+'Memoria Aporte de Asociado 1'!$N$166</f>
        <v>0</v>
      </c>
      <c r="F29" s="16">
        <f>'Memoria Aporte de Asociado 2'!$N$43+'Memoria Aporte de Asociado 2'!$N$166</f>
        <v>0</v>
      </c>
      <c r="G29" s="16">
        <f>'Memoria Aporte de Asociado 3'!$N$43+'Memoria Aporte de Asociado 3'!$N$166</f>
        <v>0</v>
      </c>
      <c r="H29" s="16">
        <f>'Memoria Aporte de Asociado 4'!$N$43+'Memoria Aporte de Asociado 4'!$N$166</f>
        <v>0</v>
      </c>
      <c r="I29" s="16">
        <f>'Memoria Aporte de Asociado 5'!$N$43+'Memoria Aporte de Asociado 5'!$N$166</f>
        <v>0</v>
      </c>
      <c r="J29" s="16">
        <f>'Memoria Aporte de Asociado 6'!$N$43+'Memoria Aporte de Asociado 6'!$N$166</f>
        <v>0</v>
      </c>
      <c r="K29" s="16">
        <f>'Memoria Aporte de Asociado 7'!$N$43+'Memoria Aporte de Asociado 7'!$N$166</f>
        <v>0</v>
      </c>
      <c r="L29" s="16">
        <f>'Memoria Aporte de Asociado 8'!$N$43+'Memoria Aporte de Asociado 8'!$N$166</f>
        <v>0</v>
      </c>
      <c r="M29" s="16">
        <f>'Memoria Aporte de Asociado 9'!$N$43+'Memoria Aporte de Asociado 9'!$N$166</f>
        <v>0</v>
      </c>
      <c r="N29" s="16">
        <f>'Memoria Aporte de Asociado 10'!$N$43+'Memoria Aporte de Asociado 10'!$N$166</f>
        <v>0</v>
      </c>
      <c r="O29" s="16">
        <f>'Memoria Aporte de Asociado 11'!$I$42+'Memoria Aporte de Asociado 11'!$I$167</f>
        <v>0</v>
      </c>
      <c r="P29" s="16">
        <f>'Memoria Aporte de Asociado 12'!$I$42+'Memoria Aporte de Asociado 12'!$I$167</f>
        <v>0</v>
      </c>
      <c r="Q29" s="16">
        <f>'Memoria Aporte de Asociado 13'!$I$42+'Memoria Aporte de Asociado 13'!$I$167</f>
        <v>0</v>
      </c>
      <c r="R29" s="16">
        <f>'Memoria Aporte de Asociado 14'!$I$42+'Memoria Aporte de Asociado 14'!$I$167</f>
        <v>0</v>
      </c>
      <c r="S29" s="16">
        <f>'Memoria Aporte de Asociado 15'!$I$42+'Memoria Aporte de Asociado 15'!$I$167</f>
        <v>0</v>
      </c>
      <c r="T29" s="16">
        <f>'Memoria Aporte de Asociado 16'!$I$42+'Memoria Aporte de Asociado 16'!$I$167</f>
        <v>0</v>
      </c>
      <c r="U29" s="16">
        <f>'Memoria Aporte de Asociado 17'!$I$42+'Memoria Aporte de Asociado 17'!$I$167</f>
        <v>0</v>
      </c>
      <c r="V29" s="16">
        <f>'Memoria Aporte de Asociado 18'!$I$42+'Memoria Aporte de Asociado 18'!$I$167</f>
        <v>0</v>
      </c>
      <c r="W29" s="7">
        <f t="shared" si="0"/>
        <v>0</v>
      </c>
    </row>
    <row r="30" spans="2:23" x14ac:dyDescent="0.25">
      <c r="B30" s="653" t="s">
        <v>28</v>
      </c>
      <c r="C30" s="654"/>
      <c r="D30" s="6">
        <f>'Memoria Aporte del Ejecutor'!N65+'Memoria Aporte del Ejecutor'!N188</f>
        <v>0</v>
      </c>
      <c r="E30" s="16">
        <f>'Memoria Aporte de Asociado 1'!$N$65+'Memoria Aporte de Asociado 1'!$N$188</f>
        <v>0</v>
      </c>
      <c r="F30" s="16">
        <f>'Memoria Aporte de Asociado 2'!$N$65+'Memoria Aporte de Asociado 2'!$N$188</f>
        <v>0</v>
      </c>
      <c r="G30" s="16">
        <f>'Memoria Aporte de Asociado 3'!$N$65+'Memoria Aporte de Asociado 3'!$N$188</f>
        <v>0</v>
      </c>
      <c r="H30" s="16">
        <f>'Memoria Aporte de Asociado 4'!$N$65+'Memoria Aporte de Asociado 4'!$N$188</f>
        <v>0</v>
      </c>
      <c r="I30" s="16">
        <f>'Memoria Aporte de Asociado 5'!$N$65+'Memoria Aporte de Asociado 5'!$N$188</f>
        <v>0</v>
      </c>
      <c r="J30" s="16">
        <f>'Memoria Aporte de Asociado 6'!$N$65+'Memoria Aporte de Asociado 6'!$N$188</f>
        <v>0</v>
      </c>
      <c r="K30" s="16">
        <f>'Memoria Aporte de Asociado 7'!$N$65+'Memoria Aporte de Asociado 7'!$N$188</f>
        <v>0</v>
      </c>
      <c r="L30" s="16">
        <f>'Memoria Aporte de Asociado 8'!$N$65+'Memoria Aporte de Asociado 8'!$N$188</f>
        <v>0</v>
      </c>
      <c r="M30" s="16">
        <f>'Memoria Aporte de Asociado 9'!$N$65+'Memoria Aporte de Asociado 9'!$N$188</f>
        <v>0</v>
      </c>
      <c r="N30" s="16">
        <f>'Memoria Aporte de Asociado 10'!$N$65+'Memoria Aporte de Asociado 10'!$N$188</f>
        <v>0</v>
      </c>
      <c r="O30" s="16">
        <f>'Memoria Aporte de Asociado 11'!$I$64+'Memoria Aporte de Asociado 11'!$I$189</f>
        <v>0</v>
      </c>
      <c r="P30" s="16">
        <f>'Memoria Aporte de Asociado 12'!$I$64+'Memoria Aporte de Asociado 12'!$I$189</f>
        <v>0</v>
      </c>
      <c r="Q30" s="16">
        <f>'Memoria Aporte de Asociado 13'!$I$64+'Memoria Aporte de Asociado 13'!$I$189</f>
        <v>0</v>
      </c>
      <c r="R30" s="16">
        <f>'Memoria Aporte de Asociado 14'!$I$64+'Memoria Aporte de Asociado 14'!$I$189</f>
        <v>0</v>
      </c>
      <c r="S30" s="16">
        <f>'Memoria Aporte de Asociado 15'!$I$64+'Memoria Aporte de Asociado 15'!$I$189</f>
        <v>0</v>
      </c>
      <c r="T30" s="16">
        <f>'Memoria Aporte de Asociado 16'!$I$64+'Memoria Aporte de Asociado 16'!$I$189</f>
        <v>0</v>
      </c>
      <c r="U30" s="16">
        <f>'Memoria Aporte de Asociado 17'!$I$64+'Memoria Aporte de Asociado 17'!$I$189</f>
        <v>0</v>
      </c>
      <c r="V30" s="16">
        <f>'Memoria Aporte de Asociado 18'!$I$64+'Memoria Aporte de Asociado 18'!$I$189</f>
        <v>0</v>
      </c>
      <c r="W30" s="7">
        <f t="shared" si="0"/>
        <v>0</v>
      </c>
    </row>
    <row r="31" spans="2:23" x14ac:dyDescent="0.25">
      <c r="B31" s="653" t="s">
        <v>29</v>
      </c>
      <c r="C31" s="654"/>
      <c r="D31" s="6">
        <f>'Memoria Aporte del Ejecutor'!N71+'Memoria Aporte del Ejecutor'!N194</f>
        <v>0</v>
      </c>
      <c r="E31" s="16">
        <f>'Memoria Aporte de Asociado 1'!$N$71+'Memoria Aporte de Asociado 1'!$N$194</f>
        <v>0</v>
      </c>
      <c r="F31" s="16">
        <f>'Memoria Aporte de Asociado 2'!$N$71+'Memoria Aporte de Asociado 2'!$N$194</f>
        <v>0</v>
      </c>
      <c r="G31" s="16">
        <f>'Memoria Aporte de Asociado 3'!$N$71+'Memoria Aporte de Asociado 3'!$N$194</f>
        <v>0</v>
      </c>
      <c r="H31" s="16">
        <f>'Memoria Aporte de Asociado 4'!$N$71+'Memoria Aporte de Asociado 4'!$N$194</f>
        <v>0</v>
      </c>
      <c r="I31" s="16">
        <f>'Memoria Aporte de Asociado 5'!$N$71+'Memoria Aporte de Asociado 5'!$N$194</f>
        <v>0</v>
      </c>
      <c r="J31" s="16">
        <f>'Memoria Aporte de Asociado 6'!$N$71+'Memoria Aporte de Asociado 6'!$N$194</f>
        <v>0</v>
      </c>
      <c r="K31" s="16">
        <f>'Memoria Aporte de Asociado 7'!$N$71+'Memoria Aporte de Asociado 7'!$N$194</f>
        <v>0</v>
      </c>
      <c r="L31" s="16">
        <f>'Memoria Aporte de Asociado 8'!$N$71+'Memoria Aporte de Asociado 8'!$N$194</f>
        <v>0</v>
      </c>
      <c r="M31" s="16">
        <f>'Memoria Aporte de Asociado 9'!$N$71+'Memoria Aporte de Asociado 9'!$N$194</f>
        <v>0</v>
      </c>
      <c r="N31" s="16">
        <f>'Memoria Aporte de Asociado 10'!$N$71+'Memoria Aporte de Asociado 10'!$N$194</f>
        <v>0</v>
      </c>
      <c r="O31" s="16">
        <f>'Memoria Aporte de Asociado 11'!$I$70+'Memoria Aporte de Asociado 11'!$I$195</f>
        <v>0</v>
      </c>
      <c r="P31" s="16">
        <f>'Memoria Aporte de Asociado 12'!$I$70+'Memoria Aporte de Asociado 12'!$I$195</f>
        <v>0</v>
      </c>
      <c r="Q31" s="16">
        <f>'Memoria Aporte de Asociado 13'!$I$70+'Memoria Aporte de Asociado 13'!$I$195</f>
        <v>0</v>
      </c>
      <c r="R31" s="16">
        <f>'Memoria Aporte de Asociado 14'!$I$70+'Memoria Aporte de Asociado 14'!$I$195</f>
        <v>0</v>
      </c>
      <c r="S31" s="16">
        <f>'Memoria Aporte de Asociado 15'!$I$70+'Memoria Aporte de Asociado 15'!$I$195</f>
        <v>0</v>
      </c>
      <c r="T31" s="16">
        <f>'Memoria Aporte de Asociado 16'!$I$70+'Memoria Aporte de Asociado 16'!$I$195</f>
        <v>0</v>
      </c>
      <c r="U31" s="16">
        <f>'Memoria Aporte de Asociado 17'!$I$70+'Memoria Aporte de Asociado 17'!$I$195</f>
        <v>0</v>
      </c>
      <c r="V31" s="16">
        <f>'Memoria Aporte de Asociado 18'!$I$70+'Memoria Aporte de Asociado 18'!$I$195</f>
        <v>0</v>
      </c>
      <c r="W31" s="7">
        <f t="shared" si="0"/>
        <v>0</v>
      </c>
    </row>
    <row r="32" spans="2:23" x14ac:dyDescent="0.25">
      <c r="B32" s="653" t="s">
        <v>30</v>
      </c>
      <c r="C32" s="654"/>
      <c r="D32" s="3">
        <f>'Memoria Aporte del Ejecutor'!N79+'Memoria Aporte del Ejecutor'!N202</f>
        <v>0</v>
      </c>
      <c r="E32" s="16">
        <f>'Memoria Aporte de Asociado 1'!$N$79+'Memoria Aporte de Asociado 1'!$N$202</f>
        <v>0</v>
      </c>
      <c r="F32" s="16">
        <f>'Memoria Aporte de Asociado 2'!$N$79+'Memoria Aporte de Asociado 2'!$N$202</f>
        <v>0</v>
      </c>
      <c r="G32" s="16">
        <f>'Memoria Aporte de Asociado 3'!$N$79+'Memoria Aporte de Asociado 3'!$N$202</f>
        <v>0</v>
      </c>
      <c r="H32" s="16">
        <f>'Memoria Aporte de Asociado 4'!$N$79+'Memoria Aporte de Asociado 4'!$N$202</f>
        <v>0</v>
      </c>
      <c r="I32" s="16">
        <f>'Memoria Aporte de Asociado 5'!$N$79+'Memoria Aporte de Asociado 5'!$N$202</f>
        <v>0</v>
      </c>
      <c r="J32" s="16">
        <f>'Memoria Aporte de Asociado 6'!$N$79+'Memoria Aporte de Asociado 6'!$N$202</f>
        <v>0</v>
      </c>
      <c r="K32" s="16">
        <f>'Memoria Aporte de Asociado 7'!$N$79+'Memoria Aporte de Asociado 7'!$N$202</f>
        <v>0</v>
      </c>
      <c r="L32" s="16">
        <f>'Memoria Aporte de Asociado 8'!$N$79+'Memoria Aporte de Asociado 8'!$N$202</f>
        <v>0</v>
      </c>
      <c r="M32" s="16">
        <f>'Memoria Aporte de Asociado 9'!$N$79+'Memoria Aporte de Asociado 9'!$N$202</f>
        <v>0</v>
      </c>
      <c r="N32" s="16">
        <f>'Memoria Aporte de Asociado 10'!$N$79+'Memoria Aporte de Asociado 10'!$N$202</f>
        <v>0</v>
      </c>
      <c r="O32" s="16">
        <f>'Memoria Aporte de Asociado 11'!$I$78+'Memoria Aporte de Asociado 11'!$I$203</f>
        <v>0</v>
      </c>
      <c r="P32" s="16">
        <f>'Memoria Aporte de Asociado 12'!$I$78+'Memoria Aporte de Asociado 12'!$I$203</f>
        <v>0</v>
      </c>
      <c r="Q32" s="16">
        <f>'Memoria Aporte de Asociado 13'!$I$78+'Memoria Aporte de Asociado 13'!$I$203</f>
        <v>0</v>
      </c>
      <c r="R32" s="16">
        <f>'Memoria Aporte de Asociado 14'!$I$78+'Memoria Aporte de Asociado 14'!$I$203</f>
        <v>0</v>
      </c>
      <c r="S32" s="16">
        <f>'Memoria Aporte de Asociado 15'!$I$78+'Memoria Aporte de Asociado 15'!$I$203</f>
        <v>0</v>
      </c>
      <c r="T32" s="16">
        <f>'Memoria Aporte de Asociado 16'!$I$78+'Memoria Aporte de Asociado 16'!$I$203</f>
        <v>0</v>
      </c>
      <c r="U32" s="16">
        <f>'Memoria Aporte de Asociado 17'!$I$78+'Memoria Aporte de Asociado 17'!$I$203</f>
        <v>0</v>
      </c>
      <c r="V32" s="16">
        <f>'Memoria Aporte de Asociado 18'!$I$78+'Memoria Aporte de Asociado 18'!$I$203</f>
        <v>0</v>
      </c>
      <c r="W32" s="7">
        <f t="shared" si="0"/>
        <v>0</v>
      </c>
    </row>
    <row r="33" spans="2:23" x14ac:dyDescent="0.25">
      <c r="B33" s="653" t="s">
        <v>31</v>
      </c>
      <c r="C33" s="654"/>
      <c r="D33" s="6">
        <f>'Memoria Aporte del Ejecutor'!N89+'Memoria Aporte del Ejecutor'!N212</f>
        <v>0</v>
      </c>
      <c r="E33" s="16">
        <f>'Memoria Aporte de Asociado 1'!$N$89+'Memoria Aporte de Asociado 1'!$N$212</f>
        <v>0</v>
      </c>
      <c r="F33" s="16">
        <f>'Memoria Aporte de Asociado 2'!$N$89+'Memoria Aporte de Asociado 2'!$N$212</f>
        <v>0</v>
      </c>
      <c r="G33" s="16">
        <f>'Memoria Aporte de Asociado 3'!$N$89+'Memoria Aporte de Asociado 3'!$N$212</f>
        <v>0</v>
      </c>
      <c r="H33" s="16">
        <f>'Memoria Aporte de Asociado 4'!$N$89+'Memoria Aporte de Asociado 4'!$N$212</f>
        <v>0</v>
      </c>
      <c r="I33" s="16">
        <f>'Memoria Aporte de Asociado 5'!$N$89+'Memoria Aporte de Asociado 5'!$N$212</f>
        <v>0</v>
      </c>
      <c r="J33" s="16">
        <f>'Memoria Aporte de Asociado 6'!$N$89+'Memoria Aporte de Asociado 6'!$N$212</f>
        <v>0</v>
      </c>
      <c r="K33" s="16">
        <f>'Memoria Aporte de Asociado 7'!$N$89+'Memoria Aporte de Asociado 7'!$N$212</f>
        <v>0</v>
      </c>
      <c r="L33" s="16">
        <f>'Memoria Aporte de Asociado 8'!$N$89+'Memoria Aporte de Asociado 8'!$N$212</f>
        <v>0</v>
      </c>
      <c r="M33" s="16">
        <f>'Memoria Aporte de Asociado 9'!$N$89+'Memoria Aporte de Asociado 9'!$N$212</f>
        <v>0</v>
      </c>
      <c r="N33" s="16">
        <f>'Memoria Aporte de Asociado 10'!$N$89+'Memoria Aporte de Asociado 10'!$N$212</f>
        <v>0</v>
      </c>
      <c r="O33" s="16">
        <f>'Memoria Aporte de Asociado 11'!$I$88+'Memoria Aporte de Asociado 11'!$I$213</f>
        <v>0</v>
      </c>
      <c r="P33" s="16">
        <f>'Memoria Aporte de Asociado 12'!$I$88+'Memoria Aporte de Asociado 12'!$I$213</f>
        <v>0</v>
      </c>
      <c r="Q33" s="16">
        <f>'Memoria Aporte de Asociado 13'!$I$88+'Memoria Aporte de Asociado 13'!$I$213</f>
        <v>0</v>
      </c>
      <c r="R33" s="16">
        <f>'Memoria Aporte de Asociado 14'!$I$88+'Memoria Aporte de Asociado 14'!$I$213</f>
        <v>0</v>
      </c>
      <c r="S33" s="16">
        <f>'Memoria Aporte de Asociado 15'!$I$88+'Memoria Aporte de Asociado 15'!$I$213</f>
        <v>0</v>
      </c>
      <c r="T33" s="16">
        <f>'Memoria Aporte de Asociado 16'!$I$88+'Memoria Aporte de Asociado 16'!$I$213</f>
        <v>0</v>
      </c>
      <c r="U33" s="16">
        <f>'Memoria Aporte de Asociado 17'!$I$88+'Memoria Aporte de Asociado 17'!$I$213</f>
        <v>0</v>
      </c>
      <c r="V33" s="16">
        <f>'Memoria Aporte de Asociado 18'!$I$88+'Memoria Aporte de Asociado 18'!$I$213</f>
        <v>0</v>
      </c>
      <c r="W33" s="7">
        <f t="shared" si="0"/>
        <v>0</v>
      </c>
    </row>
    <row r="34" spans="2:23" x14ac:dyDescent="0.25">
      <c r="B34" s="653" t="s">
        <v>32</v>
      </c>
      <c r="C34" s="654"/>
      <c r="D34" s="6">
        <f>'Memoria Aporte del Ejecutor'!N97+'Memoria Aporte del Ejecutor'!N220</f>
        <v>0</v>
      </c>
      <c r="E34" s="16">
        <f>'Memoria Aporte de Asociado 1'!$N$97+'Memoria Aporte de Asociado 1'!$N$220</f>
        <v>0</v>
      </c>
      <c r="F34" s="16">
        <f>'Memoria Aporte de Asociado 2'!$N$97+'Memoria Aporte de Asociado 2'!$N$220</f>
        <v>0</v>
      </c>
      <c r="G34" s="16">
        <f>'Memoria Aporte de Asociado 3'!$N$97+'Memoria Aporte de Asociado 3'!$N$220</f>
        <v>0</v>
      </c>
      <c r="H34" s="16">
        <f>'Memoria Aporte de Asociado 4'!$N$97+'Memoria Aporte de Asociado 4'!$N$220</f>
        <v>0</v>
      </c>
      <c r="I34" s="16">
        <f>'Memoria Aporte de Asociado 5'!$N$97+'Memoria Aporte de Asociado 5'!$N$220</f>
        <v>0</v>
      </c>
      <c r="J34" s="16">
        <f>'Memoria Aporte de Asociado 6'!$N$97+'Memoria Aporte de Asociado 6'!$N$220</f>
        <v>0</v>
      </c>
      <c r="K34" s="16">
        <f>'Memoria Aporte de Asociado 7'!$N$97+'Memoria Aporte de Asociado 7'!$N$220</f>
        <v>0</v>
      </c>
      <c r="L34" s="16">
        <f>'Memoria Aporte de Asociado 8'!$N$97+'Memoria Aporte de Asociado 8'!$N$220</f>
        <v>0</v>
      </c>
      <c r="M34" s="16">
        <f>'Memoria Aporte de Asociado 9'!$N$97+'Memoria Aporte de Asociado 9'!$N$220</f>
        <v>0</v>
      </c>
      <c r="N34" s="16">
        <f>'Memoria Aporte de Asociado 10'!$N$97+'Memoria Aporte de Asociado 10'!$N$220</f>
        <v>0</v>
      </c>
      <c r="O34" s="16">
        <f>'Memoria Aporte de Asociado 11'!$I$96+'Memoria Aporte de Asociado 11'!$I$221</f>
        <v>0</v>
      </c>
      <c r="P34" s="16">
        <f>'Memoria Aporte de Asociado 12'!$I$96+'Memoria Aporte de Asociado 12'!$I$221</f>
        <v>0</v>
      </c>
      <c r="Q34" s="16">
        <f>'Memoria Aporte de Asociado 13'!$I$96+'Memoria Aporte de Asociado 13'!$I$221</f>
        <v>0</v>
      </c>
      <c r="R34" s="16">
        <f>'Memoria Aporte de Asociado 14'!$I$96+'Memoria Aporte de Asociado 14'!$I$221</f>
        <v>0</v>
      </c>
      <c r="S34" s="16">
        <f>'Memoria Aporte de Asociado 15'!$I$96+'Memoria Aporte de Asociado 15'!$I$221</f>
        <v>0</v>
      </c>
      <c r="T34" s="16">
        <f>'Memoria Aporte de Asociado 16'!$I$96+'Memoria Aporte de Asociado 16'!$I$221</f>
        <v>0</v>
      </c>
      <c r="U34" s="16">
        <f>'Memoria Aporte de Asociado 17'!$I$96+'Memoria Aporte de Asociado 17'!$I$221</f>
        <v>0</v>
      </c>
      <c r="V34" s="16">
        <f>'Memoria Aporte de Asociado 18'!$I$96+'Memoria Aporte de Asociado 18'!$I$221</f>
        <v>0</v>
      </c>
      <c r="W34" s="7">
        <f t="shared" si="0"/>
        <v>0</v>
      </c>
    </row>
    <row r="35" spans="2:23" x14ac:dyDescent="0.25">
      <c r="B35" s="655" t="s">
        <v>33</v>
      </c>
      <c r="C35" s="656"/>
      <c r="D35" s="6">
        <f>'Memoria Aporte del Ejecutor'!N105+'Memoria Aporte del Ejecutor'!N228</f>
        <v>0</v>
      </c>
      <c r="E35" s="16">
        <f>'Memoria Aporte de Asociado 1'!$N$105+'Memoria Aporte de Asociado 1'!$N$228</f>
        <v>0</v>
      </c>
      <c r="F35" s="16">
        <f>'Memoria Aporte de Asociado 2'!$N$105+'Memoria Aporte de Asociado 2'!$N$228</f>
        <v>0</v>
      </c>
      <c r="G35" s="16">
        <f>'Memoria Aporte de Asociado 3'!$N$105+'Memoria Aporte de Asociado 3'!$N$228</f>
        <v>0</v>
      </c>
      <c r="H35" s="16">
        <f>'Memoria Aporte de Asociado 4'!$N$105+'Memoria Aporte de Asociado 4'!$N$228</f>
        <v>0</v>
      </c>
      <c r="I35" s="16">
        <f>'Memoria Aporte de Asociado 5'!$N$105+'Memoria Aporte de Asociado 5'!$N$228</f>
        <v>0</v>
      </c>
      <c r="J35" s="16">
        <f>'Memoria Aporte de Asociado 6'!$N$105+'Memoria Aporte de Asociado 6'!$N$228</f>
        <v>0</v>
      </c>
      <c r="K35" s="16">
        <f>'Memoria Aporte de Asociado 7'!$N$105+'Memoria Aporte de Asociado 7'!$N$228</f>
        <v>0</v>
      </c>
      <c r="L35" s="16">
        <f>'Memoria Aporte de Asociado 8'!$N$105+'Memoria Aporte de Asociado 8'!$N$228</f>
        <v>0</v>
      </c>
      <c r="M35" s="16">
        <f>'Memoria Aporte de Asociado 9'!$N$105+'Memoria Aporte de Asociado 9'!$N$228</f>
        <v>0</v>
      </c>
      <c r="N35" s="16">
        <f>'Memoria Aporte de Asociado 10'!$N$105+'Memoria Aporte de Asociado 10'!$N$228</f>
        <v>0</v>
      </c>
      <c r="O35" s="16">
        <f>'Memoria Aporte de Asociado 11'!$I$104+'Memoria Aporte de Asociado 11'!$I$229</f>
        <v>0</v>
      </c>
      <c r="P35" s="16">
        <f>'Memoria Aporte de Asociado 12'!$I$104+'Memoria Aporte de Asociado 12'!$I$229</f>
        <v>0</v>
      </c>
      <c r="Q35" s="16">
        <f>'Memoria Aporte de Asociado 13'!$I$104+'Memoria Aporte de Asociado 13'!$I$229</f>
        <v>0</v>
      </c>
      <c r="R35" s="16">
        <f>'Memoria Aporte de Asociado 14'!$I$104+'Memoria Aporte de Asociado 14'!$I$229</f>
        <v>0</v>
      </c>
      <c r="S35" s="16">
        <f>'Memoria Aporte de Asociado 15'!$I$104+'Memoria Aporte de Asociado 15'!$I$229</f>
        <v>0</v>
      </c>
      <c r="T35" s="16">
        <f>'Memoria Aporte de Asociado 16'!$I$104+'Memoria Aporte de Asociado 16'!$I$229</f>
        <v>0</v>
      </c>
      <c r="U35" s="16">
        <f>'Memoria Aporte de Asociado 17'!$I$104+'Memoria Aporte de Asociado 17'!$I$229</f>
        <v>0</v>
      </c>
      <c r="V35" s="16">
        <f>'Memoria Aporte de Asociado 18'!$I$104+'Memoria Aporte de Asociado 18'!$I$229</f>
        <v>0</v>
      </c>
      <c r="W35" s="7">
        <f t="shared" si="0"/>
        <v>0</v>
      </c>
    </row>
    <row r="36" spans="2:23" x14ac:dyDescent="0.25">
      <c r="B36" s="655" t="s">
        <v>34</v>
      </c>
      <c r="C36" s="656"/>
      <c r="D36" s="6">
        <f>'Memoria Aporte del Ejecutor'!N110+'Memoria Aporte del Ejecutor'!N233</f>
        <v>0</v>
      </c>
      <c r="E36" s="16">
        <f>'Memoria Aporte de Asociado 1'!$N$110+'Memoria Aporte de Asociado 1'!$N$233</f>
        <v>0</v>
      </c>
      <c r="F36" s="16">
        <f>'Memoria Aporte de Asociado 2'!$N$110+'Memoria Aporte de Asociado 2'!$N$233</f>
        <v>0</v>
      </c>
      <c r="G36" s="16">
        <f>'Memoria Aporte de Asociado 3'!$N$110+'Memoria Aporte de Asociado 3'!$N$233</f>
        <v>0</v>
      </c>
      <c r="H36" s="16">
        <f>'Memoria Aporte de Asociado 4'!$N$110+'Memoria Aporte de Asociado 4'!$N$233</f>
        <v>0</v>
      </c>
      <c r="I36" s="16">
        <f>'Memoria Aporte de Asociado 5'!$N$110+'Memoria Aporte de Asociado 5'!$N$233</f>
        <v>0</v>
      </c>
      <c r="J36" s="16">
        <f>'Memoria Aporte de Asociado 6'!$N$110+'Memoria Aporte de Asociado 6'!$N$233</f>
        <v>0</v>
      </c>
      <c r="K36" s="16">
        <f>'Memoria Aporte de Asociado 7'!$N$110+'Memoria Aporte de Asociado 7'!$N$233</f>
        <v>0</v>
      </c>
      <c r="L36" s="16">
        <f>'Memoria Aporte de Asociado 8'!$N$110+'Memoria Aporte de Asociado 8'!$N$233</f>
        <v>0</v>
      </c>
      <c r="M36" s="16">
        <f>'Memoria Aporte de Asociado 9'!$N$110+'Memoria Aporte de Asociado 9'!$N$233</f>
        <v>0</v>
      </c>
      <c r="N36" s="16">
        <f>'Memoria Aporte de Asociado 10'!$N$110+'Memoria Aporte de Asociado 10'!$N$233</f>
        <v>0</v>
      </c>
      <c r="O36" s="16">
        <f>'Memoria Aporte de Asociado 11'!$I$109+'Memoria Aporte de Asociado 11'!$I$234</f>
        <v>0</v>
      </c>
      <c r="P36" s="16">
        <f>'Memoria Aporte de Asociado 12'!$I$109+'Memoria Aporte de Asociado 12'!$I$234</f>
        <v>0</v>
      </c>
      <c r="Q36" s="16">
        <f>'Memoria Aporte de Asociado 13'!$I$109+'Memoria Aporte de Asociado 13'!$I$234</f>
        <v>0</v>
      </c>
      <c r="R36" s="16">
        <f>'Memoria Aporte de Asociado 14'!$I$109+'Memoria Aporte de Asociado 14'!$I$234</f>
        <v>0</v>
      </c>
      <c r="S36" s="16">
        <f>'Memoria Aporte de Asociado 15'!$I$109+'Memoria Aporte de Asociado 15'!$I$234</f>
        <v>0</v>
      </c>
      <c r="T36" s="16">
        <f>'Memoria Aporte de Asociado 16'!$I$109+'Memoria Aporte de Asociado 16'!$I$234</f>
        <v>0</v>
      </c>
      <c r="U36" s="16">
        <f>'Memoria Aporte de Asociado 17'!$I$109+'Memoria Aporte de Asociado 17'!$I$234</f>
        <v>0</v>
      </c>
      <c r="V36" s="16">
        <f>'Memoria Aporte de Asociado 18'!$I$109+'Memoria Aporte de Asociado 18'!$I$234</f>
        <v>0</v>
      </c>
      <c r="W36" s="7">
        <f t="shared" si="0"/>
        <v>0</v>
      </c>
    </row>
    <row r="37" spans="2:23" x14ac:dyDescent="0.25">
      <c r="B37" s="655" t="s">
        <v>35</v>
      </c>
      <c r="C37" s="656"/>
      <c r="D37" s="6">
        <f>'Memoria Aporte del Ejecutor'!N119+'Memoria Aporte del Ejecutor'!N242</f>
        <v>0</v>
      </c>
      <c r="E37" s="16">
        <f>'Memoria Aporte de Asociado 1'!$N$119+'Memoria Aporte de Asociado 1'!$N$242</f>
        <v>0</v>
      </c>
      <c r="F37" s="16">
        <f>'Memoria Aporte de Asociado 2'!$N$119+'Memoria Aporte de Asociado 2'!$N$242</f>
        <v>0</v>
      </c>
      <c r="G37" s="16">
        <f>'Memoria Aporte de Asociado 3'!$N$119+'Memoria Aporte de Asociado 3'!$N$242</f>
        <v>0</v>
      </c>
      <c r="H37" s="16">
        <f>'Memoria Aporte de Asociado 4'!$N$119+'Memoria Aporte de Asociado 4'!$N$242</f>
        <v>0</v>
      </c>
      <c r="I37" s="16">
        <f>'Memoria Aporte de Asociado 5'!$N$119+'Memoria Aporte de Asociado 5'!$N$242</f>
        <v>0</v>
      </c>
      <c r="J37" s="16">
        <f>'Memoria Aporte de Asociado 6'!$N$119+'Memoria Aporte de Asociado 6'!$N$242</f>
        <v>0</v>
      </c>
      <c r="K37" s="16">
        <f>'Memoria Aporte de Asociado 7'!$N$119+'Memoria Aporte de Asociado 7'!$N$242</f>
        <v>0</v>
      </c>
      <c r="L37" s="16">
        <f>'Memoria Aporte de Asociado 8'!$N$119+'Memoria Aporte de Asociado 8'!$N$242</f>
        <v>0</v>
      </c>
      <c r="M37" s="16">
        <f>'Memoria Aporte de Asociado 9'!$N$119+'Memoria Aporte de Asociado 9'!$N$242</f>
        <v>0</v>
      </c>
      <c r="N37" s="16">
        <f>'Memoria Aporte de Asociado 10'!$N$119+'Memoria Aporte de Asociado 10'!$N$242</f>
        <v>0</v>
      </c>
      <c r="O37" s="16">
        <f>'Memoria Aporte de Asociado 11'!$I$118+'Memoria Aporte de Asociado 11'!$I$243</f>
        <v>0</v>
      </c>
      <c r="P37" s="16">
        <f>'Memoria Aporte de Asociado 12'!$I$118+'Memoria Aporte de Asociado 12'!$I$243</f>
        <v>0</v>
      </c>
      <c r="Q37" s="16">
        <f>'Memoria Aporte de Asociado 13'!$I$118+'Memoria Aporte de Asociado 13'!$I$243</f>
        <v>0</v>
      </c>
      <c r="R37" s="16">
        <f>'Memoria Aporte de Asociado 14'!$I$118+'Memoria Aporte de Asociado 14'!$I$243</f>
        <v>0</v>
      </c>
      <c r="S37" s="16">
        <f>'Memoria Aporte de Asociado 15'!$I$118+'Memoria Aporte de Asociado 15'!$I$243</f>
        <v>0</v>
      </c>
      <c r="T37" s="16">
        <f>'Memoria Aporte de Asociado 16'!$I$118+'Memoria Aporte de Asociado 16'!$I$243</f>
        <v>0</v>
      </c>
      <c r="U37" s="16">
        <f>'Memoria Aporte de Asociado 17'!$I$118+'Memoria Aporte de Asociado 17'!$I$243</f>
        <v>0</v>
      </c>
      <c r="V37" s="16">
        <f>'Memoria Aporte de Asociado 18'!$I$118+'Memoria Aporte de Asociado 18'!$I$243</f>
        <v>0</v>
      </c>
      <c r="W37" s="7">
        <f t="shared" si="0"/>
        <v>0</v>
      </c>
    </row>
    <row r="38" spans="2:23" x14ac:dyDescent="0.25">
      <c r="B38" s="655" t="s">
        <v>36</v>
      </c>
      <c r="C38" s="656"/>
      <c r="D38" s="6">
        <f>'Memoria Aporte del Ejecutor'!N122+'Memoria Aporte del Ejecutor'!N245</f>
        <v>0</v>
      </c>
      <c r="E38" s="16">
        <f>'Memoria Aporte de Asociado 1'!$N$122+'Memoria Aporte de Asociado 1'!$N$245</f>
        <v>0</v>
      </c>
      <c r="F38" s="16">
        <f>'Memoria Aporte de Asociado 2'!$N$122+'Memoria Aporte de Asociado 2'!$N$245</f>
        <v>0</v>
      </c>
      <c r="G38" s="16">
        <f>'Memoria Aporte de Asociado 3'!$N$122+'Memoria Aporte de Asociado 3'!$N$245</f>
        <v>0</v>
      </c>
      <c r="H38" s="16">
        <f>'Memoria Aporte de Asociado 4'!$N$122+'Memoria Aporte de Asociado 4'!$N$245</f>
        <v>0</v>
      </c>
      <c r="I38" s="16">
        <f>'Memoria Aporte de Asociado 5'!$N$122+'Memoria Aporte de Asociado 5'!$N$245</f>
        <v>0</v>
      </c>
      <c r="J38" s="16">
        <f>'Memoria Aporte de Asociado 6'!$N$122+'Memoria Aporte de Asociado 6'!$N$245</f>
        <v>0</v>
      </c>
      <c r="K38" s="16">
        <f>'Memoria Aporte de Asociado 7'!$N$122+'Memoria Aporte de Asociado 7'!$N$245</f>
        <v>0</v>
      </c>
      <c r="L38" s="16">
        <f>'Memoria Aporte de Asociado 8'!$N$122+'Memoria Aporte de Asociado 8'!$N$245</f>
        <v>0</v>
      </c>
      <c r="M38" s="16">
        <f>'Memoria Aporte de Asociado 9'!$N$122+'Memoria Aporte de Asociado 9'!$N$245</f>
        <v>0</v>
      </c>
      <c r="N38" s="16">
        <f>'Memoria Aporte de Asociado 10'!$N$122+'Memoria Aporte de Asociado 10'!$N$245</f>
        <v>0</v>
      </c>
      <c r="O38" s="16">
        <f>'Memoria Aporte de Asociado 11'!$I$121+'Memoria Aporte de Asociado 11'!$I$246</f>
        <v>0</v>
      </c>
      <c r="P38" s="16">
        <f>'Memoria Aporte de Asociado 12'!$I$121+'Memoria Aporte de Asociado 12'!$I$246</f>
        <v>0</v>
      </c>
      <c r="Q38" s="16">
        <f>'Memoria Aporte de Asociado 13'!$I$121+'Memoria Aporte de Asociado 13'!$I$246</f>
        <v>0</v>
      </c>
      <c r="R38" s="16">
        <f>'Memoria Aporte de Asociado 14'!$I$121+'Memoria Aporte de Asociado 14'!$I$246</f>
        <v>0</v>
      </c>
      <c r="S38" s="16">
        <f>'Memoria Aporte de Asociado 15'!$I$121+'Memoria Aporte de Asociado 15'!$I$246</f>
        <v>0</v>
      </c>
      <c r="T38" s="16">
        <f>'Memoria Aporte de Asociado 16'!$I$121+'Memoria Aporte de Asociado 16'!$I$246</f>
        <v>0</v>
      </c>
      <c r="U38" s="16">
        <f>'Memoria Aporte de Asociado 17'!$I$121+'Memoria Aporte de Asociado 17'!$I$246</f>
        <v>0</v>
      </c>
      <c r="V38" s="16">
        <f>'Memoria Aporte de Asociado 18'!$I$121+'Memoria Aporte de Asociado 18'!$I$246</f>
        <v>0</v>
      </c>
      <c r="W38" s="7">
        <f t="shared" si="0"/>
        <v>0</v>
      </c>
    </row>
    <row r="39" spans="2:23" x14ac:dyDescent="0.25">
      <c r="B39" s="655" t="s">
        <v>37</v>
      </c>
      <c r="C39" s="656"/>
      <c r="D39" s="6">
        <f>'Memoria Aporte del Ejecutor'!N125+'Memoria Aporte del Ejecutor'!N248</f>
        <v>0</v>
      </c>
      <c r="E39" s="16">
        <f>'Memoria Aporte de Asociado 1'!$N$125+'Memoria Aporte de Asociado 1'!$N$248</f>
        <v>0</v>
      </c>
      <c r="F39" s="16">
        <f>'Memoria Aporte de Asociado 2'!$N$125+'Memoria Aporte de Asociado 2'!$N$248</f>
        <v>0</v>
      </c>
      <c r="G39" s="16">
        <f>'Memoria Aporte de Asociado 3'!$N$125+'Memoria Aporte de Asociado 3'!$N$248</f>
        <v>0</v>
      </c>
      <c r="H39" s="16">
        <f>'Memoria Aporte de Asociado 4'!$N$125+'Memoria Aporte de Asociado 4'!$N$248</f>
        <v>0</v>
      </c>
      <c r="I39" s="16">
        <f>'Memoria Aporte de Asociado 5'!$N$125+'Memoria Aporte de Asociado 5'!$N$248</f>
        <v>0</v>
      </c>
      <c r="J39" s="16">
        <f>'Memoria Aporte de Asociado 6'!$N$125+'Memoria Aporte de Asociado 6'!$N$248</f>
        <v>0</v>
      </c>
      <c r="K39" s="16">
        <f>'Memoria Aporte de Asociado 7'!$N$125+'Memoria Aporte de Asociado 7'!$N$248</f>
        <v>0</v>
      </c>
      <c r="L39" s="16">
        <f>'Memoria Aporte de Asociado 8'!$N$125+'Memoria Aporte de Asociado 8'!$N$248</f>
        <v>0</v>
      </c>
      <c r="M39" s="16">
        <f>'Memoria Aporte de Asociado 9'!$N$125+'Memoria Aporte de Asociado 9'!$N$248</f>
        <v>0</v>
      </c>
      <c r="N39" s="16">
        <f>'Memoria Aporte de Asociado 10'!$N$125+'Memoria Aporte de Asociado 10'!$N$248</f>
        <v>0</v>
      </c>
      <c r="O39" s="16">
        <f>'Memoria Aporte de Asociado 11'!$I$124+'Memoria Aporte de Asociado 11'!$I$249</f>
        <v>0</v>
      </c>
      <c r="P39" s="16">
        <f>'Memoria Aporte de Asociado 12'!$I$124+'Memoria Aporte de Asociado 12'!$I$249</f>
        <v>0</v>
      </c>
      <c r="Q39" s="16">
        <f>'Memoria Aporte de Asociado 13'!$I$124+'Memoria Aporte de Asociado 13'!$I$249</f>
        <v>0</v>
      </c>
      <c r="R39" s="16">
        <f>'Memoria Aporte de Asociado 14'!$I$124+'Memoria Aporte de Asociado 14'!$I$249</f>
        <v>0</v>
      </c>
      <c r="S39" s="16">
        <f>'Memoria Aporte de Asociado 15'!$I$124+'Memoria Aporte de Asociado 15'!$I$249</f>
        <v>0</v>
      </c>
      <c r="T39" s="16">
        <f>'Memoria Aporte de Asociado 16'!$I$124+'Memoria Aporte de Asociado 16'!$I$249</f>
        <v>0</v>
      </c>
      <c r="U39" s="16">
        <f>'Memoria Aporte de Asociado 17'!$I$124+'Memoria Aporte de Asociado 17'!$I$249</f>
        <v>0</v>
      </c>
      <c r="V39" s="16">
        <f>'Memoria Aporte de Asociado 18'!$I$124+'Memoria Aporte de Asociado 18'!$I$249</f>
        <v>0</v>
      </c>
      <c r="W39" s="7">
        <f t="shared" si="0"/>
        <v>0</v>
      </c>
    </row>
    <row r="40" spans="2:23" x14ac:dyDescent="0.25">
      <c r="B40" s="652" t="s">
        <v>24</v>
      </c>
      <c r="C40" s="652"/>
      <c r="D40" s="31">
        <f>SUM(D5:D39)</f>
        <v>0</v>
      </c>
      <c r="E40" s="31">
        <f t="shared" ref="E40:V40" si="1">SUM(E5:E39)</f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M40" s="31">
        <f t="shared" si="1"/>
        <v>0</v>
      </c>
      <c r="N40" s="31">
        <f t="shared" si="1"/>
        <v>0</v>
      </c>
      <c r="O40" s="31">
        <f t="shared" si="1"/>
        <v>0</v>
      </c>
      <c r="P40" s="31">
        <f t="shared" si="1"/>
        <v>0</v>
      </c>
      <c r="Q40" s="31">
        <f t="shared" si="1"/>
        <v>0</v>
      </c>
      <c r="R40" s="31">
        <f t="shared" si="1"/>
        <v>0</v>
      </c>
      <c r="S40" s="31">
        <f t="shared" si="1"/>
        <v>0</v>
      </c>
      <c r="T40" s="31">
        <f t="shared" si="1"/>
        <v>0</v>
      </c>
      <c r="U40" s="31">
        <f t="shared" si="1"/>
        <v>0</v>
      </c>
      <c r="V40" s="31">
        <f t="shared" si="1"/>
        <v>0</v>
      </c>
      <c r="W40" s="31">
        <f>SUM(W5:W39)</f>
        <v>0</v>
      </c>
    </row>
  </sheetData>
  <sheetProtection algorithmName="SHA-512" hashValue="UfIoBxwVNqhULETwAnnaJkADLINQMSweHrvMNnruwZS3qBhAteOjpIr4IH6kL4Ef8H/22c+RrIAXzhY5xItDxg==" saltValue="JtwdGWEybWvikMMvJu1p0A==" spinCount="100000" sheet="1" formatCells="0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I30"/>
  <sheetViews>
    <sheetView zoomScale="60" zoomScaleNormal="60" workbookViewId="0">
      <selection activeCell="C6" sqref="C6"/>
    </sheetView>
  </sheetViews>
  <sheetFormatPr baseColWidth="10" defaultColWidth="11.44140625" defaultRowHeight="11.4" x14ac:dyDescent="0.25"/>
  <cols>
    <col min="1" max="1" width="27.109375" style="471" customWidth="1"/>
    <col min="2" max="2" width="49.44140625" style="473" customWidth="1"/>
    <col min="3" max="3" width="62" style="473" customWidth="1"/>
    <col min="4" max="4" width="11.44140625" style="471"/>
    <col min="5" max="5" width="39.5546875" style="471" customWidth="1"/>
    <col min="6" max="16384" width="11.44140625" style="471"/>
  </cols>
  <sheetData>
    <row r="1" spans="1:9" ht="114.6" x14ac:dyDescent="0.25">
      <c r="A1" s="662" t="s">
        <v>164</v>
      </c>
      <c r="B1" s="469" t="s">
        <v>193</v>
      </c>
      <c r="C1" s="469" t="s">
        <v>204</v>
      </c>
      <c r="D1" s="479">
        <v>70</v>
      </c>
      <c r="E1" s="479">
        <v>30</v>
      </c>
      <c r="F1" s="479">
        <v>5</v>
      </c>
    </row>
    <row r="2" spans="1:9" ht="91.8" x14ac:dyDescent="0.25">
      <c r="A2" s="662"/>
      <c r="B2" s="469" t="s">
        <v>192</v>
      </c>
      <c r="C2" s="469" t="s">
        <v>205</v>
      </c>
      <c r="D2" s="479">
        <v>80</v>
      </c>
      <c r="E2" s="479">
        <v>20</v>
      </c>
      <c r="F2" s="479" t="s">
        <v>157</v>
      </c>
    </row>
    <row r="3" spans="1:9" ht="12" x14ac:dyDescent="0.25">
      <c r="A3" s="466"/>
      <c r="B3" s="472"/>
    </row>
    <row r="4" spans="1:9" ht="22.8" x14ac:dyDescent="0.25">
      <c r="A4" s="663" t="s">
        <v>172</v>
      </c>
      <c r="B4" s="469" t="s">
        <v>165</v>
      </c>
      <c r="D4" s="663" t="s">
        <v>173</v>
      </c>
      <c r="E4" s="469" t="s">
        <v>171</v>
      </c>
      <c r="I4" s="473"/>
    </row>
    <row r="5" spans="1:9" ht="34.200000000000003" x14ac:dyDescent="0.25">
      <c r="A5" s="664"/>
      <c r="B5" s="469" t="s">
        <v>166</v>
      </c>
      <c r="D5" s="664"/>
      <c r="E5" s="469" t="s">
        <v>169</v>
      </c>
    </row>
    <row r="6" spans="1:9" ht="34.200000000000003" x14ac:dyDescent="0.25">
      <c r="A6" s="664"/>
      <c r="B6" s="469" t="s">
        <v>167</v>
      </c>
      <c r="D6" s="664"/>
      <c r="E6" s="469" t="s">
        <v>170</v>
      </c>
    </row>
    <row r="7" spans="1:9" ht="22.8" x14ac:dyDescent="0.25">
      <c r="A7" s="665"/>
      <c r="B7" s="469" t="s">
        <v>168</v>
      </c>
      <c r="D7" s="665"/>
      <c r="E7" s="469"/>
    </row>
    <row r="10" spans="1:9" ht="12" x14ac:dyDescent="0.25">
      <c r="A10" s="474" t="s">
        <v>122</v>
      </c>
      <c r="B10" s="475"/>
      <c r="C10" s="475" t="s">
        <v>158</v>
      </c>
      <c r="D10" s="474" t="s">
        <v>159</v>
      </c>
      <c r="E10" s="474" t="s">
        <v>160</v>
      </c>
      <c r="F10" s="474" t="s">
        <v>161</v>
      </c>
    </row>
    <row r="11" spans="1:9" ht="12" x14ac:dyDescent="0.25">
      <c r="A11" s="474" t="s">
        <v>118</v>
      </c>
      <c r="B11" s="476">
        <v>150000000</v>
      </c>
      <c r="C11" s="477"/>
      <c r="D11" s="666"/>
      <c r="E11" s="667"/>
      <c r="F11" s="661"/>
      <c r="H11" s="474" t="s">
        <v>46</v>
      </c>
      <c r="I11" s="478">
        <v>0.8</v>
      </c>
    </row>
    <row r="12" spans="1:9" ht="12" x14ac:dyDescent="0.25">
      <c r="A12" s="474" t="s">
        <v>119</v>
      </c>
      <c r="B12" s="476">
        <v>130000000</v>
      </c>
      <c r="C12" s="469"/>
      <c r="D12" s="668"/>
      <c r="E12" s="669"/>
      <c r="F12" s="670"/>
      <c r="H12" s="474" t="s">
        <v>163</v>
      </c>
      <c r="I12" s="478">
        <v>0.2</v>
      </c>
    </row>
    <row r="13" spans="1:9" ht="12" x14ac:dyDescent="0.25">
      <c r="A13" s="474" t="s">
        <v>120</v>
      </c>
      <c r="B13" s="476">
        <v>90000000</v>
      </c>
      <c r="C13" s="469"/>
      <c r="D13" s="467"/>
      <c r="E13" s="671"/>
      <c r="F13" s="672"/>
    </row>
    <row r="15" spans="1:9" ht="12" x14ac:dyDescent="0.25">
      <c r="A15" s="474" t="s">
        <v>123</v>
      </c>
      <c r="B15" s="475" t="s">
        <v>162</v>
      </c>
      <c r="C15" s="475" t="s">
        <v>158</v>
      </c>
      <c r="D15" s="474" t="s">
        <v>159</v>
      </c>
      <c r="E15" s="474" t="s">
        <v>160</v>
      </c>
      <c r="F15" s="474" t="s">
        <v>161</v>
      </c>
    </row>
    <row r="16" spans="1:9" ht="12" x14ac:dyDescent="0.25">
      <c r="A16" s="474" t="s">
        <v>118</v>
      </c>
      <c r="B16" s="476">
        <v>150000000</v>
      </c>
      <c r="C16" s="477"/>
      <c r="D16" s="666"/>
      <c r="E16" s="667"/>
      <c r="F16" s="661"/>
      <c r="H16" s="474" t="s">
        <v>46</v>
      </c>
      <c r="I16" s="478">
        <v>0.7</v>
      </c>
    </row>
    <row r="17" spans="1:9" ht="12" x14ac:dyDescent="0.25">
      <c r="A17" s="474" t="s">
        <v>119</v>
      </c>
      <c r="B17" s="476">
        <v>100000000</v>
      </c>
      <c r="C17" s="477"/>
      <c r="D17" s="470"/>
      <c r="E17" s="666"/>
      <c r="F17" s="661"/>
      <c r="H17" s="474" t="s">
        <v>163</v>
      </c>
      <c r="I17" s="478">
        <v>0.3</v>
      </c>
    </row>
    <row r="18" spans="1:9" ht="12" x14ac:dyDescent="0.25">
      <c r="A18" s="474" t="s">
        <v>120</v>
      </c>
      <c r="B18" s="476">
        <v>135000000</v>
      </c>
      <c r="C18" s="469"/>
      <c r="D18" s="660"/>
      <c r="E18" s="667"/>
      <c r="F18" s="661"/>
    </row>
    <row r="19" spans="1:9" ht="12" x14ac:dyDescent="0.25">
      <c r="A19" s="474" t="s">
        <v>121</v>
      </c>
      <c r="B19" s="476">
        <v>90000000</v>
      </c>
      <c r="C19" s="469"/>
      <c r="D19" s="470"/>
      <c r="E19" s="660"/>
      <c r="F19" s="661"/>
    </row>
    <row r="24" spans="1:9" ht="52.5" customHeight="1" x14ac:dyDescent="0.25">
      <c r="A24" s="469" t="s">
        <v>165</v>
      </c>
      <c r="B24" s="468" t="s">
        <v>206</v>
      </c>
      <c r="C24" s="480">
        <v>150000000</v>
      </c>
      <c r="D24" s="468"/>
      <c r="E24" s="468"/>
    </row>
    <row r="25" spans="1:9" ht="57" x14ac:dyDescent="0.25">
      <c r="A25" s="469" t="s">
        <v>166</v>
      </c>
      <c r="B25" s="468" t="s">
        <v>207</v>
      </c>
      <c r="C25" s="480">
        <v>100000000</v>
      </c>
      <c r="D25" s="468"/>
      <c r="E25" s="468"/>
    </row>
    <row r="26" spans="1:9" ht="68.400000000000006" x14ac:dyDescent="0.25">
      <c r="A26" s="469" t="s">
        <v>167</v>
      </c>
      <c r="B26" s="468" t="s">
        <v>208</v>
      </c>
      <c r="C26" s="480">
        <v>135000000</v>
      </c>
    </row>
    <row r="27" spans="1:9" ht="45.6" x14ac:dyDescent="0.25">
      <c r="A27" s="469" t="s">
        <v>168</v>
      </c>
      <c r="B27" s="468" t="s">
        <v>209</v>
      </c>
      <c r="C27" s="480">
        <v>90000000</v>
      </c>
    </row>
    <row r="28" spans="1:9" ht="35.4" x14ac:dyDescent="0.25">
      <c r="A28" s="469" t="s">
        <v>171</v>
      </c>
      <c r="B28" s="468" t="s">
        <v>210</v>
      </c>
      <c r="C28" s="480">
        <v>150000000</v>
      </c>
    </row>
    <row r="29" spans="1:9" ht="57" x14ac:dyDescent="0.25">
      <c r="A29" s="469" t="s">
        <v>169</v>
      </c>
      <c r="B29" s="468" t="s">
        <v>208</v>
      </c>
      <c r="C29" s="480">
        <v>130000000</v>
      </c>
    </row>
    <row r="30" spans="1:9" ht="45.6" x14ac:dyDescent="0.25">
      <c r="A30" s="469" t="s">
        <v>170</v>
      </c>
      <c r="B30" s="468" t="s">
        <v>209</v>
      </c>
      <c r="C30" s="480">
        <v>90000000</v>
      </c>
    </row>
  </sheetData>
  <sheetProtection algorithmName="SHA-512" hashValue="ElrvzN7q+ncKjIoKePOi4CzHfiDo+gNhNAyuW3ufYUUPiH5EbOstPJha/ntbiZaeMxd5uyCtZTFh7JzomO+BpQ==" saltValue="tREqOpQZehsZDIsCb30jTA==" spinCount="100000" sheet="1" objects="1" scenarios="1"/>
  <mergeCells count="10">
    <mergeCell ref="E19:F19"/>
    <mergeCell ref="A1:A2"/>
    <mergeCell ref="A4:A7"/>
    <mergeCell ref="D4:D7"/>
    <mergeCell ref="D11:F11"/>
    <mergeCell ref="D12:F12"/>
    <mergeCell ref="E13:F13"/>
    <mergeCell ref="D16:F16"/>
    <mergeCell ref="E17:F17"/>
    <mergeCell ref="D18:F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B2:S146"/>
  <sheetViews>
    <sheetView showGridLines="0" zoomScale="60" zoomScaleNormal="60" zoomScaleSheetLayoutView="50" workbookViewId="0">
      <pane ySplit="7" topLeftCell="A8" activePane="bottomLeft" state="frozenSplit"/>
      <selection pane="bottomLeft" activeCell="B8" sqref="B8:B40"/>
    </sheetView>
  </sheetViews>
  <sheetFormatPr baseColWidth="10" defaultColWidth="9.33203125" defaultRowHeight="13.2" outlineLevelCol="1" x14ac:dyDescent="0.25"/>
  <cols>
    <col min="1" max="1" width="3" style="10" customWidth="1"/>
    <col min="2" max="2" width="24.33203125" style="10" customWidth="1"/>
    <col min="3" max="3" width="41.6640625" style="10" customWidth="1"/>
    <col min="4" max="4" width="23.6640625" style="74" customWidth="1"/>
    <col min="5" max="5" width="30.44140625" style="10" bestFit="1" customWidth="1"/>
    <col min="6" max="6" width="13" style="10" customWidth="1"/>
    <col min="7" max="7" width="12.5546875" style="10" customWidth="1"/>
    <col min="8" max="13" width="15.6640625" style="36" customWidth="1"/>
    <col min="14" max="14" width="15" style="36" customWidth="1"/>
    <col min="15" max="15" width="15.44140625" style="38" customWidth="1"/>
    <col min="16" max="16" width="3.6640625" style="28" customWidth="1"/>
    <col min="17" max="17" width="50.6640625" style="10" hidden="1" customWidth="1" outlineLevel="1"/>
    <col min="18" max="18" width="50.6640625" style="109" hidden="1" customWidth="1" outlineLevel="1"/>
    <col min="19" max="19" width="9.33203125" style="10" collapsed="1"/>
    <col min="20" max="16384" width="9.33203125" style="10"/>
  </cols>
  <sheetData>
    <row r="2" spans="2:18" ht="13.8" x14ac:dyDescent="0.25">
      <c r="B2" s="555" t="s">
        <v>53</v>
      </c>
      <c r="C2" s="555"/>
      <c r="N2" s="443"/>
      <c r="O2" s="37"/>
      <c r="P2" s="118"/>
      <c r="Q2" s="40"/>
      <c r="R2" s="10"/>
    </row>
    <row r="3" spans="2:18" ht="13.8" x14ac:dyDescent="0.25">
      <c r="B3" s="221"/>
      <c r="I3" s="440"/>
      <c r="J3" s="440"/>
      <c r="K3" s="440"/>
      <c r="L3" s="440"/>
      <c r="N3" s="443"/>
      <c r="O3" s="37"/>
      <c r="P3" s="118"/>
      <c r="Q3" s="40"/>
      <c r="R3" s="10"/>
    </row>
    <row r="4" spans="2:18" ht="15" customHeight="1" x14ac:dyDescent="0.25">
      <c r="B4" s="266" t="s">
        <v>144</v>
      </c>
      <c r="C4" s="403" t="s">
        <v>203</v>
      </c>
      <c r="D4" s="267"/>
      <c r="I4" s="440"/>
      <c r="J4" s="440"/>
      <c r="K4" s="440"/>
      <c r="L4" s="440"/>
      <c r="N4" s="556"/>
      <c r="O4" s="557"/>
      <c r="P4" s="73"/>
      <c r="Q4" s="405" t="s">
        <v>190</v>
      </c>
      <c r="R4" s="10"/>
    </row>
    <row r="5" spans="2:18" ht="17.399999999999999" customHeight="1" x14ac:dyDescent="0.25">
      <c r="I5" s="565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5" s="565"/>
      <c r="K5" s="565"/>
      <c r="L5" s="565"/>
      <c r="M5" s="440"/>
      <c r="Q5" s="404" t="s">
        <v>191</v>
      </c>
      <c r="R5" s="403"/>
    </row>
    <row r="6" spans="2:18" ht="31.2" customHeight="1" x14ac:dyDescent="0.25">
      <c r="I6" s="565"/>
      <c r="J6" s="565"/>
      <c r="K6" s="565"/>
      <c r="L6" s="565"/>
    </row>
    <row r="7" spans="2:18" ht="26.4" x14ac:dyDescent="0.25">
      <c r="B7" s="205" t="s">
        <v>13</v>
      </c>
      <c r="C7" s="205" t="s">
        <v>14</v>
      </c>
      <c r="D7" s="206" t="s">
        <v>15</v>
      </c>
      <c r="E7" s="206" t="s">
        <v>17</v>
      </c>
      <c r="F7" s="206" t="s">
        <v>12</v>
      </c>
      <c r="G7" s="207" t="s">
        <v>16</v>
      </c>
      <c r="H7" s="209" t="s">
        <v>18</v>
      </c>
      <c r="I7" s="441" t="s">
        <v>176</v>
      </c>
      <c r="J7" s="441" t="s">
        <v>177</v>
      </c>
      <c r="K7" s="441" t="s">
        <v>178</v>
      </c>
      <c r="L7" s="441" t="s">
        <v>179</v>
      </c>
      <c r="M7" s="209" t="s">
        <v>148</v>
      </c>
      <c r="N7" s="209" t="s">
        <v>19</v>
      </c>
      <c r="O7" s="209" t="s">
        <v>21</v>
      </c>
      <c r="Q7" s="115" t="s">
        <v>52</v>
      </c>
      <c r="R7" s="110" t="s">
        <v>93</v>
      </c>
    </row>
    <row r="8" spans="2:18" ht="14.25" customHeight="1" x14ac:dyDescent="0.25">
      <c r="B8" s="558" t="s">
        <v>51</v>
      </c>
      <c r="C8" s="225" t="s">
        <v>213</v>
      </c>
      <c r="D8" s="226"/>
      <c r="E8" s="227"/>
      <c r="F8" s="228"/>
      <c r="G8" s="228"/>
      <c r="H8" s="173">
        <f t="shared" ref="H8:H138" si="0">F8*G8</f>
        <v>0</v>
      </c>
      <c r="I8" s="228"/>
      <c r="J8" s="228"/>
      <c r="K8" s="228"/>
      <c r="L8" s="228"/>
      <c r="M8" s="173">
        <f>+SUM(I8:L8)</f>
        <v>0</v>
      </c>
      <c r="N8" s="173">
        <f>H8</f>
        <v>0</v>
      </c>
      <c r="O8" s="35"/>
      <c r="Q8" s="116"/>
      <c r="R8" s="111"/>
    </row>
    <row r="9" spans="2:18" ht="14.25" customHeight="1" x14ac:dyDescent="0.25">
      <c r="B9" s="559"/>
      <c r="C9" s="225" t="s">
        <v>214</v>
      </c>
      <c r="D9" s="229"/>
      <c r="E9" s="230"/>
      <c r="F9" s="231"/>
      <c r="G9" s="231"/>
      <c r="H9" s="173">
        <f t="shared" si="0"/>
        <v>0</v>
      </c>
      <c r="I9" s="228"/>
      <c r="J9" s="228"/>
      <c r="K9" s="228"/>
      <c r="L9" s="442"/>
      <c r="M9" s="173">
        <f t="shared" ref="M9:M72" si="1">+SUM(I9:L9)</f>
        <v>0</v>
      </c>
      <c r="N9" s="173">
        <f t="shared" ref="N9:N16" si="2">H9</f>
        <v>0</v>
      </c>
      <c r="O9" s="35"/>
      <c r="Q9" s="116"/>
      <c r="R9" s="112"/>
    </row>
    <row r="10" spans="2:18" ht="14.25" customHeight="1" x14ac:dyDescent="0.25">
      <c r="B10" s="559"/>
      <c r="C10" s="225" t="s">
        <v>215</v>
      </c>
      <c r="D10" s="229"/>
      <c r="E10" s="230"/>
      <c r="F10" s="231"/>
      <c r="G10" s="231"/>
      <c r="H10" s="173">
        <f t="shared" si="0"/>
        <v>0</v>
      </c>
      <c r="I10" s="228"/>
      <c r="J10" s="228"/>
      <c r="K10" s="228"/>
      <c r="L10" s="442"/>
      <c r="M10" s="173">
        <f t="shared" si="1"/>
        <v>0</v>
      </c>
      <c r="N10" s="173">
        <f t="shared" si="2"/>
        <v>0</v>
      </c>
      <c r="O10" s="35"/>
      <c r="Q10" s="116"/>
      <c r="R10" s="112"/>
    </row>
    <row r="11" spans="2:18" ht="14.25" customHeight="1" x14ac:dyDescent="0.25">
      <c r="B11" s="559"/>
      <c r="C11" s="225" t="s">
        <v>216</v>
      </c>
      <c r="D11" s="229"/>
      <c r="E11" s="230"/>
      <c r="F11" s="231"/>
      <c r="G11" s="231"/>
      <c r="H11" s="173">
        <f t="shared" si="0"/>
        <v>0</v>
      </c>
      <c r="I11" s="228"/>
      <c r="J11" s="228"/>
      <c r="K11" s="228"/>
      <c r="L11" s="442"/>
      <c r="M11" s="173">
        <f t="shared" si="1"/>
        <v>0</v>
      </c>
      <c r="N11" s="173">
        <f t="shared" si="2"/>
        <v>0</v>
      </c>
      <c r="O11" s="35"/>
      <c r="Q11" s="116"/>
      <c r="R11" s="112"/>
    </row>
    <row r="12" spans="2:18" ht="14.25" customHeight="1" x14ac:dyDescent="0.25">
      <c r="B12" s="559"/>
      <c r="C12" s="225" t="s">
        <v>217</v>
      </c>
      <c r="D12" s="229"/>
      <c r="E12" s="230"/>
      <c r="F12" s="231"/>
      <c r="G12" s="231"/>
      <c r="H12" s="173">
        <f t="shared" si="0"/>
        <v>0</v>
      </c>
      <c r="I12" s="228"/>
      <c r="J12" s="228"/>
      <c r="K12" s="228"/>
      <c r="L12" s="442"/>
      <c r="M12" s="173">
        <f t="shared" si="1"/>
        <v>0</v>
      </c>
      <c r="N12" s="173">
        <f t="shared" si="2"/>
        <v>0</v>
      </c>
      <c r="O12" s="35"/>
      <c r="Q12" s="116"/>
      <c r="R12" s="112"/>
    </row>
    <row r="13" spans="2:18" ht="14.25" customHeight="1" x14ac:dyDescent="0.25">
      <c r="B13" s="559"/>
      <c r="C13" s="225" t="s">
        <v>218</v>
      </c>
      <c r="D13" s="229"/>
      <c r="E13" s="230"/>
      <c r="F13" s="231"/>
      <c r="G13" s="231"/>
      <c r="H13" s="173">
        <f t="shared" si="0"/>
        <v>0</v>
      </c>
      <c r="I13" s="228"/>
      <c r="J13" s="228"/>
      <c r="K13" s="228"/>
      <c r="L13" s="442"/>
      <c r="M13" s="173">
        <f t="shared" si="1"/>
        <v>0</v>
      </c>
      <c r="N13" s="173">
        <f t="shared" si="2"/>
        <v>0</v>
      </c>
      <c r="O13" s="35"/>
      <c r="Q13" s="116"/>
      <c r="R13" s="112"/>
    </row>
    <row r="14" spans="2:18" ht="14.25" customHeight="1" x14ac:dyDescent="0.25">
      <c r="B14" s="559"/>
      <c r="C14" s="225" t="s">
        <v>219</v>
      </c>
      <c r="D14" s="229"/>
      <c r="E14" s="230"/>
      <c r="F14" s="231"/>
      <c r="G14" s="231"/>
      <c r="H14" s="173">
        <f t="shared" si="0"/>
        <v>0</v>
      </c>
      <c r="I14" s="228"/>
      <c r="J14" s="228"/>
      <c r="K14" s="228"/>
      <c r="L14" s="442"/>
      <c r="M14" s="173">
        <f t="shared" si="1"/>
        <v>0</v>
      </c>
      <c r="N14" s="173">
        <f t="shared" si="2"/>
        <v>0</v>
      </c>
      <c r="O14" s="35"/>
      <c r="Q14" s="116"/>
      <c r="R14" s="112"/>
    </row>
    <row r="15" spans="2:18" ht="14.25" customHeight="1" x14ac:dyDescent="0.25">
      <c r="B15" s="559"/>
      <c r="C15" s="225" t="s">
        <v>220</v>
      </c>
      <c r="D15" s="229"/>
      <c r="E15" s="230"/>
      <c r="F15" s="231"/>
      <c r="G15" s="231"/>
      <c r="H15" s="173">
        <f t="shared" si="0"/>
        <v>0</v>
      </c>
      <c r="I15" s="228"/>
      <c r="J15" s="228"/>
      <c r="K15" s="228"/>
      <c r="L15" s="442"/>
      <c r="M15" s="173">
        <f t="shared" si="1"/>
        <v>0</v>
      </c>
      <c r="N15" s="173">
        <f t="shared" si="2"/>
        <v>0</v>
      </c>
      <c r="O15" s="35"/>
      <c r="Q15" s="116"/>
      <c r="R15" s="112"/>
    </row>
    <row r="16" spans="2:18" ht="14.25" customHeight="1" x14ac:dyDescent="0.25">
      <c r="B16" s="559"/>
      <c r="C16" s="225" t="s">
        <v>221</v>
      </c>
      <c r="D16" s="229"/>
      <c r="E16" s="230"/>
      <c r="F16" s="231"/>
      <c r="G16" s="231"/>
      <c r="H16" s="173">
        <f t="shared" si="0"/>
        <v>0</v>
      </c>
      <c r="I16" s="228"/>
      <c r="J16" s="228"/>
      <c r="K16" s="228"/>
      <c r="L16" s="442"/>
      <c r="M16" s="173">
        <f t="shared" si="1"/>
        <v>0</v>
      </c>
      <c r="N16" s="173">
        <f t="shared" si="2"/>
        <v>0</v>
      </c>
      <c r="O16" s="35"/>
      <c r="Q16" s="116"/>
      <c r="R16" s="112"/>
    </row>
    <row r="17" spans="2:18" ht="14.25" customHeight="1" x14ac:dyDescent="0.25">
      <c r="B17" s="559"/>
      <c r="C17" s="225" t="s">
        <v>222</v>
      </c>
      <c r="D17" s="229"/>
      <c r="E17" s="230"/>
      <c r="F17" s="231"/>
      <c r="G17" s="231"/>
      <c r="H17" s="173">
        <f t="shared" ref="H17:H28" si="3">F17*G17</f>
        <v>0</v>
      </c>
      <c r="I17" s="228"/>
      <c r="J17" s="228"/>
      <c r="K17" s="228"/>
      <c r="L17" s="442"/>
      <c r="M17" s="173">
        <f t="shared" si="1"/>
        <v>0</v>
      </c>
      <c r="N17" s="173">
        <f t="shared" ref="N17:N28" si="4">H17</f>
        <v>0</v>
      </c>
      <c r="O17" s="35"/>
      <c r="Q17" s="116"/>
      <c r="R17" s="112"/>
    </row>
    <row r="18" spans="2:18" ht="14.25" customHeight="1" x14ac:dyDescent="0.25">
      <c r="B18" s="559"/>
      <c r="C18" s="225" t="s">
        <v>223</v>
      </c>
      <c r="D18" s="229"/>
      <c r="E18" s="230"/>
      <c r="F18" s="231"/>
      <c r="G18" s="231"/>
      <c r="H18" s="173">
        <f t="shared" si="3"/>
        <v>0</v>
      </c>
      <c r="I18" s="228"/>
      <c r="J18" s="228"/>
      <c r="K18" s="228"/>
      <c r="L18" s="442"/>
      <c r="M18" s="173">
        <f t="shared" si="1"/>
        <v>0</v>
      </c>
      <c r="N18" s="173">
        <f t="shared" si="4"/>
        <v>0</v>
      </c>
      <c r="O18" s="35"/>
      <c r="Q18" s="116"/>
      <c r="R18" s="112"/>
    </row>
    <row r="19" spans="2:18" ht="14.25" customHeight="1" x14ac:dyDescent="0.25">
      <c r="B19" s="559"/>
      <c r="C19" s="225" t="s">
        <v>224</v>
      </c>
      <c r="D19" s="229"/>
      <c r="E19" s="230"/>
      <c r="F19" s="231"/>
      <c r="G19" s="231"/>
      <c r="H19" s="173">
        <f t="shared" si="3"/>
        <v>0</v>
      </c>
      <c r="I19" s="228"/>
      <c r="J19" s="228"/>
      <c r="K19" s="228"/>
      <c r="L19" s="442"/>
      <c r="M19" s="173">
        <f t="shared" si="1"/>
        <v>0</v>
      </c>
      <c r="N19" s="173">
        <f t="shared" si="4"/>
        <v>0</v>
      </c>
      <c r="O19" s="35"/>
      <c r="Q19" s="116"/>
      <c r="R19" s="113"/>
    </row>
    <row r="20" spans="2:18" ht="14.25" customHeight="1" x14ac:dyDescent="0.25">
      <c r="B20" s="559"/>
      <c r="C20" s="225" t="s">
        <v>225</v>
      </c>
      <c r="D20" s="229"/>
      <c r="E20" s="230"/>
      <c r="F20" s="231"/>
      <c r="G20" s="231"/>
      <c r="H20" s="173">
        <f t="shared" si="3"/>
        <v>0</v>
      </c>
      <c r="I20" s="228"/>
      <c r="J20" s="228"/>
      <c r="K20" s="228"/>
      <c r="L20" s="442"/>
      <c r="M20" s="173">
        <f t="shared" si="1"/>
        <v>0</v>
      </c>
      <c r="N20" s="173">
        <f t="shared" si="4"/>
        <v>0</v>
      </c>
      <c r="O20" s="35"/>
      <c r="Q20" s="116"/>
      <c r="R20" s="113"/>
    </row>
    <row r="21" spans="2:18" ht="14.25" customHeight="1" x14ac:dyDescent="0.25">
      <c r="B21" s="559"/>
      <c r="C21" s="225" t="s">
        <v>226</v>
      </c>
      <c r="D21" s="229"/>
      <c r="E21" s="230"/>
      <c r="F21" s="231"/>
      <c r="G21" s="231"/>
      <c r="H21" s="173">
        <f t="shared" si="3"/>
        <v>0</v>
      </c>
      <c r="I21" s="228"/>
      <c r="J21" s="228"/>
      <c r="K21" s="228"/>
      <c r="L21" s="442"/>
      <c r="M21" s="173">
        <f t="shared" si="1"/>
        <v>0</v>
      </c>
      <c r="N21" s="173">
        <f t="shared" si="4"/>
        <v>0</v>
      </c>
      <c r="O21" s="35"/>
      <c r="Q21" s="116"/>
      <c r="R21" s="113"/>
    </row>
    <row r="22" spans="2:18" ht="14.25" customHeight="1" x14ac:dyDescent="0.25">
      <c r="B22" s="559"/>
      <c r="C22" s="225" t="s">
        <v>227</v>
      </c>
      <c r="D22" s="229"/>
      <c r="E22" s="230"/>
      <c r="F22" s="231"/>
      <c r="G22" s="231"/>
      <c r="H22" s="173">
        <f t="shared" si="3"/>
        <v>0</v>
      </c>
      <c r="I22" s="228"/>
      <c r="J22" s="228"/>
      <c r="K22" s="228"/>
      <c r="L22" s="442"/>
      <c r="M22" s="173">
        <f t="shared" si="1"/>
        <v>0</v>
      </c>
      <c r="N22" s="173">
        <f t="shared" si="4"/>
        <v>0</v>
      </c>
      <c r="O22" s="35"/>
      <c r="Q22" s="116"/>
      <c r="R22" s="113"/>
    </row>
    <row r="23" spans="2:18" ht="14.25" customHeight="1" x14ac:dyDescent="0.25">
      <c r="B23" s="559"/>
      <c r="C23" s="225" t="s">
        <v>228</v>
      </c>
      <c r="D23" s="229"/>
      <c r="E23" s="230"/>
      <c r="F23" s="231"/>
      <c r="G23" s="231"/>
      <c r="H23" s="173">
        <f t="shared" si="3"/>
        <v>0</v>
      </c>
      <c r="I23" s="228"/>
      <c r="J23" s="228"/>
      <c r="K23" s="228"/>
      <c r="L23" s="442"/>
      <c r="M23" s="173">
        <f t="shared" si="1"/>
        <v>0</v>
      </c>
      <c r="N23" s="173">
        <f t="shared" si="4"/>
        <v>0</v>
      </c>
      <c r="O23" s="35"/>
      <c r="Q23" s="116"/>
      <c r="R23" s="113"/>
    </row>
    <row r="24" spans="2:18" ht="14.25" customHeight="1" x14ac:dyDescent="0.25">
      <c r="B24" s="559"/>
      <c r="C24" s="225" t="s">
        <v>229</v>
      </c>
      <c r="D24" s="229"/>
      <c r="E24" s="230"/>
      <c r="F24" s="231"/>
      <c r="G24" s="231"/>
      <c r="H24" s="173">
        <f t="shared" si="3"/>
        <v>0</v>
      </c>
      <c r="I24" s="228"/>
      <c r="J24" s="228"/>
      <c r="K24" s="228"/>
      <c r="L24" s="442"/>
      <c r="M24" s="173">
        <f t="shared" si="1"/>
        <v>0</v>
      </c>
      <c r="N24" s="173">
        <f t="shared" si="4"/>
        <v>0</v>
      </c>
      <c r="O24" s="35"/>
      <c r="Q24" s="116"/>
      <c r="R24" s="113"/>
    </row>
    <row r="25" spans="2:18" ht="14.25" customHeight="1" x14ac:dyDescent="0.25">
      <c r="B25" s="559"/>
      <c r="C25" s="225" t="s">
        <v>230</v>
      </c>
      <c r="D25" s="229"/>
      <c r="E25" s="230"/>
      <c r="F25" s="231"/>
      <c r="G25" s="231"/>
      <c r="H25" s="173">
        <f t="shared" si="3"/>
        <v>0</v>
      </c>
      <c r="I25" s="228"/>
      <c r="J25" s="228"/>
      <c r="K25" s="228"/>
      <c r="L25" s="442"/>
      <c r="M25" s="173">
        <f t="shared" si="1"/>
        <v>0</v>
      </c>
      <c r="N25" s="173">
        <f t="shared" si="4"/>
        <v>0</v>
      </c>
      <c r="O25" s="35"/>
      <c r="Q25" s="116"/>
      <c r="R25" s="113"/>
    </row>
    <row r="26" spans="2:18" ht="14.25" customHeight="1" x14ac:dyDescent="0.25">
      <c r="B26" s="559"/>
      <c r="C26" s="225" t="s">
        <v>231</v>
      </c>
      <c r="D26" s="229"/>
      <c r="E26" s="230"/>
      <c r="F26" s="231"/>
      <c r="G26" s="231"/>
      <c r="H26" s="173">
        <f t="shared" si="3"/>
        <v>0</v>
      </c>
      <c r="I26" s="228"/>
      <c r="J26" s="228"/>
      <c r="K26" s="228"/>
      <c r="L26" s="442"/>
      <c r="M26" s="173">
        <f t="shared" si="1"/>
        <v>0</v>
      </c>
      <c r="N26" s="173">
        <f t="shared" si="4"/>
        <v>0</v>
      </c>
      <c r="O26" s="35"/>
      <c r="Q26" s="116"/>
      <c r="R26" s="113"/>
    </row>
    <row r="27" spans="2:18" ht="14.25" customHeight="1" x14ac:dyDescent="0.25">
      <c r="B27" s="559"/>
      <c r="C27" s="225" t="s">
        <v>232</v>
      </c>
      <c r="D27" s="229"/>
      <c r="E27" s="230"/>
      <c r="F27" s="231"/>
      <c r="G27" s="231"/>
      <c r="H27" s="173">
        <f t="shared" si="3"/>
        <v>0</v>
      </c>
      <c r="I27" s="228"/>
      <c r="J27" s="228"/>
      <c r="K27" s="228"/>
      <c r="L27" s="442"/>
      <c r="M27" s="173">
        <f t="shared" si="1"/>
        <v>0</v>
      </c>
      <c r="N27" s="173">
        <f t="shared" si="4"/>
        <v>0</v>
      </c>
      <c r="O27" s="35"/>
      <c r="Q27" s="116"/>
      <c r="R27" s="113"/>
    </row>
    <row r="28" spans="2:18" ht="14.25" customHeight="1" x14ac:dyDescent="0.25">
      <c r="B28" s="559"/>
      <c r="C28" s="225" t="s">
        <v>233</v>
      </c>
      <c r="D28" s="229"/>
      <c r="E28" s="230"/>
      <c r="F28" s="231"/>
      <c r="G28" s="231"/>
      <c r="H28" s="173">
        <f t="shared" si="3"/>
        <v>0</v>
      </c>
      <c r="I28" s="228"/>
      <c r="J28" s="228"/>
      <c r="K28" s="228"/>
      <c r="L28" s="442"/>
      <c r="M28" s="173">
        <f t="shared" si="1"/>
        <v>0</v>
      </c>
      <c r="N28" s="173">
        <f t="shared" si="4"/>
        <v>0</v>
      </c>
      <c r="O28" s="35"/>
      <c r="Q28" s="116"/>
      <c r="R28" s="113"/>
    </row>
    <row r="29" spans="2:18" ht="14.25" customHeight="1" x14ac:dyDescent="0.25">
      <c r="B29" s="559"/>
      <c r="C29" s="225" t="s">
        <v>234</v>
      </c>
      <c r="D29" s="229"/>
      <c r="E29" s="230"/>
      <c r="F29" s="231"/>
      <c r="G29" s="231"/>
      <c r="H29" s="173">
        <f>F29*G29</f>
        <v>0</v>
      </c>
      <c r="I29" s="228"/>
      <c r="J29" s="228"/>
      <c r="K29" s="228"/>
      <c r="L29" s="442"/>
      <c r="M29" s="173">
        <f t="shared" si="1"/>
        <v>0</v>
      </c>
      <c r="N29" s="173">
        <f>H29</f>
        <v>0</v>
      </c>
      <c r="O29" s="35"/>
      <c r="Q29" s="117"/>
      <c r="R29" s="113"/>
    </row>
    <row r="30" spans="2:18" x14ac:dyDescent="0.25">
      <c r="B30" s="559"/>
      <c r="C30" s="259" t="s">
        <v>96</v>
      </c>
      <c r="D30" s="226"/>
      <c r="E30" s="227"/>
      <c r="F30" s="228"/>
      <c r="G30" s="228"/>
      <c r="H30" s="173">
        <f>F30*G30</f>
        <v>0</v>
      </c>
      <c r="I30" s="228"/>
      <c r="J30" s="228"/>
      <c r="K30" s="228"/>
      <c r="L30" s="228"/>
      <c r="M30" s="173">
        <f t="shared" si="1"/>
        <v>0</v>
      </c>
      <c r="N30" s="173">
        <f>H30</f>
        <v>0</v>
      </c>
      <c r="O30" s="35"/>
      <c r="Q30" s="117"/>
      <c r="R30" s="113"/>
    </row>
    <row r="31" spans="2:18" x14ac:dyDescent="0.25">
      <c r="B31" s="559"/>
      <c r="C31" s="561" t="s">
        <v>3</v>
      </c>
      <c r="D31" s="226"/>
      <c r="E31" s="230"/>
      <c r="F31" s="231"/>
      <c r="G31" s="231"/>
      <c r="H31" s="173">
        <f t="shared" si="0"/>
        <v>0</v>
      </c>
      <c r="I31" s="228"/>
      <c r="J31" s="228"/>
      <c r="K31" s="228"/>
      <c r="L31" s="228"/>
      <c r="M31" s="173">
        <f t="shared" si="1"/>
        <v>0</v>
      </c>
      <c r="N31" s="37"/>
      <c r="O31" s="35"/>
      <c r="Q31" s="117"/>
      <c r="R31" s="113"/>
    </row>
    <row r="32" spans="2:18" x14ac:dyDescent="0.25">
      <c r="B32" s="559"/>
      <c r="C32" s="562"/>
      <c r="D32" s="226"/>
      <c r="E32" s="230"/>
      <c r="F32" s="231"/>
      <c r="G32" s="231"/>
      <c r="H32" s="173">
        <f t="shared" si="0"/>
        <v>0</v>
      </c>
      <c r="I32" s="228"/>
      <c r="J32" s="228"/>
      <c r="K32" s="228"/>
      <c r="L32" s="228"/>
      <c r="M32" s="173">
        <f t="shared" si="1"/>
        <v>0</v>
      </c>
      <c r="N32" s="37"/>
      <c r="O32" s="35"/>
      <c r="Q32" s="117"/>
      <c r="R32" s="113"/>
    </row>
    <row r="33" spans="2:18" x14ac:dyDescent="0.25">
      <c r="B33" s="559"/>
      <c r="C33" s="562"/>
      <c r="D33" s="226"/>
      <c r="E33" s="230"/>
      <c r="F33" s="231"/>
      <c r="G33" s="231"/>
      <c r="H33" s="173">
        <f t="shared" ref="H33" si="5">F33*G33</f>
        <v>0</v>
      </c>
      <c r="I33" s="228"/>
      <c r="J33" s="228"/>
      <c r="K33" s="228"/>
      <c r="L33" s="228"/>
      <c r="M33" s="173">
        <f t="shared" si="1"/>
        <v>0</v>
      </c>
      <c r="N33" s="37"/>
      <c r="O33" s="35"/>
      <c r="Q33" s="117"/>
      <c r="R33" s="113"/>
    </row>
    <row r="34" spans="2:18" x14ac:dyDescent="0.25">
      <c r="B34" s="559"/>
      <c r="C34" s="562"/>
      <c r="D34" s="229"/>
      <c r="E34" s="230"/>
      <c r="F34" s="231"/>
      <c r="G34" s="231"/>
      <c r="H34" s="173">
        <f t="shared" si="0"/>
        <v>0</v>
      </c>
      <c r="I34" s="228"/>
      <c r="J34" s="228"/>
      <c r="K34" s="228"/>
      <c r="L34" s="228"/>
      <c r="M34" s="173">
        <f t="shared" si="1"/>
        <v>0</v>
      </c>
      <c r="N34" s="37"/>
      <c r="Q34" s="117"/>
      <c r="R34" s="114"/>
    </row>
    <row r="35" spans="2:18" x14ac:dyDescent="0.25">
      <c r="B35" s="559"/>
      <c r="C35" s="563"/>
      <c r="D35" s="229"/>
      <c r="E35" s="230"/>
      <c r="F35" s="231"/>
      <c r="G35" s="231"/>
      <c r="H35" s="173">
        <f t="shared" si="0"/>
        <v>0</v>
      </c>
      <c r="I35" s="228"/>
      <c r="J35" s="228"/>
      <c r="K35" s="228"/>
      <c r="L35" s="442"/>
      <c r="M35" s="173">
        <f t="shared" si="1"/>
        <v>0</v>
      </c>
      <c r="N35" s="173">
        <f>SUM(H31:H35)</f>
        <v>0</v>
      </c>
      <c r="O35" s="444"/>
      <c r="Q35" s="117"/>
      <c r="R35" s="113"/>
    </row>
    <row r="36" spans="2:18" x14ac:dyDescent="0.25">
      <c r="B36" s="559"/>
      <c r="C36" s="561" t="s">
        <v>2</v>
      </c>
      <c r="D36" s="229"/>
      <c r="E36" s="230"/>
      <c r="F36" s="231"/>
      <c r="G36" s="231"/>
      <c r="H36" s="173">
        <f t="shared" si="0"/>
        <v>0</v>
      </c>
      <c r="I36" s="228"/>
      <c r="J36" s="228"/>
      <c r="K36" s="228"/>
      <c r="L36" s="228"/>
      <c r="M36" s="173">
        <f t="shared" si="1"/>
        <v>0</v>
      </c>
      <c r="N36" s="37"/>
      <c r="Q36" s="117"/>
      <c r="R36" s="113"/>
    </row>
    <row r="37" spans="2:18" x14ac:dyDescent="0.25">
      <c r="B37" s="559"/>
      <c r="C37" s="562"/>
      <c r="D37" s="229"/>
      <c r="E37" s="230"/>
      <c r="F37" s="231"/>
      <c r="G37" s="231"/>
      <c r="H37" s="173">
        <f t="shared" ref="H37" si="6">F37*G37</f>
        <v>0</v>
      </c>
      <c r="I37" s="228"/>
      <c r="J37" s="228"/>
      <c r="K37" s="228"/>
      <c r="L37" s="228"/>
      <c r="M37" s="173">
        <f t="shared" si="1"/>
        <v>0</v>
      </c>
      <c r="N37" s="37"/>
      <c r="Q37" s="117"/>
      <c r="R37" s="113"/>
    </row>
    <row r="38" spans="2:18" x14ac:dyDescent="0.25">
      <c r="B38" s="559"/>
      <c r="C38" s="562"/>
      <c r="D38" s="229"/>
      <c r="E38" s="230"/>
      <c r="F38" s="231"/>
      <c r="G38" s="231"/>
      <c r="H38" s="173">
        <f t="shared" ref="H38" si="7">F38*G38</f>
        <v>0</v>
      </c>
      <c r="I38" s="228"/>
      <c r="J38" s="228"/>
      <c r="K38" s="228"/>
      <c r="L38" s="228"/>
      <c r="M38" s="173">
        <f t="shared" si="1"/>
        <v>0</v>
      </c>
      <c r="N38" s="37"/>
      <c r="Q38" s="117"/>
      <c r="R38" s="113"/>
    </row>
    <row r="39" spans="2:18" ht="13.8" thickBot="1" x14ac:dyDescent="0.3">
      <c r="B39" s="559"/>
      <c r="C39" s="562"/>
      <c r="D39" s="229"/>
      <c r="E39" s="230"/>
      <c r="F39" s="231"/>
      <c r="G39" s="231"/>
      <c r="H39" s="173">
        <f t="shared" si="0"/>
        <v>0</v>
      </c>
      <c r="I39" s="228"/>
      <c r="J39" s="228"/>
      <c r="K39" s="228"/>
      <c r="L39" s="228"/>
      <c r="M39" s="173">
        <f t="shared" si="1"/>
        <v>0</v>
      </c>
      <c r="N39" s="37"/>
      <c r="Q39" s="117"/>
      <c r="R39" s="113"/>
    </row>
    <row r="40" spans="2:18" ht="13.8" thickBot="1" x14ac:dyDescent="0.3">
      <c r="B40" s="560"/>
      <c r="C40" s="564"/>
      <c r="D40" s="232"/>
      <c r="E40" s="233"/>
      <c r="F40" s="234"/>
      <c r="G40" s="234"/>
      <c r="H40" s="236">
        <f t="shared" si="0"/>
        <v>0</v>
      </c>
      <c r="I40" s="235"/>
      <c r="J40" s="235"/>
      <c r="K40" s="235"/>
      <c r="L40" s="385"/>
      <c r="M40" s="239">
        <f t="shared" si="1"/>
        <v>0</v>
      </c>
      <c r="N40" s="240">
        <f>SUM(H36:H40)</f>
        <v>0</v>
      </c>
      <c r="O40" s="241">
        <f>SUM(N8:N30)+N35+N40</f>
        <v>0</v>
      </c>
      <c r="Q40" s="117"/>
      <c r="R40" s="113"/>
    </row>
    <row r="41" spans="2:18" x14ac:dyDescent="0.25">
      <c r="B41" s="541" t="s">
        <v>5</v>
      </c>
      <c r="C41" s="542"/>
      <c r="D41" s="242"/>
      <c r="E41" s="243"/>
      <c r="F41" s="244"/>
      <c r="G41" s="244"/>
      <c r="H41" s="237">
        <f t="shared" si="0"/>
        <v>0</v>
      </c>
      <c r="I41" s="228"/>
      <c r="J41" s="228"/>
      <c r="K41" s="228"/>
      <c r="L41" s="228"/>
      <c r="M41" s="237">
        <f t="shared" si="1"/>
        <v>0</v>
      </c>
      <c r="O41" s="35"/>
      <c r="Q41" s="117"/>
      <c r="R41" s="113"/>
    </row>
    <row r="42" spans="2:18" x14ac:dyDescent="0.25">
      <c r="B42" s="543"/>
      <c r="C42" s="544"/>
      <c r="D42" s="245"/>
      <c r="E42" s="246"/>
      <c r="F42" s="247"/>
      <c r="G42" s="247"/>
      <c r="H42" s="237">
        <f t="shared" si="0"/>
        <v>0</v>
      </c>
      <c r="I42" s="228"/>
      <c r="J42" s="228"/>
      <c r="K42" s="228"/>
      <c r="L42" s="228"/>
      <c r="M42" s="173">
        <f t="shared" si="1"/>
        <v>0</v>
      </c>
      <c r="O42" s="35"/>
      <c r="Q42" s="117"/>
      <c r="R42" s="113"/>
    </row>
    <row r="43" spans="2:18" x14ac:dyDescent="0.25">
      <c r="B43" s="543"/>
      <c r="C43" s="544"/>
      <c r="D43" s="245"/>
      <c r="E43" s="246"/>
      <c r="F43" s="247"/>
      <c r="G43" s="247"/>
      <c r="H43" s="237">
        <f t="shared" si="0"/>
        <v>0</v>
      </c>
      <c r="I43" s="228"/>
      <c r="J43" s="228"/>
      <c r="K43" s="228"/>
      <c r="L43" s="228"/>
      <c r="M43" s="173">
        <f t="shared" si="1"/>
        <v>0</v>
      </c>
      <c r="O43" s="35"/>
      <c r="Q43" s="117"/>
      <c r="R43" s="113"/>
    </row>
    <row r="44" spans="2:18" x14ac:dyDescent="0.25">
      <c r="B44" s="543"/>
      <c r="C44" s="544"/>
      <c r="D44" s="245"/>
      <c r="E44" s="246"/>
      <c r="F44" s="247"/>
      <c r="G44" s="247"/>
      <c r="H44" s="237">
        <f t="shared" si="0"/>
        <v>0</v>
      </c>
      <c r="I44" s="228"/>
      <c r="J44" s="228"/>
      <c r="K44" s="228"/>
      <c r="L44" s="228"/>
      <c r="M44" s="173">
        <f t="shared" si="1"/>
        <v>0</v>
      </c>
      <c r="O44" s="35"/>
      <c r="Q44" s="117"/>
      <c r="R44" s="113"/>
    </row>
    <row r="45" spans="2:18" x14ac:dyDescent="0.25">
      <c r="B45" s="543"/>
      <c r="C45" s="544"/>
      <c r="D45" s="245"/>
      <c r="E45" s="246"/>
      <c r="F45" s="247"/>
      <c r="G45" s="247"/>
      <c r="H45" s="237">
        <f t="shared" si="0"/>
        <v>0</v>
      </c>
      <c r="I45" s="228"/>
      <c r="J45" s="228"/>
      <c r="K45" s="228"/>
      <c r="L45" s="228"/>
      <c r="M45" s="173">
        <f t="shared" si="1"/>
        <v>0</v>
      </c>
      <c r="O45" s="35"/>
      <c r="Q45" s="117"/>
      <c r="R45" s="113"/>
    </row>
    <row r="46" spans="2:18" x14ac:dyDescent="0.25">
      <c r="B46" s="543"/>
      <c r="C46" s="544"/>
      <c r="D46" s="229"/>
      <c r="E46" s="248"/>
      <c r="F46" s="231"/>
      <c r="G46" s="231"/>
      <c r="H46" s="173">
        <f t="shared" si="0"/>
        <v>0</v>
      </c>
      <c r="I46" s="228"/>
      <c r="J46" s="228"/>
      <c r="K46" s="228"/>
      <c r="L46" s="228"/>
      <c r="M46" s="173">
        <f t="shared" si="1"/>
        <v>0</v>
      </c>
      <c r="O46" s="35"/>
      <c r="Q46" s="117"/>
      <c r="R46" s="113"/>
    </row>
    <row r="47" spans="2:18" x14ac:dyDescent="0.25">
      <c r="B47" s="543"/>
      <c r="C47" s="544"/>
      <c r="D47" s="229"/>
      <c r="E47" s="248"/>
      <c r="F47" s="231"/>
      <c r="G47" s="231"/>
      <c r="H47" s="173">
        <f t="shared" si="0"/>
        <v>0</v>
      </c>
      <c r="I47" s="228"/>
      <c r="J47" s="228"/>
      <c r="K47" s="228"/>
      <c r="L47" s="228"/>
      <c r="M47" s="173">
        <f t="shared" si="1"/>
        <v>0</v>
      </c>
      <c r="O47" s="35"/>
      <c r="Q47" s="117"/>
      <c r="R47" s="113"/>
    </row>
    <row r="48" spans="2:18" x14ac:dyDescent="0.25">
      <c r="B48" s="543"/>
      <c r="C48" s="544"/>
      <c r="D48" s="229"/>
      <c r="E48" s="248"/>
      <c r="F48" s="231"/>
      <c r="G48" s="231"/>
      <c r="H48" s="173">
        <f t="shared" si="0"/>
        <v>0</v>
      </c>
      <c r="I48" s="228"/>
      <c r="J48" s="228"/>
      <c r="K48" s="228"/>
      <c r="L48" s="228"/>
      <c r="M48" s="173">
        <f t="shared" si="1"/>
        <v>0</v>
      </c>
      <c r="O48" s="35"/>
      <c r="Q48" s="117"/>
      <c r="R48" s="113"/>
    </row>
    <row r="49" spans="2:18" x14ac:dyDescent="0.25">
      <c r="B49" s="543"/>
      <c r="C49" s="544"/>
      <c r="D49" s="229"/>
      <c r="E49" s="248"/>
      <c r="F49" s="231"/>
      <c r="G49" s="231"/>
      <c r="H49" s="173">
        <f t="shared" si="0"/>
        <v>0</v>
      </c>
      <c r="I49" s="228"/>
      <c r="J49" s="228"/>
      <c r="K49" s="228"/>
      <c r="L49" s="228"/>
      <c r="M49" s="173">
        <f t="shared" si="1"/>
        <v>0</v>
      </c>
      <c r="O49" s="35"/>
      <c r="Q49" s="117"/>
      <c r="R49" s="113"/>
    </row>
    <row r="50" spans="2:18" x14ac:dyDescent="0.25">
      <c r="B50" s="543"/>
      <c r="C50" s="544"/>
      <c r="D50" s="229"/>
      <c r="E50" s="248"/>
      <c r="F50" s="231"/>
      <c r="G50" s="231"/>
      <c r="H50" s="173">
        <f t="shared" si="0"/>
        <v>0</v>
      </c>
      <c r="I50" s="228"/>
      <c r="J50" s="228"/>
      <c r="K50" s="228"/>
      <c r="L50" s="228"/>
      <c r="M50" s="173">
        <f t="shared" si="1"/>
        <v>0</v>
      </c>
      <c r="O50" s="35"/>
      <c r="Q50" s="117"/>
      <c r="R50" s="113"/>
    </row>
    <row r="51" spans="2:18" x14ac:dyDescent="0.25">
      <c r="B51" s="543"/>
      <c r="C51" s="544"/>
      <c r="D51" s="229"/>
      <c r="E51" s="248"/>
      <c r="F51" s="231"/>
      <c r="G51" s="231"/>
      <c r="H51" s="173">
        <f t="shared" si="0"/>
        <v>0</v>
      </c>
      <c r="I51" s="228"/>
      <c r="J51" s="228"/>
      <c r="K51" s="228"/>
      <c r="L51" s="228"/>
      <c r="M51" s="173">
        <f t="shared" si="1"/>
        <v>0</v>
      </c>
      <c r="O51" s="35"/>
      <c r="Q51" s="117"/>
      <c r="R51" s="113"/>
    </row>
    <row r="52" spans="2:18" x14ac:dyDescent="0.25">
      <c r="B52" s="543"/>
      <c r="C52" s="544"/>
      <c r="D52" s="229"/>
      <c r="E52" s="248"/>
      <c r="F52" s="231"/>
      <c r="G52" s="231"/>
      <c r="H52" s="173">
        <f t="shared" si="0"/>
        <v>0</v>
      </c>
      <c r="I52" s="228"/>
      <c r="J52" s="228"/>
      <c r="K52" s="228"/>
      <c r="L52" s="228"/>
      <c r="M52" s="173">
        <f t="shared" si="1"/>
        <v>0</v>
      </c>
      <c r="O52" s="35"/>
      <c r="Q52" s="117"/>
      <c r="R52" s="113"/>
    </row>
    <row r="53" spans="2:18" x14ac:dyDescent="0.25">
      <c r="B53" s="543"/>
      <c r="C53" s="544"/>
      <c r="D53" s="229"/>
      <c r="E53" s="248"/>
      <c r="F53" s="231"/>
      <c r="G53" s="231"/>
      <c r="H53" s="173">
        <f t="shared" si="0"/>
        <v>0</v>
      </c>
      <c r="I53" s="228"/>
      <c r="J53" s="228"/>
      <c r="K53" s="228"/>
      <c r="L53" s="228"/>
      <c r="M53" s="173">
        <f t="shared" si="1"/>
        <v>0</v>
      </c>
      <c r="O53" s="35"/>
      <c r="Q53" s="117"/>
      <c r="R53" s="113"/>
    </row>
    <row r="54" spans="2:18" x14ac:dyDescent="0.25">
      <c r="B54" s="543"/>
      <c r="C54" s="544"/>
      <c r="D54" s="229"/>
      <c r="E54" s="248"/>
      <c r="F54" s="231"/>
      <c r="G54" s="231"/>
      <c r="H54" s="173">
        <f t="shared" si="0"/>
        <v>0</v>
      </c>
      <c r="I54" s="228"/>
      <c r="J54" s="228"/>
      <c r="K54" s="228"/>
      <c r="L54" s="228"/>
      <c r="M54" s="173">
        <f t="shared" si="1"/>
        <v>0</v>
      </c>
      <c r="O54" s="35"/>
      <c r="Q54" s="117"/>
      <c r="R54" s="113"/>
    </row>
    <row r="55" spans="2:18" x14ac:dyDescent="0.25">
      <c r="B55" s="543"/>
      <c r="C55" s="544"/>
      <c r="D55" s="229"/>
      <c r="E55" s="248"/>
      <c r="F55" s="231"/>
      <c r="G55" s="231"/>
      <c r="H55" s="173">
        <f t="shared" si="0"/>
        <v>0</v>
      </c>
      <c r="I55" s="228"/>
      <c r="J55" s="228"/>
      <c r="K55" s="228"/>
      <c r="L55" s="228"/>
      <c r="M55" s="173">
        <f t="shared" si="1"/>
        <v>0</v>
      </c>
      <c r="O55" s="35"/>
      <c r="Q55" s="117"/>
      <c r="R55" s="113"/>
    </row>
    <row r="56" spans="2:18" x14ac:dyDescent="0.25">
      <c r="B56" s="543"/>
      <c r="C56" s="544"/>
      <c r="D56" s="229"/>
      <c r="E56" s="248"/>
      <c r="F56" s="231"/>
      <c r="G56" s="231"/>
      <c r="H56" s="173">
        <f t="shared" si="0"/>
        <v>0</v>
      </c>
      <c r="I56" s="228"/>
      <c r="J56" s="228"/>
      <c r="K56" s="228"/>
      <c r="L56" s="228"/>
      <c r="M56" s="173">
        <f t="shared" si="1"/>
        <v>0</v>
      </c>
      <c r="O56" s="35"/>
      <c r="Q56" s="117"/>
      <c r="R56" s="113"/>
    </row>
    <row r="57" spans="2:18" x14ac:dyDescent="0.25">
      <c r="B57" s="543"/>
      <c r="C57" s="544"/>
      <c r="D57" s="229"/>
      <c r="E57" s="248"/>
      <c r="F57" s="231"/>
      <c r="G57" s="231"/>
      <c r="H57" s="173">
        <f t="shared" si="0"/>
        <v>0</v>
      </c>
      <c r="I57" s="228"/>
      <c r="J57" s="228"/>
      <c r="K57" s="228"/>
      <c r="L57" s="228"/>
      <c r="M57" s="173">
        <f t="shared" si="1"/>
        <v>0</v>
      </c>
      <c r="O57" s="35"/>
      <c r="Q57" s="117"/>
      <c r="R57" s="113"/>
    </row>
    <row r="58" spans="2:18" x14ac:dyDescent="0.25">
      <c r="B58" s="543"/>
      <c r="C58" s="544"/>
      <c r="D58" s="229"/>
      <c r="E58" s="248"/>
      <c r="F58" s="231"/>
      <c r="G58" s="231"/>
      <c r="H58" s="173">
        <f t="shared" si="0"/>
        <v>0</v>
      </c>
      <c r="I58" s="228"/>
      <c r="J58" s="228"/>
      <c r="K58" s="228"/>
      <c r="L58" s="228"/>
      <c r="M58" s="173">
        <f t="shared" si="1"/>
        <v>0</v>
      </c>
      <c r="O58" s="35"/>
      <c r="Q58" s="117"/>
      <c r="R58" s="113"/>
    </row>
    <row r="59" spans="2:18" x14ac:dyDescent="0.25">
      <c r="B59" s="543"/>
      <c r="C59" s="544"/>
      <c r="D59" s="229"/>
      <c r="E59" s="248"/>
      <c r="F59" s="231"/>
      <c r="G59" s="231"/>
      <c r="H59" s="173">
        <f t="shared" si="0"/>
        <v>0</v>
      </c>
      <c r="I59" s="228"/>
      <c r="J59" s="228"/>
      <c r="K59" s="228"/>
      <c r="L59" s="228"/>
      <c r="M59" s="173">
        <f t="shared" si="1"/>
        <v>0</v>
      </c>
      <c r="O59" s="35"/>
      <c r="Q59" s="117"/>
      <c r="R59" s="113"/>
    </row>
    <row r="60" spans="2:18" x14ac:dyDescent="0.25">
      <c r="B60" s="543"/>
      <c r="C60" s="544"/>
      <c r="D60" s="229"/>
      <c r="E60" s="248"/>
      <c r="F60" s="231"/>
      <c r="G60" s="231"/>
      <c r="H60" s="173">
        <f t="shared" si="0"/>
        <v>0</v>
      </c>
      <c r="I60" s="228"/>
      <c r="J60" s="228"/>
      <c r="K60" s="228"/>
      <c r="L60" s="228"/>
      <c r="M60" s="173">
        <f t="shared" si="1"/>
        <v>0</v>
      </c>
      <c r="O60" s="35"/>
      <c r="Q60" s="117"/>
      <c r="R60" s="113"/>
    </row>
    <row r="61" spans="2:18" ht="13.8" thickBot="1" x14ac:dyDescent="0.3">
      <c r="B61" s="543"/>
      <c r="C61" s="544"/>
      <c r="D61" s="229"/>
      <c r="E61" s="248"/>
      <c r="F61" s="231"/>
      <c r="G61" s="231"/>
      <c r="H61" s="173">
        <f t="shared" si="0"/>
        <v>0</v>
      </c>
      <c r="I61" s="228"/>
      <c r="J61" s="228"/>
      <c r="K61" s="228"/>
      <c r="L61" s="228"/>
      <c r="M61" s="173">
        <f t="shared" si="1"/>
        <v>0</v>
      </c>
      <c r="O61" s="35"/>
      <c r="Q61" s="117"/>
      <c r="R61" s="113"/>
    </row>
    <row r="62" spans="2:18" ht="13.8" thickBot="1" x14ac:dyDescent="0.3">
      <c r="B62" s="545"/>
      <c r="C62" s="546"/>
      <c r="D62" s="232"/>
      <c r="E62" s="233"/>
      <c r="F62" s="234"/>
      <c r="G62" s="234"/>
      <c r="H62" s="236">
        <f t="shared" si="0"/>
        <v>0</v>
      </c>
      <c r="I62" s="235"/>
      <c r="J62" s="235"/>
      <c r="K62" s="235"/>
      <c r="L62" s="385"/>
      <c r="M62" s="239">
        <f t="shared" si="1"/>
        <v>0</v>
      </c>
      <c r="N62" s="553">
        <f>SUM(H41:H62)</f>
        <v>0</v>
      </c>
      <c r="O62" s="554"/>
      <c r="Q62" s="117"/>
      <c r="R62" s="113"/>
    </row>
    <row r="63" spans="2:18" x14ac:dyDescent="0.25">
      <c r="B63" s="547" t="s">
        <v>6</v>
      </c>
      <c r="C63" s="548"/>
      <c r="D63" s="249"/>
      <c r="E63" s="250"/>
      <c r="F63" s="251"/>
      <c r="G63" s="251"/>
      <c r="H63" s="238">
        <f t="shared" si="0"/>
        <v>0</v>
      </c>
      <c r="I63" s="247"/>
      <c r="J63" s="247"/>
      <c r="K63" s="247"/>
      <c r="L63" s="247"/>
      <c r="M63" s="237">
        <f t="shared" si="1"/>
        <v>0</v>
      </c>
      <c r="N63" s="37"/>
      <c r="O63" s="39"/>
      <c r="Q63" s="117"/>
      <c r="R63" s="113"/>
    </row>
    <row r="64" spans="2:18" x14ac:dyDescent="0.25">
      <c r="B64" s="549"/>
      <c r="C64" s="550"/>
      <c r="D64" s="229"/>
      <c r="E64" s="248"/>
      <c r="F64" s="231"/>
      <c r="G64" s="231"/>
      <c r="H64" s="173">
        <f t="shared" si="0"/>
        <v>0</v>
      </c>
      <c r="I64" s="228"/>
      <c r="J64" s="228"/>
      <c r="K64" s="228"/>
      <c r="L64" s="228"/>
      <c r="M64" s="173">
        <f t="shared" si="1"/>
        <v>0</v>
      </c>
      <c r="N64" s="37"/>
      <c r="O64" s="39"/>
      <c r="Q64" s="117"/>
      <c r="R64" s="113"/>
    </row>
    <row r="65" spans="2:18" x14ac:dyDescent="0.25">
      <c r="B65" s="549"/>
      <c r="C65" s="550"/>
      <c r="D65" s="229"/>
      <c r="E65" s="248"/>
      <c r="F65" s="231"/>
      <c r="G65" s="231"/>
      <c r="H65" s="173">
        <f t="shared" si="0"/>
        <v>0</v>
      </c>
      <c r="I65" s="228"/>
      <c r="J65" s="228"/>
      <c r="K65" s="228"/>
      <c r="L65" s="228"/>
      <c r="M65" s="173">
        <f t="shared" si="1"/>
        <v>0</v>
      </c>
      <c r="N65" s="37"/>
      <c r="O65" s="39"/>
      <c r="Q65" s="117"/>
      <c r="R65" s="113"/>
    </row>
    <row r="66" spans="2:18" x14ac:dyDescent="0.25">
      <c r="B66" s="549"/>
      <c r="C66" s="550"/>
      <c r="D66" s="229"/>
      <c r="E66" s="248"/>
      <c r="F66" s="231"/>
      <c r="G66" s="231"/>
      <c r="H66" s="173">
        <f t="shared" ref="H66" si="8">F66*G66</f>
        <v>0</v>
      </c>
      <c r="I66" s="228"/>
      <c r="J66" s="228"/>
      <c r="K66" s="228"/>
      <c r="L66" s="228"/>
      <c r="M66" s="173">
        <f t="shared" si="1"/>
        <v>0</v>
      </c>
      <c r="N66" s="37"/>
      <c r="O66" s="39"/>
      <c r="Q66" s="117"/>
      <c r="R66" s="113"/>
    </row>
    <row r="67" spans="2:18" ht="13.8" thickBot="1" x14ac:dyDescent="0.3">
      <c r="B67" s="549"/>
      <c r="C67" s="550"/>
      <c r="D67" s="229"/>
      <c r="E67" s="248"/>
      <c r="F67" s="231"/>
      <c r="G67" s="231"/>
      <c r="H67" s="173">
        <f t="shared" si="0"/>
        <v>0</v>
      </c>
      <c r="I67" s="228"/>
      <c r="J67" s="228"/>
      <c r="K67" s="228"/>
      <c r="L67" s="228"/>
      <c r="M67" s="173">
        <f t="shared" si="1"/>
        <v>0</v>
      </c>
      <c r="N67" s="37"/>
      <c r="O67" s="39"/>
      <c r="Q67" s="117"/>
      <c r="R67" s="114"/>
    </row>
    <row r="68" spans="2:18" ht="13.8" thickBot="1" x14ac:dyDescent="0.3">
      <c r="B68" s="551"/>
      <c r="C68" s="552"/>
      <c r="D68" s="232"/>
      <c r="E68" s="233"/>
      <c r="F68" s="234"/>
      <c r="G68" s="234"/>
      <c r="H68" s="236">
        <f t="shared" si="0"/>
        <v>0</v>
      </c>
      <c r="I68" s="235"/>
      <c r="J68" s="235"/>
      <c r="K68" s="235"/>
      <c r="L68" s="385"/>
      <c r="M68" s="239">
        <f t="shared" si="1"/>
        <v>0</v>
      </c>
      <c r="N68" s="553">
        <f>SUM(H63:H68)</f>
        <v>0</v>
      </c>
      <c r="O68" s="554"/>
      <c r="Q68" s="117"/>
      <c r="R68" s="114"/>
    </row>
    <row r="69" spans="2:18" x14ac:dyDescent="0.25">
      <c r="B69" s="541" t="s">
        <v>7</v>
      </c>
      <c r="C69" s="542"/>
      <c r="D69" s="245"/>
      <c r="E69" s="246"/>
      <c r="F69" s="247"/>
      <c r="G69" s="247"/>
      <c r="H69" s="237">
        <f t="shared" si="0"/>
        <v>0</v>
      </c>
      <c r="I69" s="247"/>
      <c r="J69" s="247"/>
      <c r="K69" s="247"/>
      <c r="L69" s="247"/>
      <c r="M69" s="237">
        <f t="shared" si="1"/>
        <v>0</v>
      </c>
      <c r="N69" s="37"/>
      <c r="O69" s="39"/>
      <c r="Q69" s="117"/>
      <c r="R69" s="113"/>
    </row>
    <row r="70" spans="2:18" x14ac:dyDescent="0.25">
      <c r="B70" s="543"/>
      <c r="C70" s="544"/>
      <c r="D70" s="226"/>
      <c r="E70" s="252"/>
      <c r="F70" s="228"/>
      <c r="G70" s="228"/>
      <c r="H70" s="173">
        <f t="shared" si="0"/>
        <v>0</v>
      </c>
      <c r="I70" s="228"/>
      <c r="J70" s="228"/>
      <c r="K70" s="228"/>
      <c r="L70" s="228"/>
      <c r="M70" s="173">
        <f t="shared" si="1"/>
        <v>0</v>
      </c>
      <c r="N70" s="37"/>
      <c r="O70" s="39"/>
      <c r="Q70" s="117"/>
      <c r="R70" s="113"/>
    </row>
    <row r="71" spans="2:18" x14ac:dyDescent="0.25">
      <c r="B71" s="543"/>
      <c r="C71" s="544"/>
      <c r="D71" s="229"/>
      <c r="E71" s="248"/>
      <c r="F71" s="231"/>
      <c r="G71" s="231"/>
      <c r="H71" s="173">
        <f t="shared" si="0"/>
        <v>0</v>
      </c>
      <c r="I71" s="228"/>
      <c r="J71" s="228"/>
      <c r="K71" s="228"/>
      <c r="L71" s="228"/>
      <c r="M71" s="173">
        <f t="shared" si="1"/>
        <v>0</v>
      </c>
      <c r="N71" s="37"/>
      <c r="O71" s="39"/>
      <c r="Q71" s="117"/>
      <c r="R71" s="113"/>
    </row>
    <row r="72" spans="2:18" x14ac:dyDescent="0.25">
      <c r="B72" s="543"/>
      <c r="C72" s="544"/>
      <c r="D72" s="229"/>
      <c r="E72" s="248"/>
      <c r="F72" s="231"/>
      <c r="G72" s="231"/>
      <c r="H72" s="173">
        <f t="shared" si="0"/>
        <v>0</v>
      </c>
      <c r="I72" s="228"/>
      <c r="J72" s="228"/>
      <c r="K72" s="228"/>
      <c r="L72" s="228"/>
      <c r="M72" s="173">
        <f t="shared" si="1"/>
        <v>0</v>
      </c>
      <c r="N72" s="37"/>
      <c r="O72" s="39"/>
      <c r="Q72" s="117"/>
      <c r="R72" s="113"/>
    </row>
    <row r="73" spans="2:18" x14ac:dyDescent="0.25">
      <c r="B73" s="543"/>
      <c r="C73" s="544"/>
      <c r="D73" s="229"/>
      <c r="E73" s="248"/>
      <c r="F73" s="231"/>
      <c r="G73" s="231"/>
      <c r="H73" s="173">
        <f t="shared" ref="H73" si="9">F73*G73</f>
        <v>0</v>
      </c>
      <c r="I73" s="228"/>
      <c r="J73" s="228"/>
      <c r="K73" s="228"/>
      <c r="L73" s="228"/>
      <c r="M73" s="173">
        <f t="shared" ref="M73:M136" si="10">+SUM(I73:L73)</f>
        <v>0</v>
      </c>
      <c r="N73" s="37"/>
      <c r="O73" s="39"/>
      <c r="Q73" s="117"/>
      <c r="R73" s="113"/>
    </row>
    <row r="74" spans="2:18" x14ac:dyDescent="0.25">
      <c r="B74" s="543"/>
      <c r="C74" s="544"/>
      <c r="D74" s="229"/>
      <c r="E74" s="248"/>
      <c r="F74" s="231"/>
      <c r="G74" s="231"/>
      <c r="H74" s="173">
        <f t="shared" si="0"/>
        <v>0</v>
      </c>
      <c r="I74" s="228"/>
      <c r="J74" s="228"/>
      <c r="K74" s="228"/>
      <c r="L74" s="228"/>
      <c r="M74" s="173">
        <f t="shared" si="10"/>
        <v>0</v>
      </c>
      <c r="N74" s="37"/>
      <c r="O74" s="39"/>
      <c r="Q74" s="117"/>
      <c r="R74" s="113"/>
    </row>
    <row r="75" spans="2:18" ht="13.8" thickBot="1" x14ac:dyDescent="0.3">
      <c r="B75" s="543"/>
      <c r="C75" s="544"/>
      <c r="D75" s="229"/>
      <c r="E75" s="248"/>
      <c r="F75" s="231"/>
      <c r="G75" s="231"/>
      <c r="H75" s="173">
        <f t="shared" si="0"/>
        <v>0</v>
      </c>
      <c r="I75" s="228"/>
      <c r="J75" s="228"/>
      <c r="K75" s="228"/>
      <c r="L75" s="228"/>
      <c r="M75" s="173">
        <f t="shared" si="10"/>
        <v>0</v>
      </c>
      <c r="N75" s="37"/>
      <c r="O75" s="39"/>
      <c r="Q75" s="117"/>
      <c r="R75" s="113"/>
    </row>
    <row r="76" spans="2:18" ht="13.8" thickBot="1" x14ac:dyDescent="0.3">
      <c r="B76" s="545"/>
      <c r="C76" s="546"/>
      <c r="D76" s="232"/>
      <c r="E76" s="233"/>
      <c r="F76" s="234"/>
      <c r="G76" s="234"/>
      <c r="H76" s="236">
        <f t="shared" si="0"/>
        <v>0</v>
      </c>
      <c r="I76" s="235"/>
      <c r="J76" s="235"/>
      <c r="K76" s="235"/>
      <c r="L76" s="385"/>
      <c r="M76" s="239">
        <f t="shared" si="10"/>
        <v>0</v>
      </c>
      <c r="N76" s="553">
        <f>SUM(H69:H76)</f>
        <v>0</v>
      </c>
      <c r="O76" s="554"/>
      <c r="Q76" s="117"/>
      <c r="R76" s="113"/>
    </row>
    <row r="77" spans="2:18" x14ac:dyDescent="0.25">
      <c r="B77" s="541" t="s">
        <v>8</v>
      </c>
      <c r="C77" s="542"/>
      <c r="D77" s="253"/>
      <c r="E77" s="243"/>
      <c r="F77" s="244"/>
      <c r="G77" s="244"/>
      <c r="H77" s="238">
        <f t="shared" si="0"/>
        <v>0</v>
      </c>
      <c r="I77" s="247"/>
      <c r="J77" s="247"/>
      <c r="K77" s="247"/>
      <c r="L77" s="247"/>
      <c r="M77" s="237">
        <f t="shared" si="10"/>
        <v>0</v>
      </c>
      <c r="N77" s="37"/>
      <c r="O77" s="39"/>
      <c r="Q77" s="117"/>
      <c r="R77" s="113"/>
    </row>
    <row r="78" spans="2:18" x14ac:dyDescent="0.25">
      <c r="B78" s="543"/>
      <c r="C78" s="544"/>
      <c r="D78" s="245"/>
      <c r="E78" s="246"/>
      <c r="F78" s="247"/>
      <c r="G78" s="247"/>
      <c r="H78" s="237">
        <f t="shared" si="0"/>
        <v>0</v>
      </c>
      <c r="I78" s="228"/>
      <c r="J78" s="228"/>
      <c r="K78" s="228"/>
      <c r="L78" s="228"/>
      <c r="M78" s="173">
        <f t="shared" si="10"/>
        <v>0</v>
      </c>
      <c r="N78" s="37"/>
      <c r="O78" s="39"/>
      <c r="Q78" s="117"/>
      <c r="R78" s="113"/>
    </row>
    <row r="79" spans="2:18" x14ac:dyDescent="0.25">
      <c r="B79" s="543"/>
      <c r="C79" s="544"/>
      <c r="D79" s="245"/>
      <c r="E79" s="246"/>
      <c r="F79" s="247"/>
      <c r="G79" s="247"/>
      <c r="H79" s="237">
        <f t="shared" si="0"/>
        <v>0</v>
      </c>
      <c r="I79" s="228"/>
      <c r="J79" s="228"/>
      <c r="K79" s="228"/>
      <c r="L79" s="228"/>
      <c r="M79" s="173">
        <f t="shared" si="10"/>
        <v>0</v>
      </c>
      <c r="N79" s="37"/>
      <c r="O79" s="39"/>
      <c r="Q79" s="117"/>
      <c r="R79" s="113"/>
    </row>
    <row r="80" spans="2:18" x14ac:dyDescent="0.25">
      <c r="B80" s="543"/>
      <c r="C80" s="544"/>
      <c r="D80" s="245"/>
      <c r="E80" s="246"/>
      <c r="F80" s="247"/>
      <c r="G80" s="247"/>
      <c r="H80" s="237">
        <f t="shared" si="0"/>
        <v>0</v>
      </c>
      <c r="I80" s="228"/>
      <c r="J80" s="228"/>
      <c r="K80" s="228"/>
      <c r="L80" s="228"/>
      <c r="M80" s="173">
        <f t="shared" si="10"/>
        <v>0</v>
      </c>
      <c r="N80" s="37"/>
      <c r="O80" s="39"/>
      <c r="Q80" s="117"/>
      <c r="R80" s="113"/>
    </row>
    <row r="81" spans="2:18" x14ac:dyDescent="0.25">
      <c r="B81" s="543"/>
      <c r="C81" s="544"/>
      <c r="D81" s="245"/>
      <c r="E81" s="246"/>
      <c r="F81" s="247"/>
      <c r="G81" s="247"/>
      <c r="H81" s="237">
        <f t="shared" si="0"/>
        <v>0</v>
      </c>
      <c r="I81" s="228"/>
      <c r="J81" s="228"/>
      <c r="K81" s="228"/>
      <c r="L81" s="228"/>
      <c r="M81" s="173">
        <f t="shared" si="10"/>
        <v>0</v>
      </c>
      <c r="N81" s="37"/>
      <c r="O81" s="39"/>
      <c r="Q81" s="117"/>
      <c r="R81" s="113"/>
    </row>
    <row r="82" spans="2:18" x14ac:dyDescent="0.25">
      <c r="B82" s="543"/>
      <c r="C82" s="544"/>
      <c r="D82" s="245"/>
      <c r="E82" s="246"/>
      <c r="F82" s="247"/>
      <c r="G82" s="247"/>
      <c r="H82" s="237">
        <f t="shared" si="0"/>
        <v>0</v>
      </c>
      <c r="I82" s="228"/>
      <c r="J82" s="228"/>
      <c r="K82" s="228"/>
      <c r="L82" s="228"/>
      <c r="M82" s="173">
        <f t="shared" si="10"/>
        <v>0</v>
      </c>
      <c r="N82" s="37"/>
      <c r="O82" s="39"/>
      <c r="Q82" s="117"/>
      <c r="R82" s="113"/>
    </row>
    <row r="83" spans="2:18" x14ac:dyDescent="0.25">
      <c r="B83" s="543"/>
      <c r="C83" s="544"/>
      <c r="D83" s="245"/>
      <c r="E83" s="246"/>
      <c r="F83" s="247"/>
      <c r="G83" s="247"/>
      <c r="H83" s="237">
        <f t="shared" si="0"/>
        <v>0</v>
      </c>
      <c r="I83" s="228"/>
      <c r="J83" s="228"/>
      <c r="K83" s="228"/>
      <c r="L83" s="228"/>
      <c r="M83" s="173">
        <f t="shared" si="10"/>
        <v>0</v>
      </c>
      <c r="N83" s="37"/>
      <c r="O83" s="39"/>
      <c r="Q83" s="117"/>
      <c r="R83" s="113"/>
    </row>
    <row r="84" spans="2:18" x14ac:dyDescent="0.25">
      <c r="B84" s="543"/>
      <c r="C84" s="544"/>
      <c r="D84" s="245"/>
      <c r="E84" s="246"/>
      <c r="F84" s="247"/>
      <c r="G84" s="247"/>
      <c r="H84" s="237">
        <f t="shared" si="0"/>
        <v>0</v>
      </c>
      <c r="I84" s="228"/>
      <c r="J84" s="228"/>
      <c r="K84" s="228"/>
      <c r="L84" s="228"/>
      <c r="M84" s="173">
        <f t="shared" si="10"/>
        <v>0</v>
      </c>
      <c r="N84" s="37"/>
      <c r="O84" s="39"/>
      <c r="Q84" s="117"/>
      <c r="R84" s="113"/>
    </row>
    <row r="85" spans="2:18" x14ac:dyDescent="0.25">
      <c r="B85" s="543"/>
      <c r="C85" s="544"/>
      <c r="D85" s="245"/>
      <c r="E85" s="246"/>
      <c r="F85" s="247"/>
      <c r="G85" s="247"/>
      <c r="H85" s="237">
        <f t="shared" si="0"/>
        <v>0</v>
      </c>
      <c r="I85" s="228"/>
      <c r="J85" s="228"/>
      <c r="K85" s="228"/>
      <c r="L85" s="228"/>
      <c r="M85" s="173">
        <f t="shared" si="10"/>
        <v>0</v>
      </c>
      <c r="N85" s="37"/>
      <c r="O85" s="39"/>
      <c r="Q85" s="117"/>
      <c r="R85" s="113"/>
    </row>
    <row r="86" spans="2:18" x14ac:dyDescent="0.25">
      <c r="B86" s="543"/>
      <c r="C86" s="544"/>
      <c r="D86" s="245"/>
      <c r="E86" s="246"/>
      <c r="F86" s="247"/>
      <c r="G86" s="247"/>
      <c r="H86" s="237">
        <f t="shared" si="0"/>
        <v>0</v>
      </c>
      <c r="I86" s="228"/>
      <c r="J86" s="228"/>
      <c r="K86" s="228"/>
      <c r="L86" s="228"/>
      <c r="M86" s="173">
        <f t="shared" si="10"/>
        <v>0</v>
      </c>
      <c r="N86" s="37"/>
      <c r="O86" s="39"/>
      <c r="Q86" s="117"/>
      <c r="R86" s="114"/>
    </row>
    <row r="87" spans="2:18" x14ac:dyDescent="0.25">
      <c r="B87" s="543"/>
      <c r="C87" s="544"/>
      <c r="D87" s="245"/>
      <c r="E87" s="246"/>
      <c r="F87" s="247"/>
      <c r="G87" s="247"/>
      <c r="H87" s="237">
        <f t="shared" si="0"/>
        <v>0</v>
      </c>
      <c r="I87" s="228"/>
      <c r="J87" s="228"/>
      <c r="K87" s="228"/>
      <c r="L87" s="228"/>
      <c r="M87" s="173">
        <f t="shared" si="10"/>
        <v>0</v>
      </c>
      <c r="N87" s="37"/>
      <c r="O87" s="39"/>
      <c r="Q87" s="117"/>
      <c r="R87" s="114"/>
    </row>
    <row r="88" spans="2:18" x14ac:dyDescent="0.25">
      <c r="B88" s="543"/>
      <c r="C88" s="544"/>
      <c r="D88" s="226"/>
      <c r="E88" s="252"/>
      <c r="F88" s="228"/>
      <c r="G88" s="228"/>
      <c r="H88" s="173">
        <f t="shared" si="0"/>
        <v>0</v>
      </c>
      <c r="I88" s="228"/>
      <c r="J88" s="228"/>
      <c r="K88" s="228"/>
      <c r="L88" s="228"/>
      <c r="M88" s="173">
        <f t="shared" si="10"/>
        <v>0</v>
      </c>
      <c r="N88" s="37"/>
      <c r="O88" s="39"/>
      <c r="Q88" s="117"/>
      <c r="R88" s="113"/>
    </row>
    <row r="89" spans="2:18" x14ac:dyDescent="0.25">
      <c r="B89" s="543"/>
      <c r="C89" s="544"/>
      <c r="D89" s="226"/>
      <c r="E89" s="252"/>
      <c r="F89" s="228"/>
      <c r="G89" s="228"/>
      <c r="H89" s="173">
        <f t="shared" si="0"/>
        <v>0</v>
      </c>
      <c r="I89" s="228"/>
      <c r="J89" s="228"/>
      <c r="K89" s="228"/>
      <c r="L89" s="228"/>
      <c r="M89" s="173">
        <f t="shared" si="10"/>
        <v>0</v>
      </c>
      <c r="N89" s="37"/>
      <c r="O89" s="39"/>
      <c r="Q89" s="117"/>
      <c r="R89" s="113"/>
    </row>
    <row r="90" spans="2:18" x14ac:dyDescent="0.25">
      <c r="B90" s="543"/>
      <c r="C90" s="544"/>
      <c r="D90" s="229"/>
      <c r="E90" s="248"/>
      <c r="F90" s="231"/>
      <c r="G90" s="231"/>
      <c r="H90" s="173">
        <f t="shared" si="0"/>
        <v>0</v>
      </c>
      <c r="I90" s="228"/>
      <c r="J90" s="228"/>
      <c r="K90" s="228"/>
      <c r="L90" s="228"/>
      <c r="M90" s="173">
        <f t="shared" si="10"/>
        <v>0</v>
      </c>
      <c r="N90" s="37"/>
      <c r="O90" s="39"/>
      <c r="Q90" s="117"/>
      <c r="R90" s="113"/>
    </row>
    <row r="91" spans="2:18" x14ac:dyDescent="0.25">
      <c r="B91" s="543"/>
      <c r="C91" s="544"/>
      <c r="D91" s="229"/>
      <c r="E91" s="248"/>
      <c r="F91" s="231"/>
      <c r="G91" s="231"/>
      <c r="H91" s="173">
        <f t="shared" si="0"/>
        <v>0</v>
      </c>
      <c r="I91" s="228"/>
      <c r="J91" s="228"/>
      <c r="K91" s="228"/>
      <c r="L91" s="228"/>
      <c r="M91" s="173">
        <f t="shared" si="10"/>
        <v>0</v>
      </c>
      <c r="N91" s="37"/>
      <c r="O91" s="39"/>
      <c r="Q91" s="117"/>
      <c r="R91" s="114"/>
    </row>
    <row r="92" spans="2:18" x14ac:dyDescent="0.25">
      <c r="B92" s="543"/>
      <c r="C92" s="544"/>
      <c r="D92" s="229"/>
      <c r="E92" s="248"/>
      <c r="F92" s="231"/>
      <c r="G92" s="231"/>
      <c r="H92" s="173">
        <f t="shared" ref="H92" si="11">F92*G92</f>
        <v>0</v>
      </c>
      <c r="I92" s="228"/>
      <c r="J92" s="228"/>
      <c r="K92" s="228"/>
      <c r="L92" s="228"/>
      <c r="M92" s="173">
        <f t="shared" si="10"/>
        <v>0</v>
      </c>
      <c r="N92" s="37"/>
      <c r="O92" s="39"/>
      <c r="Q92" s="117"/>
      <c r="R92" s="114"/>
    </row>
    <row r="93" spans="2:18" x14ac:dyDescent="0.25">
      <c r="B93" s="543"/>
      <c r="C93" s="544"/>
      <c r="D93" s="229"/>
      <c r="E93" s="248"/>
      <c r="F93" s="231"/>
      <c r="G93" s="231"/>
      <c r="H93" s="173">
        <f t="shared" si="0"/>
        <v>0</v>
      </c>
      <c r="I93" s="228"/>
      <c r="J93" s="228"/>
      <c r="K93" s="228"/>
      <c r="L93" s="228"/>
      <c r="M93" s="173">
        <f t="shared" si="10"/>
        <v>0</v>
      </c>
      <c r="N93" s="37"/>
      <c r="O93" s="39"/>
      <c r="Q93" s="117"/>
      <c r="R93" s="113"/>
    </row>
    <row r="94" spans="2:18" x14ac:dyDescent="0.25">
      <c r="B94" s="543"/>
      <c r="C94" s="544"/>
      <c r="D94" s="229"/>
      <c r="E94" s="248"/>
      <c r="F94" s="231"/>
      <c r="G94" s="231"/>
      <c r="H94" s="173">
        <f t="shared" si="0"/>
        <v>0</v>
      </c>
      <c r="I94" s="228"/>
      <c r="J94" s="228"/>
      <c r="K94" s="228"/>
      <c r="L94" s="228"/>
      <c r="M94" s="173">
        <f t="shared" si="10"/>
        <v>0</v>
      </c>
      <c r="N94" s="37"/>
      <c r="O94" s="39"/>
      <c r="Q94" s="117"/>
      <c r="R94" s="113"/>
    </row>
    <row r="95" spans="2:18" x14ac:dyDescent="0.25">
      <c r="B95" s="543"/>
      <c r="C95" s="544"/>
      <c r="D95" s="229"/>
      <c r="E95" s="248"/>
      <c r="F95" s="231"/>
      <c r="G95" s="231"/>
      <c r="H95" s="173">
        <f t="shared" si="0"/>
        <v>0</v>
      </c>
      <c r="I95" s="228"/>
      <c r="J95" s="228"/>
      <c r="K95" s="228"/>
      <c r="L95" s="228"/>
      <c r="M95" s="173">
        <f t="shared" si="10"/>
        <v>0</v>
      </c>
      <c r="N95" s="37"/>
      <c r="O95" s="39"/>
      <c r="Q95" s="117"/>
      <c r="R95" s="113"/>
    </row>
    <row r="96" spans="2:18" x14ac:dyDescent="0.25">
      <c r="B96" s="543"/>
      <c r="C96" s="544"/>
      <c r="D96" s="229"/>
      <c r="E96" s="248"/>
      <c r="F96" s="248"/>
      <c r="G96" s="231"/>
      <c r="H96" s="173">
        <f t="shared" si="0"/>
        <v>0</v>
      </c>
      <c r="I96" s="228"/>
      <c r="J96" s="228"/>
      <c r="K96" s="228"/>
      <c r="L96" s="228"/>
      <c r="M96" s="173">
        <f t="shared" si="10"/>
        <v>0</v>
      </c>
      <c r="N96" s="37"/>
      <c r="O96" s="39"/>
      <c r="Q96" s="117"/>
      <c r="R96" s="113"/>
    </row>
    <row r="97" spans="2:18" x14ac:dyDescent="0.25">
      <c r="B97" s="543"/>
      <c r="C97" s="544"/>
      <c r="D97" s="254"/>
      <c r="E97" s="255"/>
      <c r="F97" s="256"/>
      <c r="G97" s="256"/>
      <c r="H97" s="173">
        <f t="shared" si="0"/>
        <v>0</v>
      </c>
      <c r="I97" s="228"/>
      <c r="J97" s="228"/>
      <c r="K97" s="228"/>
      <c r="L97" s="228"/>
      <c r="M97" s="173">
        <f t="shared" si="10"/>
        <v>0</v>
      </c>
      <c r="N97" s="37"/>
      <c r="O97" s="39"/>
      <c r="Q97" s="117"/>
      <c r="R97" s="113"/>
    </row>
    <row r="98" spans="2:18" x14ac:dyDescent="0.25">
      <c r="B98" s="543"/>
      <c r="C98" s="544"/>
      <c r="D98" s="254"/>
      <c r="E98" s="255"/>
      <c r="F98" s="256"/>
      <c r="G98" s="256"/>
      <c r="H98" s="173">
        <f t="shared" si="0"/>
        <v>0</v>
      </c>
      <c r="I98" s="228"/>
      <c r="J98" s="228"/>
      <c r="K98" s="228"/>
      <c r="L98" s="228"/>
      <c r="M98" s="173">
        <f t="shared" si="10"/>
        <v>0</v>
      </c>
      <c r="N98" s="37"/>
      <c r="O98" s="39"/>
      <c r="Q98" s="117"/>
      <c r="R98" s="113"/>
    </row>
    <row r="99" spans="2:18" x14ac:dyDescent="0.25">
      <c r="B99" s="543"/>
      <c r="C99" s="544"/>
      <c r="D99" s="254"/>
      <c r="E99" s="255"/>
      <c r="F99" s="256"/>
      <c r="G99" s="256"/>
      <c r="H99" s="173">
        <f t="shared" si="0"/>
        <v>0</v>
      </c>
      <c r="I99" s="228"/>
      <c r="J99" s="228"/>
      <c r="K99" s="228"/>
      <c r="L99" s="228"/>
      <c r="M99" s="173">
        <f t="shared" si="10"/>
        <v>0</v>
      </c>
      <c r="N99" s="37"/>
      <c r="O99" s="39"/>
      <c r="Q99" s="117"/>
      <c r="R99" s="113"/>
    </row>
    <row r="100" spans="2:18" x14ac:dyDescent="0.25">
      <c r="B100" s="543"/>
      <c r="C100" s="544"/>
      <c r="D100" s="254"/>
      <c r="E100" s="255"/>
      <c r="F100" s="256"/>
      <c r="G100" s="256"/>
      <c r="H100" s="173">
        <f t="shared" si="0"/>
        <v>0</v>
      </c>
      <c r="I100" s="228"/>
      <c r="J100" s="228"/>
      <c r="K100" s="228"/>
      <c r="L100" s="228"/>
      <c r="M100" s="173">
        <f t="shared" si="10"/>
        <v>0</v>
      </c>
      <c r="N100" s="37"/>
      <c r="O100" s="39"/>
      <c r="Q100" s="117"/>
      <c r="R100" s="113"/>
    </row>
    <row r="101" spans="2:18" x14ac:dyDescent="0.25">
      <c r="B101" s="543"/>
      <c r="C101" s="544"/>
      <c r="D101" s="254"/>
      <c r="E101" s="255"/>
      <c r="F101" s="256"/>
      <c r="G101" s="256"/>
      <c r="H101" s="173">
        <f t="shared" si="0"/>
        <v>0</v>
      </c>
      <c r="I101" s="228"/>
      <c r="J101" s="228"/>
      <c r="K101" s="228"/>
      <c r="L101" s="228"/>
      <c r="M101" s="173">
        <f t="shared" si="10"/>
        <v>0</v>
      </c>
      <c r="N101" s="37"/>
      <c r="O101" s="39"/>
      <c r="Q101" s="117"/>
      <c r="R101" s="113"/>
    </row>
    <row r="102" spans="2:18" x14ac:dyDescent="0.25">
      <c r="B102" s="543"/>
      <c r="C102" s="544"/>
      <c r="D102" s="254"/>
      <c r="E102" s="255"/>
      <c r="F102" s="256"/>
      <c r="G102" s="256"/>
      <c r="H102" s="173">
        <f t="shared" si="0"/>
        <v>0</v>
      </c>
      <c r="I102" s="228"/>
      <c r="J102" s="228"/>
      <c r="K102" s="228"/>
      <c r="L102" s="228"/>
      <c r="M102" s="173">
        <f t="shared" si="10"/>
        <v>0</v>
      </c>
      <c r="N102" s="37"/>
      <c r="O102" s="39"/>
      <c r="Q102" s="117"/>
      <c r="R102" s="113"/>
    </row>
    <row r="103" spans="2:18" ht="13.8" thickBot="1" x14ac:dyDescent="0.3">
      <c r="B103" s="543"/>
      <c r="C103" s="544"/>
      <c r="D103" s="254"/>
      <c r="E103" s="255"/>
      <c r="F103" s="256"/>
      <c r="G103" s="256"/>
      <c r="H103" s="173">
        <f t="shared" si="0"/>
        <v>0</v>
      </c>
      <c r="I103" s="228"/>
      <c r="J103" s="228"/>
      <c r="K103" s="228"/>
      <c r="L103" s="228"/>
      <c r="M103" s="173">
        <f t="shared" si="10"/>
        <v>0</v>
      </c>
      <c r="N103" s="37"/>
      <c r="O103" s="39"/>
      <c r="Q103" s="117"/>
      <c r="R103" s="113"/>
    </row>
    <row r="104" spans="2:18" ht="13.8" thickBot="1" x14ac:dyDescent="0.3">
      <c r="B104" s="545"/>
      <c r="C104" s="546"/>
      <c r="D104" s="232"/>
      <c r="E104" s="233"/>
      <c r="F104" s="234"/>
      <c r="G104" s="234"/>
      <c r="H104" s="236">
        <f t="shared" si="0"/>
        <v>0</v>
      </c>
      <c r="I104" s="235"/>
      <c r="J104" s="235"/>
      <c r="K104" s="235"/>
      <c r="L104" s="385"/>
      <c r="M104" s="239">
        <f t="shared" si="10"/>
        <v>0</v>
      </c>
      <c r="N104" s="553">
        <f>SUM(H77:H104)</f>
        <v>0</v>
      </c>
      <c r="O104" s="554"/>
      <c r="Q104" s="117"/>
      <c r="R104" s="113"/>
    </row>
    <row r="105" spans="2:18" x14ac:dyDescent="0.25">
      <c r="B105" s="547" t="s">
        <v>20</v>
      </c>
      <c r="C105" s="548"/>
      <c r="D105" s="242"/>
      <c r="E105" s="257"/>
      <c r="F105" s="244"/>
      <c r="G105" s="244"/>
      <c r="H105" s="238">
        <f t="shared" si="0"/>
        <v>0</v>
      </c>
      <c r="I105" s="247"/>
      <c r="J105" s="247"/>
      <c r="K105" s="247"/>
      <c r="L105" s="247"/>
      <c r="M105" s="237">
        <f t="shared" si="10"/>
        <v>0</v>
      </c>
      <c r="N105" s="37"/>
      <c r="O105" s="39"/>
      <c r="Q105" s="117"/>
      <c r="R105" s="113"/>
    </row>
    <row r="106" spans="2:18" x14ac:dyDescent="0.25">
      <c r="B106" s="549"/>
      <c r="C106" s="550"/>
      <c r="D106" s="226"/>
      <c r="E106" s="252"/>
      <c r="F106" s="228"/>
      <c r="G106" s="228"/>
      <c r="H106" s="173">
        <f t="shared" si="0"/>
        <v>0</v>
      </c>
      <c r="I106" s="228"/>
      <c r="J106" s="228"/>
      <c r="K106" s="228"/>
      <c r="L106" s="228"/>
      <c r="M106" s="173">
        <f t="shared" si="10"/>
        <v>0</v>
      </c>
      <c r="N106" s="37"/>
      <c r="O106" s="39"/>
      <c r="Q106" s="117"/>
      <c r="R106" s="113"/>
    </row>
    <row r="107" spans="2:18" x14ac:dyDescent="0.25">
      <c r="B107" s="549"/>
      <c r="C107" s="550"/>
      <c r="D107" s="229"/>
      <c r="E107" s="248"/>
      <c r="F107" s="228"/>
      <c r="G107" s="231"/>
      <c r="H107" s="173">
        <f t="shared" ref="H107:H109" si="12">F107*G107</f>
        <v>0</v>
      </c>
      <c r="I107" s="228"/>
      <c r="J107" s="228"/>
      <c r="K107" s="228"/>
      <c r="L107" s="228"/>
      <c r="M107" s="173">
        <f t="shared" si="10"/>
        <v>0</v>
      </c>
      <c r="N107" s="37"/>
      <c r="O107" s="39"/>
      <c r="Q107" s="117"/>
      <c r="R107" s="113"/>
    </row>
    <row r="108" spans="2:18" x14ac:dyDescent="0.25">
      <c r="B108" s="549"/>
      <c r="C108" s="550"/>
      <c r="D108" s="229"/>
      <c r="E108" s="248"/>
      <c r="F108" s="231"/>
      <c r="G108" s="231"/>
      <c r="H108" s="173">
        <f t="shared" si="12"/>
        <v>0</v>
      </c>
      <c r="I108" s="228"/>
      <c r="J108" s="228"/>
      <c r="K108" s="228"/>
      <c r="L108" s="228"/>
      <c r="M108" s="173">
        <f t="shared" si="10"/>
        <v>0</v>
      </c>
      <c r="N108" s="37"/>
      <c r="O108" s="39"/>
      <c r="Q108" s="117"/>
      <c r="R108" s="113"/>
    </row>
    <row r="109" spans="2:18" x14ac:dyDescent="0.25">
      <c r="B109" s="549"/>
      <c r="C109" s="550"/>
      <c r="D109" s="229"/>
      <c r="E109" s="248"/>
      <c r="F109" s="231"/>
      <c r="G109" s="231"/>
      <c r="H109" s="173">
        <f t="shared" si="12"/>
        <v>0</v>
      </c>
      <c r="I109" s="228"/>
      <c r="J109" s="228"/>
      <c r="K109" s="228"/>
      <c r="L109" s="228"/>
      <c r="M109" s="173">
        <f t="shared" si="10"/>
        <v>0</v>
      </c>
      <c r="N109" s="37"/>
      <c r="O109" s="39"/>
      <c r="Q109" s="117"/>
      <c r="R109" s="113"/>
    </row>
    <row r="110" spans="2:18" x14ac:dyDescent="0.25">
      <c r="B110" s="549"/>
      <c r="C110" s="550"/>
      <c r="D110" s="229"/>
      <c r="E110" s="248"/>
      <c r="F110" s="231"/>
      <c r="G110" s="231"/>
      <c r="H110" s="173">
        <f t="shared" si="0"/>
        <v>0</v>
      </c>
      <c r="I110" s="228"/>
      <c r="J110" s="228"/>
      <c r="K110" s="228"/>
      <c r="L110" s="228"/>
      <c r="M110" s="173">
        <f t="shared" si="10"/>
        <v>0</v>
      </c>
      <c r="N110" s="37"/>
      <c r="O110" s="39"/>
      <c r="Q110" s="117"/>
      <c r="R110" s="113"/>
    </row>
    <row r="111" spans="2:18" ht="13.8" thickBot="1" x14ac:dyDescent="0.3">
      <c r="B111" s="549"/>
      <c r="C111" s="550"/>
      <c r="D111" s="229"/>
      <c r="E111" s="248"/>
      <c r="F111" s="231"/>
      <c r="G111" s="231"/>
      <c r="H111" s="173">
        <f t="shared" si="0"/>
        <v>0</v>
      </c>
      <c r="I111" s="228"/>
      <c r="J111" s="228"/>
      <c r="K111" s="228"/>
      <c r="L111" s="228"/>
      <c r="M111" s="173">
        <f t="shared" si="10"/>
        <v>0</v>
      </c>
      <c r="N111" s="37"/>
      <c r="O111" s="39"/>
      <c r="Q111" s="117"/>
      <c r="R111" s="113"/>
    </row>
    <row r="112" spans="2:18" ht="13.8" thickBot="1" x14ac:dyDescent="0.3">
      <c r="B112" s="551"/>
      <c r="C112" s="552"/>
      <c r="D112" s="232"/>
      <c r="E112" s="233"/>
      <c r="F112" s="234"/>
      <c r="G112" s="234"/>
      <c r="H112" s="239">
        <f t="shared" si="0"/>
        <v>0</v>
      </c>
      <c r="I112" s="235"/>
      <c r="J112" s="235"/>
      <c r="K112" s="235"/>
      <c r="L112" s="385"/>
      <c r="M112" s="239">
        <f t="shared" si="10"/>
        <v>0</v>
      </c>
      <c r="N112" s="553">
        <f>SUM(H105:H112)</f>
        <v>0</v>
      </c>
      <c r="O112" s="554"/>
      <c r="Q112" s="117"/>
      <c r="R112" s="113"/>
    </row>
    <row r="113" spans="2:18" x14ac:dyDescent="0.25">
      <c r="B113" s="547" t="s">
        <v>9</v>
      </c>
      <c r="C113" s="548"/>
      <c r="D113" s="242"/>
      <c r="E113" s="243"/>
      <c r="F113" s="244"/>
      <c r="G113" s="244"/>
      <c r="H113" s="238">
        <f t="shared" si="0"/>
        <v>0</v>
      </c>
      <c r="I113" s="228"/>
      <c r="J113" s="228"/>
      <c r="K113" s="228"/>
      <c r="L113" s="228"/>
      <c r="M113" s="237">
        <f t="shared" si="10"/>
        <v>0</v>
      </c>
      <c r="N113" s="37"/>
      <c r="O113" s="39"/>
      <c r="Q113" s="117"/>
      <c r="R113" s="113"/>
    </row>
    <row r="114" spans="2:18" x14ac:dyDescent="0.25">
      <c r="B114" s="549"/>
      <c r="C114" s="550"/>
      <c r="D114" s="226"/>
      <c r="E114" s="252"/>
      <c r="F114" s="228"/>
      <c r="G114" s="228"/>
      <c r="H114" s="173">
        <f t="shared" si="0"/>
        <v>0</v>
      </c>
      <c r="I114" s="228"/>
      <c r="J114" s="228"/>
      <c r="K114" s="228"/>
      <c r="L114" s="228"/>
      <c r="M114" s="173">
        <f t="shared" si="10"/>
        <v>0</v>
      </c>
      <c r="N114" s="37"/>
      <c r="O114" s="39"/>
      <c r="Q114" s="117"/>
      <c r="R114" s="113"/>
    </row>
    <row r="115" spans="2:18" x14ac:dyDescent="0.25">
      <c r="B115" s="549"/>
      <c r="C115" s="550"/>
      <c r="D115" s="226"/>
      <c r="E115" s="252"/>
      <c r="F115" s="228"/>
      <c r="G115" s="228"/>
      <c r="H115" s="173">
        <f t="shared" si="0"/>
        <v>0</v>
      </c>
      <c r="I115" s="228"/>
      <c r="J115" s="228"/>
      <c r="K115" s="228"/>
      <c r="L115" s="228"/>
      <c r="M115" s="173">
        <f t="shared" si="10"/>
        <v>0</v>
      </c>
      <c r="N115" s="37"/>
      <c r="O115" s="39"/>
      <c r="Q115" s="117"/>
      <c r="R115" s="113"/>
    </row>
    <row r="116" spans="2:18" x14ac:dyDescent="0.25">
      <c r="B116" s="549"/>
      <c r="C116" s="550"/>
      <c r="D116" s="226"/>
      <c r="E116" s="252"/>
      <c r="F116" s="228"/>
      <c r="G116" s="228"/>
      <c r="H116" s="173">
        <f t="shared" si="0"/>
        <v>0</v>
      </c>
      <c r="I116" s="228"/>
      <c r="J116" s="228"/>
      <c r="K116" s="228"/>
      <c r="L116" s="228"/>
      <c r="M116" s="173">
        <f t="shared" si="10"/>
        <v>0</v>
      </c>
      <c r="N116" s="37"/>
      <c r="O116" s="39"/>
      <c r="Q116" s="117"/>
      <c r="R116" s="113"/>
    </row>
    <row r="117" spans="2:18" x14ac:dyDescent="0.25">
      <c r="B117" s="549"/>
      <c r="C117" s="550"/>
      <c r="D117" s="226"/>
      <c r="E117" s="252"/>
      <c r="F117" s="228"/>
      <c r="G117" s="228"/>
      <c r="H117" s="173">
        <f t="shared" si="0"/>
        <v>0</v>
      </c>
      <c r="I117" s="228"/>
      <c r="J117" s="228"/>
      <c r="K117" s="228"/>
      <c r="L117" s="228"/>
      <c r="M117" s="173">
        <f t="shared" si="10"/>
        <v>0</v>
      </c>
      <c r="N117" s="37"/>
      <c r="O117" s="39"/>
      <c r="Q117" s="117"/>
      <c r="R117" s="113"/>
    </row>
    <row r="118" spans="2:18" x14ac:dyDescent="0.25">
      <c r="B118" s="549"/>
      <c r="C118" s="550"/>
      <c r="D118" s="226"/>
      <c r="E118" s="252"/>
      <c r="F118" s="228"/>
      <c r="G118" s="228"/>
      <c r="H118" s="173">
        <f t="shared" ref="H118" si="13">F118*G118</f>
        <v>0</v>
      </c>
      <c r="I118" s="228"/>
      <c r="J118" s="228"/>
      <c r="K118" s="228"/>
      <c r="L118" s="228"/>
      <c r="M118" s="173">
        <f t="shared" si="10"/>
        <v>0</v>
      </c>
      <c r="N118" s="37"/>
      <c r="O118" s="39"/>
      <c r="Q118" s="117"/>
      <c r="R118" s="113"/>
    </row>
    <row r="119" spans="2:18" ht="13.8" thickBot="1" x14ac:dyDescent="0.3">
      <c r="B119" s="549"/>
      <c r="C119" s="550"/>
      <c r="D119" s="226"/>
      <c r="E119" s="252"/>
      <c r="F119" s="228"/>
      <c r="G119" s="228"/>
      <c r="H119" s="173">
        <f t="shared" si="0"/>
        <v>0</v>
      </c>
      <c r="I119" s="228"/>
      <c r="J119" s="228"/>
      <c r="K119" s="228"/>
      <c r="L119" s="228"/>
      <c r="M119" s="173">
        <f t="shared" si="10"/>
        <v>0</v>
      </c>
      <c r="N119" s="37"/>
      <c r="O119" s="39"/>
      <c r="Q119" s="117"/>
      <c r="R119" s="113"/>
    </row>
    <row r="120" spans="2:18" ht="12.75" customHeight="1" thickBot="1" x14ac:dyDescent="0.3">
      <c r="B120" s="551"/>
      <c r="C120" s="552"/>
      <c r="D120" s="258"/>
      <c r="E120" s="252"/>
      <c r="F120" s="235"/>
      <c r="G120" s="235"/>
      <c r="H120" s="239">
        <f t="shared" si="0"/>
        <v>0</v>
      </c>
      <c r="I120" s="235"/>
      <c r="J120" s="235"/>
      <c r="K120" s="235"/>
      <c r="L120" s="385"/>
      <c r="M120" s="239">
        <f t="shared" si="10"/>
        <v>0</v>
      </c>
      <c r="N120" s="553">
        <f>SUM(H113:H120)</f>
        <v>0</v>
      </c>
      <c r="O120" s="554"/>
      <c r="Q120" s="117"/>
      <c r="R120" s="113"/>
    </row>
    <row r="121" spans="2:18" x14ac:dyDescent="0.25">
      <c r="B121" s="547" t="s">
        <v>10</v>
      </c>
      <c r="C121" s="548"/>
      <c r="D121" s="249"/>
      <c r="E121" s="250"/>
      <c r="F121" s="251"/>
      <c r="G121" s="251"/>
      <c r="H121" s="238">
        <f t="shared" si="0"/>
        <v>0</v>
      </c>
      <c r="I121" s="228"/>
      <c r="J121" s="228"/>
      <c r="K121" s="228"/>
      <c r="L121" s="228"/>
      <c r="M121" s="237">
        <f t="shared" si="10"/>
        <v>0</v>
      </c>
      <c r="N121" s="37"/>
      <c r="O121" s="39"/>
      <c r="Q121" s="117"/>
      <c r="R121" s="113"/>
    </row>
    <row r="122" spans="2:18" x14ac:dyDescent="0.25">
      <c r="B122" s="549"/>
      <c r="C122" s="550"/>
      <c r="D122" s="229"/>
      <c r="E122" s="248"/>
      <c r="F122" s="231"/>
      <c r="G122" s="231"/>
      <c r="H122" s="173">
        <f t="shared" ref="H122" si="14">F122*G122</f>
        <v>0</v>
      </c>
      <c r="I122" s="228"/>
      <c r="J122" s="228"/>
      <c r="K122" s="228"/>
      <c r="L122" s="228"/>
      <c r="M122" s="173">
        <f t="shared" si="10"/>
        <v>0</v>
      </c>
      <c r="N122" s="37"/>
      <c r="O122" s="39"/>
      <c r="Q122" s="117"/>
      <c r="R122" s="113"/>
    </row>
    <row r="123" spans="2:18" x14ac:dyDescent="0.25">
      <c r="B123" s="549"/>
      <c r="C123" s="550"/>
      <c r="D123" s="229"/>
      <c r="E123" s="248"/>
      <c r="F123" s="231"/>
      <c r="G123" s="231"/>
      <c r="H123" s="173">
        <f t="shared" si="0"/>
        <v>0</v>
      </c>
      <c r="I123" s="228"/>
      <c r="J123" s="228"/>
      <c r="K123" s="228"/>
      <c r="L123" s="228"/>
      <c r="M123" s="173">
        <f t="shared" si="10"/>
        <v>0</v>
      </c>
      <c r="N123" s="37"/>
      <c r="O123" s="39"/>
      <c r="Q123" s="117"/>
      <c r="R123" s="113"/>
    </row>
    <row r="124" spans="2:18" ht="13.8" thickBot="1" x14ac:dyDescent="0.3">
      <c r="B124" s="549"/>
      <c r="C124" s="550"/>
      <c r="D124" s="229"/>
      <c r="E124" s="248"/>
      <c r="F124" s="228"/>
      <c r="G124" s="228"/>
      <c r="H124" s="173">
        <f t="shared" si="0"/>
        <v>0</v>
      </c>
      <c r="I124" s="228"/>
      <c r="J124" s="228"/>
      <c r="K124" s="228"/>
      <c r="L124" s="228"/>
      <c r="M124" s="173">
        <f t="shared" si="10"/>
        <v>0</v>
      </c>
      <c r="N124" s="37"/>
      <c r="O124" s="39"/>
      <c r="Q124" s="117"/>
      <c r="R124" s="113"/>
    </row>
    <row r="125" spans="2:18" ht="13.8" thickBot="1" x14ac:dyDescent="0.3">
      <c r="B125" s="551"/>
      <c r="C125" s="552"/>
      <c r="D125" s="232"/>
      <c r="E125" s="233"/>
      <c r="F125" s="234"/>
      <c r="G125" s="234"/>
      <c r="H125" s="239">
        <f t="shared" si="0"/>
        <v>0</v>
      </c>
      <c r="I125" s="235"/>
      <c r="J125" s="235"/>
      <c r="K125" s="235"/>
      <c r="L125" s="385"/>
      <c r="M125" s="239">
        <f t="shared" si="10"/>
        <v>0</v>
      </c>
      <c r="N125" s="553">
        <f>SUM(H121:H125)</f>
        <v>0</v>
      </c>
      <c r="O125" s="554"/>
      <c r="Q125" s="117"/>
      <c r="R125" s="113"/>
    </row>
    <row r="126" spans="2:18" x14ac:dyDescent="0.25">
      <c r="B126" s="547" t="s">
        <v>11</v>
      </c>
      <c r="C126" s="548"/>
      <c r="D126" s="249"/>
      <c r="E126" s="250"/>
      <c r="F126" s="251"/>
      <c r="G126" s="251"/>
      <c r="H126" s="238">
        <f t="shared" si="0"/>
        <v>0</v>
      </c>
      <c r="I126" s="228"/>
      <c r="J126" s="228"/>
      <c r="K126" s="228"/>
      <c r="L126" s="228"/>
      <c r="M126" s="237">
        <f t="shared" si="10"/>
        <v>0</v>
      </c>
      <c r="N126" s="37"/>
      <c r="O126" s="39"/>
      <c r="Q126" s="117"/>
      <c r="R126" s="113"/>
    </row>
    <row r="127" spans="2:18" x14ac:dyDescent="0.25">
      <c r="B127" s="549"/>
      <c r="C127" s="550"/>
      <c r="D127" s="229"/>
      <c r="E127" s="248"/>
      <c r="F127" s="231"/>
      <c r="G127" s="231"/>
      <c r="H127" s="173">
        <f t="shared" si="0"/>
        <v>0</v>
      </c>
      <c r="I127" s="228"/>
      <c r="J127" s="228"/>
      <c r="K127" s="228"/>
      <c r="L127" s="228"/>
      <c r="M127" s="173">
        <f t="shared" si="10"/>
        <v>0</v>
      </c>
      <c r="N127" s="37"/>
      <c r="O127" s="39"/>
      <c r="Q127" s="117"/>
      <c r="R127" s="113"/>
    </row>
    <row r="128" spans="2:18" x14ac:dyDescent="0.25">
      <c r="B128" s="549"/>
      <c r="C128" s="550"/>
      <c r="D128" s="229"/>
      <c r="E128" s="248"/>
      <c r="F128" s="231"/>
      <c r="G128" s="231"/>
      <c r="H128" s="173">
        <f t="shared" si="0"/>
        <v>0</v>
      </c>
      <c r="I128" s="228"/>
      <c r="J128" s="228"/>
      <c r="K128" s="228"/>
      <c r="L128" s="228"/>
      <c r="M128" s="173">
        <f t="shared" si="10"/>
        <v>0</v>
      </c>
      <c r="N128" s="37"/>
      <c r="O128" s="39"/>
      <c r="Q128" s="117"/>
      <c r="R128" s="113"/>
    </row>
    <row r="129" spans="2:18" x14ac:dyDescent="0.25">
      <c r="B129" s="549"/>
      <c r="C129" s="550"/>
      <c r="D129" s="229"/>
      <c r="E129" s="248"/>
      <c r="F129" s="231"/>
      <c r="G129" s="231"/>
      <c r="H129" s="173">
        <f t="shared" si="0"/>
        <v>0</v>
      </c>
      <c r="I129" s="228"/>
      <c r="J129" s="228"/>
      <c r="K129" s="228"/>
      <c r="L129" s="228"/>
      <c r="M129" s="173">
        <f t="shared" si="10"/>
        <v>0</v>
      </c>
      <c r="N129" s="37"/>
      <c r="O129" s="39"/>
      <c r="Q129" s="117"/>
      <c r="R129" s="113"/>
    </row>
    <row r="130" spans="2:18" x14ac:dyDescent="0.25">
      <c r="B130" s="549"/>
      <c r="C130" s="550"/>
      <c r="D130" s="229"/>
      <c r="E130" s="248"/>
      <c r="F130" s="231"/>
      <c r="G130" s="231"/>
      <c r="H130" s="173">
        <f t="shared" si="0"/>
        <v>0</v>
      </c>
      <c r="I130" s="228"/>
      <c r="J130" s="228"/>
      <c r="K130" s="228"/>
      <c r="L130" s="228"/>
      <c r="M130" s="173">
        <f t="shared" si="10"/>
        <v>0</v>
      </c>
      <c r="N130" s="37"/>
      <c r="O130" s="39"/>
      <c r="Q130" s="117"/>
      <c r="R130" s="113"/>
    </row>
    <row r="131" spans="2:18" x14ac:dyDescent="0.25">
      <c r="B131" s="549"/>
      <c r="C131" s="550"/>
      <c r="D131" s="229"/>
      <c r="E131" s="248"/>
      <c r="F131" s="231"/>
      <c r="G131" s="231"/>
      <c r="H131" s="173">
        <f t="shared" si="0"/>
        <v>0</v>
      </c>
      <c r="I131" s="228"/>
      <c r="J131" s="228"/>
      <c r="K131" s="228"/>
      <c r="L131" s="228"/>
      <c r="M131" s="173">
        <f t="shared" si="10"/>
        <v>0</v>
      </c>
      <c r="N131" s="37"/>
      <c r="O131" s="39"/>
      <c r="Q131" s="117"/>
      <c r="R131" s="113"/>
    </row>
    <row r="132" spans="2:18" x14ac:dyDescent="0.25">
      <c r="B132" s="549"/>
      <c r="C132" s="550"/>
      <c r="D132" s="229"/>
      <c r="E132" s="248"/>
      <c r="F132" s="231"/>
      <c r="G132" s="231"/>
      <c r="H132" s="173">
        <f t="shared" si="0"/>
        <v>0</v>
      </c>
      <c r="I132" s="228"/>
      <c r="J132" s="228"/>
      <c r="K132" s="228"/>
      <c r="L132" s="228"/>
      <c r="M132" s="173">
        <f t="shared" si="10"/>
        <v>0</v>
      </c>
      <c r="N132" s="37"/>
      <c r="O132" s="39"/>
      <c r="Q132" s="117"/>
      <c r="R132" s="113"/>
    </row>
    <row r="133" spans="2:18" ht="13.8" thickBot="1" x14ac:dyDescent="0.3">
      <c r="B133" s="549"/>
      <c r="C133" s="550"/>
      <c r="D133" s="229"/>
      <c r="E133" s="248"/>
      <c r="F133" s="231"/>
      <c r="G133" s="231"/>
      <c r="H133" s="173">
        <f t="shared" si="0"/>
        <v>0</v>
      </c>
      <c r="I133" s="228"/>
      <c r="J133" s="228"/>
      <c r="K133" s="228"/>
      <c r="L133" s="228"/>
      <c r="M133" s="173">
        <f t="shared" si="10"/>
        <v>0</v>
      </c>
      <c r="N133" s="37"/>
      <c r="O133" s="39"/>
      <c r="Q133" s="117"/>
      <c r="R133" s="113"/>
    </row>
    <row r="134" spans="2:18" ht="13.8" thickBot="1" x14ac:dyDescent="0.3">
      <c r="B134" s="551"/>
      <c r="C134" s="552"/>
      <c r="D134" s="232"/>
      <c r="E134" s="233"/>
      <c r="F134" s="234"/>
      <c r="G134" s="234"/>
      <c r="H134" s="239">
        <f t="shared" si="0"/>
        <v>0</v>
      </c>
      <c r="I134" s="235"/>
      <c r="J134" s="235"/>
      <c r="K134" s="235"/>
      <c r="L134" s="385"/>
      <c r="M134" s="239">
        <f t="shared" si="10"/>
        <v>0</v>
      </c>
      <c r="N134" s="553">
        <f>SUM(H126:H134)</f>
        <v>0</v>
      </c>
      <c r="O134" s="554"/>
      <c r="Q134" s="117"/>
      <c r="R134" s="113"/>
    </row>
    <row r="135" spans="2:18" x14ac:dyDescent="0.25">
      <c r="B135" s="547" t="s">
        <v>0</v>
      </c>
      <c r="C135" s="548"/>
      <c r="D135" s="249"/>
      <c r="E135" s="250"/>
      <c r="F135" s="251"/>
      <c r="G135" s="251"/>
      <c r="H135" s="238">
        <f t="shared" si="0"/>
        <v>0</v>
      </c>
      <c r="I135" s="228"/>
      <c r="J135" s="228"/>
      <c r="K135" s="228"/>
      <c r="L135" s="228"/>
      <c r="M135" s="237">
        <f t="shared" si="10"/>
        <v>0</v>
      </c>
      <c r="N135" s="37"/>
      <c r="O135" s="39"/>
      <c r="Q135" s="117"/>
      <c r="R135" s="113"/>
    </row>
    <row r="136" spans="2:18" ht="13.8" thickBot="1" x14ac:dyDescent="0.3">
      <c r="B136" s="549"/>
      <c r="C136" s="550"/>
      <c r="D136" s="229"/>
      <c r="E136" s="248"/>
      <c r="F136" s="231"/>
      <c r="G136" s="231"/>
      <c r="H136" s="173">
        <f t="shared" si="0"/>
        <v>0</v>
      </c>
      <c r="I136" s="228"/>
      <c r="J136" s="228"/>
      <c r="K136" s="228"/>
      <c r="L136" s="228"/>
      <c r="M136" s="173">
        <f t="shared" si="10"/>
        <v>0</v>
      </c>
      <c r="N136" s="37"/>
      <c r="O136" s="39"/>
      <c r="Q136" s="117"/>
      <c r="R136" s="113"/>
    </row>
    <row r="137" spans="2:18" ht="13.8" thickBot="1" x14ac:dyDescent="0.3">
      <c r="B137" s="551"/>
      <c r="C137" s="552"/>
      <c r="D137" s="232"/>
      <c r="E137" s="233"/>
      <c r="F137" s="234"/>
      <c r="G137" s="234"/>
      <c r="H137" s="239">
        <f t="shared" si="0"/>
        <v>0</v>
      </c>
      <c r="I137" s="235"/>
      <c r="J137" s="235"/>
      <c r="K137" s="235"/>
      <c r="L137" s="385"/>
      <c r="M137" s="239">
        <f t="shared" ref="M137:M140" si="15">+SUM(I137:L137)</f>
        <v>0</v>
      </c>
      <c r="N137" s="553">
        <f>SUM(H135:H137)</f>
        <v>0</v>
      </c>
      <c r="O137" s="554"/>
      <c r="Q137" s="117"/>
      <c r="R137" s="113"/>
    </row>
    <row r="138" spans="2:18" x14ac:dyDescent="0.25">
      <c r="B138" s="533" t="s">
        <v>4</v>
      </c>
      <c r="C138" s="534"/>
      <c r="D138" s="242"/>
      <c r="E138" s="243"/>
      <c r="F138" s="244"/>
      <c r="G138" s="244"/>
      <c r="H138" s="238">
        <f t="shared" si="0"/>
        <v>0</v>
      </c>
      <c r="I138" s="228"/>
      <c r="J138" s="228"/>
      <c r="K138" s="228"/>
      <c r="L138" s="228"/>
      <c r="M138" s="237">
        <f t="shared" si="15"/>
        <v>0</v>
      </c>
      <c r="N138" s="23"/>
      <c r="O138" s="24"/>
      <c r="Q138" s="117"/>
      <c r="R138" s="113"/>
    </row>
    <row r="139" spans="2:18" ht="13.8" thickBot="1" x14ac:dyDescent="0.3">
      <c r="B139" s="535"/>
      <c r="C139" s="536"/>
      <c r="D139" s="229"/>
      <c r="E139" s="248"/>
      <c r="F139" s="231"/>
      <c r="G139" s="231"/>
      <c r="H139" s="173">
        <f>F139*G139</f>
        <v>0</v>
      </c>
      <c r="I139" s="228"/>
      <c r="J139" s="228"/>
      <c r="K139" s="228"/>
      <c r="L139" s="228"/>
      <c r="M139" s="173">
        <f t="shared" si="15"/>
        <v>0</v>
      </c>
      <c r="N139" s="23"/>
      <c r="O139" s="24"/>
      <c r="Q139" s="117"/>
      <c r="R139" s="113"/>
    </row>
    <row r="140" spans="2:18" ht="13.8" thickBot="1" x14ac:dyDescent="0.3">
      <c r="B140" s="537"/>
      <c r="C140" s="538"/>
      <c r="D140" s="232"/>
      <c r="E140" s="233"/>
      <c r="F140" s="234"/>
      <c r="G140" s="234"/>
      <c r="H140" s="239">
        <f>F140*G140</f>
        <v>0</v>
      </c>
      <c r="I140" s="235"/>
      <c r="J140" s="235"/>
      <c r="K140" s="235"/>
      <c r="L140" s="385"/>
      <c r="M140" s="239">
        <f t="shared" si="15"/>
        <v>0</v>
      </c>
      <c r="N140" s="553">
        <f>SUM(H138:H140)</f>
        <v>0</v>
      </c>
      <c r="O140" s="554"/>
      <c r="Q140" s="117"/>
      <c r="R140" s="113"/>
    </row>
    <row r="141" spans="2:18" ht="13.8" thickBot="1" x14ac:dyDescent="0.3">
      <c r="F141" s="36"/>
      <c r="G141" s="36"/>
      <c r="H141" s="37"/>
      <c r="I141" s="194"/>
      <c r="J141" s="194"/>
      <c r="K141" s="194"/>
      <c r="L141" s="194"/>
      <c r="M141" s="194"/>
      <c r="N141" s="37"/>
      <c r="O141" s="39"/>
      <c r="Q141" s="117"/>
      <c r="R141" s="113"/>
    </row>
    <row r="142" spans="2:18" ht="13.8" thickBot="1" x14ac:dyDescent="0.3">
      <c r="B142" s="265" t="s">
        <v>22</v>
      </c>
      <c r="C142" s="260"/>
      <c r="D142" s="261"/>
      <c r="E142" s="260"/>
      <c r="F142" s="262"/>
      <c r="G142" s="263"/>
      <c r="H142" s="264">
        <f>SUM(H8:H140)</f>
        <v>0</v>
      </c>
      <c r="I142" s="264">
        <f>SUM(I8:I140)</f>
        <v>0</v>
      </c>
      <c r="J142" s="264">
        <f t="shared" ref="J142:L142" si="16">SUM(J8:J140)</f>
        <v>0</v>
      </c>
      <c r="K142" s="264">
        <f t="shared" si="16"/>
        <v>0</v>
      </c>
      <c r="L142" s="264">
        <f t="shared" si="16"/>
        <v>0</v>
      </c>
      <c r="M142" s="384">
        <f>+SUM(I142:L142)</f>
        <v>0</v>
      </c>
      <c r="N142" s="539">
        <f>SUM(O40+N62+N68+N76+N104+N112+N120+N125+N134+N137+N140)</f>
        <v>0</v>
      </c>
      <c r="O142" s="540"/>
      <c r="Q142" s="117"/>
      <c r="R142" s="113"/>
    </row>
    <row r="143" spans="2:18" x14ac:dyDescent="0.25">
      <c r="Q143" s="40"/>
    </row>
    <row r="144" spans="2:18" x14ac:dyDescent="0.25">
      <c r="F144" s="36"/>
      <c r="Q144" s="40"/>
    </row>
    <row r="145" spans="6:17" x14ac:dyDescent="0.25">
      <c r="F145" s="41"/>
      <c r="Q145" s="40"/>
    </row>
    <row r="146" spans="6:17" x14ac:dyDescent="0.25">
      <c r="F146" s="42"/>
    </row>
  </sheetData>
  <sheetProtection algorithmName="SHA-512" hashValue="fmLGyyE3nr4GLodeXCi6OZllGznxSFtGn3noMw4vjxhFVThFqfPWdgDsdKu1ggRrlihMlESMu1RBT09KXLzZVA==" saltValue="U6Ru1uUkHNGezAmEMWz4Bw==" spinCount="100000" sheet="1" formatColumns="0" formatRows="0"/>
  <mergeCells count="27">
    <mergeCell ref="B69:C76"/>
    <mergeCell ref="B2:C2"/>
    <mergeCell ref="N62:O62"/>
    <mergeCell ref="N68:O68"/>
    <mergeCell ref="N76:O76"/>
    <mergeCell ref="N4:O4"/>
    <mergeCell ref="B8:B40"/>
    <mergeCell ref="C31:C35"/>
    <mergeCell ref="C36:C40"/>
    <mergeCell ref="B41:C62"/>
    <mergeCell ref="B63:C68"/>
    <mergeCell ref="I5:L6"/>
    <mergeCell ref="B138:C140"/>
    <mergeCell ref="N142:O142"/>
    <mergeCell ref="B77:C104"/>
    <mergeCell ref="B105:C112"/>
    <mergeCell ref="B113:C120"/>
    <mergeCell ref="N125:O125"/>
    <mergeCell ref="N137:O137"/>
    <mergeCell ref="N140:O140"/>
    <mergeCell ref="N120:O120"/>
    <mergeCell ref="N134:O134"/>
    <mergeCell ref="B121:C125"/>
    <mergeCell ref="B126:C134"/>
    <mergeCell ref="B135:C137"/>
    <mergeCell ref="N112:O112"/>
    <mergeCell ref="N104:O104"/>
  </mergeCells>
  <phoneticPr fontId="2" type="noConversion"/>
  <conditionalFormatting sqref="M8:M140">
    <cfRule type="expression" dxfId="25" priority="2" stopIfTrue="1">
      <formula>H8&lt;&gt;M8</formula>
    </cfRule>
  </conditionalFormatting>
  <conditionalFormatting sqref="M142">
    <cfRule type="expression" dxfId="24" priority="1" stopIfTrue="1">
      <formula>H142&lt;&gt;M142</formula>
    </cfRule>
  </conditionalFormatting>
  <dataValidations count="1">
    <dataValidation type="list" allowBlank="1" showInputMessage="1" showErrorMessage="1" sqref="R5" xr:uid="{00000000-0002-0000-0200-000000000000}">
      <formula1>"Afecto a IVA,Exenta de IVA"</formula1>
    </dataValidation>
  </dataValidations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B2:S145"/>
  <sheetViews>
    <sheetView showGridLines="0" zoomScale="60" zoomScaleNormal="60" workbookViewId="0">
      <pane ySplit="6" topLeftCell="A7" activePane="bottomLeft" state="frozenSplit"/>
      <selection activeCell="L1" sqref="L1:M1048576"/>
      <selection pane="bottomLeft" activeCell="C29" sqref="C29"/>
    </sheetView>
  </sheetViews>
  <sheetFormatPr baseColWidth="10" defaultColWidth="9.33203125" defaultRowHeight="13.2" outlineLevelCol="1" x14ac:dyDescent="0.25"/>
  <cols>
    <col min="1" max="1" width="3" style="10" customWidth="1"/>
    <col min="2" max="2" width="23.44140625" style="10" customWidth="1"/>
    <col min="3" max="3" width="41.44140625" style="10" customWidth="1"/>
    <col min="4" max="4" width="42.6640625" style="74" customWidth="1"/>
    <col min="5" max="5" width="16.6640625" style="10" customWidth="1"/>
    <col min="6" max="6" width="13" style="10" customWidth="1"/>
    <col min="7" max="7" width="12.5546875" style="10" customWidth="1"/>
    <col min="8" max="13" width="15.664062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10" hidden="1" customWidth="1" outlineLevel="1"/>
    <col min="18" max="18" width="50.6640625" style="109" hidden="1" customWidth="1" outlineLevel="1"/>
    <col min="19" max="19" width="9.33203125" style="10" collapsed="1"/>
    <col min="20" max="16384" width="9.33203125" style="10"/>
  </cols>
  <sheetData>
    <row r="2" spans="2:18" ht="13.8" x14ac:dyDescent="0.25">
      <c r="B2" s="555" t="s">
        <v>55</v>
      </c>
      <c r="C2" s="555"/>
      <c r="N2" s="443"/>
      <c r="O2" s="36"/>
      <c r="P2" s="74"/>
      <c r="R2" s="10"/>
    </row>
    <row r="3" spans="2:18" ht="13.8" x14ac:dyDescent="0.25">
      <c r="B3" s="193"/>
      <c r="N3" s="443"/>
      <c r="O3" s="36"/>
      <c r="P3" s="74"/>
      <c r="R3" s="10"/>
    </row>
    <row r="4" spans="2:18" ht="13.8" x14ac:dyDescent="0.25">
      <c r="B4" s="266" t="s">
        <v>145</v>
      </c>
      <c r="C4" s="312" t="s">
        <v>211</v>
      </c>
      <c r="D4" s="72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  <c r="N4" s="570"/>
      <c r="O4" s="571"/>
      <c r="P4" s="73"/>
      <c r="R4" s="10"/>
    </row>
    <row r="5" spans="2:18" ht="28.2" customHeight="1" x14ac:dyDescent="0.25">
      <c r="I5" s="566"/>
      <c r="J5" s="566"/>
      <c r="K5" s="566"/>
      <c r="L5" s="566"/>
    </row>
    <row r="6" spans="2:18" ht="26.4" x14ac:dyDescent="0.25">
      <c r="B6" s="205" t="s">
        <v>13</v>
      </c>
      <c r="C6" s="205" t="s">
        <v>14</v>
      </c>
      <c r="D6" s="206" t="s">
        <v>15</v>
      </c>
      <c r="E6" s="206" t="s">
        <v>17</v>
      </c>
      <c r="F6" s="206" t="s">
        <v>12</v>
      </c>
      <c r="G6" s="207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5" customHeight="1" x14ac:dyDescent="0.25">
      <c r="B7" s="558" t="s">
        <v>51</v>
      </c>
      <c r="C7" s="276" t="str">
        <f>'Memoria Aporte FIA al Ejecutor'!C8</f>
        <v>Coordinador Principal: indicar nombre aquí</v>
      </c>
      <c r="D7" s="229"/>
      <c r="E7" s="230"/>
      <c r="F7" s="231"/>
      <c r="G7" s="231"/>
      <c r="H7" s="173">
        <f t="shared" ref="H7:H137" si="0">F7*G7</f>
        <v>0</v>
      </c>
      <c r="I7" s="228"/>
      <c r="J7" s="228"/>
      <c r="K7" s="228"/>
      <c r="L7" s="228"/>
      <c r="M7" s="173">
        <f>+SUM(I7:L7)</f>
        <v>0</v>
      </c>
      <c r="N7" s="173">
        <f>H7</f>
        <v>0</v>
      </c>
      <c r="O7" s="35"/>
      <c r="Q7" s="116"/>
      <c r="R7" s="111"/>
    </row>
    <row r="8" spans="2:18" ht="13.5" customHeight="1" x14ac:dyDescent="0.25">
      <c r="B8" s="559"/>
      <c r="C8" s="276" t="str">
        <f>'Memoria Aporte FIA al Ejecutor'!C9</f>
        <v>Coordinador Alterno: indicar nombre aquí</v>
      </c>
      <c r="D8" s="229"/>
      <c r="E8" s="230"/>
      <c r="F8" s="231"/>
      <c r="G8" s="231"/>
      <c r="H8" s="173">
        <f t="shared" si="0"/>
        <v>0</v>
      </c>
      <c r="I8" s="228"/>
      <c r="J8" s="228"/>
      <c r="K8" s="228"/>
      <c r="L8" s="442"/>
      <c r="M8" s="173">
        <f>+SUM(I8:L8)</f>
        <v>0</v>
      </c>
      <c r="N8" s="173">
        <f t="shared" ref="N8:N27" si="1">H8</f>
        <v>0</v>
      </c>
      <c r="O8" s="35"/>
      <c r="Q8" s="116"/>
      <c r="R8" s="112"/>
    </row>
    <row r="9" spans="2:18" ht="13.5" customHeight="1" x14ac:dyDescent="0.25">
      <c r="B9" s="559"/>
      <c r="C9" s="276" t="str">
        <f>'Memoria Aporte FIA al Ejecutor'!C10</f>
        <v>Equipo Técnico 1: indicar nombre aquí</v>
      </c>
      <c r="D9" s="229"/>
      <c r="E9" s="230"/>
      <c r="F9" s="231"/>
      <c r="G9" s="231"/>
      <c r="H9" s="173">
        <f t="shared" si="0"/>
        <v>0</v>
      </c>
      <c r="I9" s="228"/>
      <c r="J9" s="228"/>
      <c r="K9" s="228"/>
      <c r="L9" s="442"/>
      <c r="M9" s="173">
        <f t="shared" ref="M9:M28" si="2">+SUM(I9:L9)</f>
        <v>0</v>
      </c>
      <c r="N9" s="173">
        <f t="shared" si="1"/>
        <v>0</v>
      </c>
      <c r="O9" s="35"/>
      <c r="Q9" s="116"/>
      <c r="R9" s="112"/>
    </row>
    <row r="10" spans="2:18" ht="13.5" customHeight="1" x14ac:dyDescent="0.25">
      <c r="B10" s="559"/>
      <c r="C10" s="276" t="str">
        <f>'Memoria Aporte FIA al Ejecutor'!C11</f>
        <v>Equipo Técnico 2: indicar nombre aquí</v>
      </c>
      <c r="D10" s="229"/>
      <c r="E10" s="230"/>
      <c r="F10" s="231"/>
      <c r="G10" s="231"/>
      <c r="H10" s="173">
        <f t="shared" si="0"/>
        <v>0</v>
      </c>
      <c r="I10" s="228"/>
      <c r="J10" s="228"/>
      <c r="K10" s="228"/>
      <c r="L10" s="442"/>
      <c r="M10" s="173">
        <f t="shared" si="2"/>
        <v>0</v>
      </c>
      <c r="N10" s="173">
        <f t="shared" si="1"/>
        <v>0</v>
      </c>
      <c r="O10" s="35"/>
      <c r="Q10" s="116"/>
      <c r="R10" s="112"/>
    </row>
    <row r="11" spans="2:18" ht="13.5" customHeight="1" x14ac:dyDescent="0.25">
      <c r="B11" s="559"/>
      <c r="C11" s="276" t="str">
        <f>'Memoria Aporte FIA al Ejecutor'!C12</f>
        <v>Equipo Técnico 3: indicar nombre aquí</v>
      </c>
      <c r="D11" s="229"/>
      <c r="E11" s="230"/>
      <c r="F11" s="231"/>
      <c r="G11" s="231"/>
      <c r="H11" s="173">
        <f t="shared" si="0"/>
        <v>0</v>
      </c>
      <c r="I11" s="228"/>
      <c r="J11" s="228"/>
      <c r="K11" s="228"/>
      <c r="L11" s="442"/>
      <c r="M11" s="173">
        <f t="shared" si="2"/>
        <v>0</v>
      </c>
      <c r="N11" s="173">
        <f t="shared" si="1"/>
        <v>0</v>
      </c>
      <c r="O11" s="35"/>
      <c r="Q11" s="116"/>
      <c r="R11" s="112"/>
    </row>
    <row r="12" spans="2:18" ht="13.5" customHeight="1" x14ac:dyDescent="0.25">
      <c r="B12" s="559"/>
      <c r="C12" s="276" t="str">
        <f>'Memoria Aporte FIA al Ejecutor'!C13</f>
        <v>Equipo Técnico 4: indicar nombre aquí</v>
      </c>
      <c r="D12" s="229"/>
      <c r="E12" s="230"/>
      <c r="F12" s="231"/>
      <c r="G12" s="231"/>
      <c r="H12" s="173">
        <f t="shared" si="0"/>
        <v>0</v>
      </c>
      <c r="I12" s="228"/>
      <c r="J12" s="228"/>
      <c r="K12" s="228"/>
      <c r="L12" s="442"/>
      <c r="M12" s="173">
        <f t="shared" si="2"/>
        <v>0</v>
      </c>
      <c r="N12" s="173">
        <f t="shared" si="1"/>
        <v>0</v>
      </c>
      <c r="O12" s="35"/>
      <c r="Q12" s="116"/>
      <c r="R12" s="112"/>
    </row>
    <row r="13" spans="2:18" ht="13.5" customHeight="1" x14ac:dyDescent="0.25">
      <c r="B13" s="559"/>
      <c r="C13" s="276" t="str">
        <f>'Memoria Aporte FIA al Ejecutor'!C14</f>
        <v>Equipo Técnico 5: indicar nombre aquí</v>
      </c>
      <c r="D13" s="229"/>
      <c r="E13" s="230"/>
      <c r="F13" s="231"/>
      <c r="G13" s="231"/>
      <c r="H13" s="173">
        <f t="shared" si="0"/>
        <v>0</v>
      </c>
      <c r="I13" s="228"/>
      <c r="J13" s="228"/>
      <c r="K13" s="228"/>
      <c r="L13" s="442"/>
      <c r="M13" s="173">
        <f t="shared" si="2"/>
        <v>0</v>
      </c>
      <c r="N13" s="173">
        <f t="shared" si="1"/>
        <v>0</v>
      </c>
      <c r="O13" s="35"/>
      <c r="Q13" s="116"/>
      <c r="R13" s="112"/>
    </row>
    <row r="14" spans="2:18" ht="13.5" customHeight="1" x14ac:dyDescent="0.25">
      <c r="B14" s="559"/>
      <c r="C14" s="276" t="str">
        <f>'Memoria Aporte FIA al Ejecutor'!C15</f>
        <v>Equipo Técnico 6: indicar nombre aquí</v>
      </c>
      <c r="D14" s="229"/>
      <c r="E14" s="230"/>
      <c r="F14" s="231"/>
      <c r="G14" s="231"/>
      <c r="H14" s="173">
        <f t="shared" si="0"/>
        <v>0</v>
      </c>
      <c r="I14" s="228"/>
      <c r="J14" s="228"/>
      <c r="K14" s="228"/>
      <c r="L14" s="442"/>
      <c r="M14" s="173">
        <f t="shared" si="2"/>
        <v>0</v>
      </c>
      <c r="N14" s="173">
        <f t="shared" si="1"/>
        <v>0</v>
      </c>
      <c r="O14" s="35"/>
      <c r="Q14" s="116"/>
      <c r="R14" s="112"/>
    </row>
    <row r="15" spans="2:18" ht="13.5" customHeight="1" x14ac:dyDescent="0.25">
      <c r="B15" s="559"/>
      <c r="C15" s="276" t="str">
        <f>'Memoria Aporte FIA al Ejecutor'!C16</f>
        <v>Equipo Técnico 7: indicar nombre aquí</v>
      </c>
      <c r="D15" s="229"/>
      <c r="E15" s="230"/>
      <c r="F15" s="231"/>
      <c r="G15" s="231"/>
      <c r="H15" s="173">
        <f t="shared" si="0"/>
        <v>0</v>
      </c>
      <c r="I15" s="228"/>
      <c r="J15" s="228"/>
      <c r="K15" s="228"/>
      <c r="L15" s="442"/>
      <c r="M15" s="173">
        <f t="shared" si="2"/>
        <v>0</v>
      </c>
      <c r="N15" s="173">
        <f t="shared" si="1"/>
        <v>0</v>
      </c>
      <c r="O15" s="35"/>
      <c r="Q15" s="116"/>
      <c r="R15" s="112"/>
    </row>
    <row r="16" spans="2:18" ht="13.5" customHeight="1" x14ac:dyDescent="0.25">
      <c r="B16" s="559"/>
      <c r="C16" s="276" t="str">
        <f>'Memoria Aporte FIA al Ejecutor'!C17</f>
        <v>Equipo Técnico 8: indicar nombre aquí</v>
      </c>
      <c r="D16" s="229"/>
      <c r="E16" s="230"/>
      <c r="F16" s="231"/>
      <c r="G16" s="231"/>
      <c r="H16" s="173">
        <f t="shared" si="0"/>
        <v>0</v>
      </c>
      <c r="I16" s="228"/>
      <c r="J16" s="228"/>
      <c r="K16" s="228"/>
      <c r="L16" s="442"/>
      <c r="M16" s="173">
        <f t="shared" si="2"/>
        <v>0</v>
      </c>
      <c r="N16" s="173">
        <f t="shared" si="1"/>
        <v>0</v>
      </c>
      <c r="O16" s="35"/>
      <c r="Q16" s="116"/>
      <c r="R16" s="112"/>
    </row>
    <row r="17" spans="2:18" ht="13.5" customHeight="1" x14ac:dyDescent="0.25">
      <c r="B17" s="559"/>
      <c r="C17" s="276" t="str">
        <f>'Memoria Aporte FIA al Ejecutor'!C18</f>
        <v>Equipo Técnico 9: indicar nombre aquí</v>
      </c>
      <c r="D17" s="229"/>
      <c r="E17" s="230"/>
      <c r="F17" s="231"/>
      <c r="G17" s="231"/>
      <c r="H17" s="173">
        <f t="shared" si="0"/>
        <v>0</v>
      </c>
      <c r="I17" s="228"/>
      <c r="J17" s="228"/>
      <c r="K17" s="228"/>
      <c r="L17" s="442"/>
      <c r="M17" s="173">
        <f t="shared" si="2"/>
        <v>0</v>
      </c>
      <c r="N17" s="173">
        <f t="shared" si="1"/>
        <v>0</v>
      </c>
      <c r="O17" s="35"/>
      <c r="Q17" s="116"/>
      <c r="R17" s="112"/>
    </row>
    <row r="18" spans="2:18" ht="13.5" customHeight="1" x14ac:dyDescent="0.25">
      <c r="B18" s="559"/>
      <c r="C18" s="276" t="str">
        <f>'Memoria Aporte FIA al Ejecutor'!C19</f>
        <v>Equipo Técnico 10: indicar nombre aquí</v>
      </c>
      <c r="D18" s="229"/>
      <c r="E18" s="230"/>
      <c r="F18" s="231"/>
      <c r="G18" s="231"/>
      <c r="H18" s="173">
        <f t="shared" si="0"/>
        <v>0</v>
      </c>
      <c r="I18" s="228"/>
      <c r="J18" s="228"/>
      <c r="K18" s="228"/>
      <c r="L18" s="442"/>
      <c r="M18" s="173">
        <f t="shared" si="2"/>
        <v>0</v>
      </c>
      <c r="N18" s="173">
        <f t="shared" si="1"/>
        <v>0</v>
      </c>
      <c r="O18" s="35"/>
      <c r="Q18" s="116"/>
      <c r="R18" s="113"/>
    </row>
    <row r="19" spans="2:18" ht="13.5" customHeight="1" x14ac:dyDescent="0.25">
      <c r="B19" s="559"/>
      <c r="C19" s="276" t="str">
        <f>'Memoria Aporte FIA al Ejecutor'!C20</f>
        <v>Equipo Técnico 11: indicar nombre aquí</v>
      </c>
      <c r="D19" s="229"/>
      <c r="E19" s="230"/>
      <c r="F19" s="231"/>
      <c r="G19" s="231"/>
      <c r="H19" s="173">
        <f t="shared" si="0"/>
        <v>0</v>
      </c>
      <c r="I19" s="228"/>
      <c r="J19" s="228"/>
      <c r="K19" s="228"/>
      <c r="L19" s="442"/>
      <c r="M19" s="173">
        <f t="shared" si="2"/>
        <v>0</v>
      </c>
      <c r="N19" s="173">
        <f t="shared" si="1"/>
        <v>0</v>
      </c>
      <c r="O19" s="35"/>
      <c r="Q19" s="116"/>
      <c r="R19" s="113"/>
    </row>
    <row r="20" spans="2:18" ht="13.5" customHeight="1" x14ac:dyDescent="0.25">
      <c r="B20" s="559"/>
      <c r="C20" s="276" t="str">
        <f>'Memoria Aporte FIA al Ejecutor'!C21</f>
        <v>Equipo Técnico 12: indicar nombre aquí</v>
      </c>
      <c r="D20" s="229"/>
      <c r="E20" s="230"/>
      <c r="F20" s="231"/>
      <c r="G20" s="231"/>
      <c r="H20" s="173">
        <f t="shared" si="0"/>
        <v>0</v>
      </c>
      <c r="I20" s="228"/>
      <c r="J20" s="228"/>
      <c r="K20" s="228"/>
      <c r="L20" s="442"/>
      <c r="M20" s="173">
        <f t="shared" si="2"/>
        <v>0</v>
      </c>
      <c r="N20" s="173">
        <f t="shared" si="1"/>
        <v>0</v>
      </c>
      <c r="O20" s="35"/>
      <c r="Q20" s="116"/>
      <c r="R20" s="113"/>
    </row>
    <row r="21" spans="2:18" ht="13.5" customHeight="1" x14ac:dyDescent="0.25">
      <c r="B21" s="559"/>
      <c r="C21" s="276" t="str">
        <f>'Memoria Aporte FIA al Ejecutor'!C22</f>
        <v>Equipo Técnico 13: indicar nombre aquí</v>
      </c>
      <c r="D21" s="229"/>
      <c r="E21" s="230"/>
      <c r="F21" s="231"/>
      <c r="G21" s="231"/>
      <c r="H21" s="173">
        <f t="shared" si="0"/>
        <v>0</v>
      </c>
      <c r="I21" s="228"/>
      <c r="J21" s="228"/>
      <c r="K21" s="228"/>
      <c r="L21" s="442"/>
      <c r="M21" s="173">
        <f t="shared" si="2"/>
        <v>0</v>
      </c>
      <c r="N21" s="173">
        <f t="shared" si="1"/>
        <v>0</v>
      </c>
      <c r="O21" s="35"/>
      <c r="Q21" s="116"/>
      <c r="R21" s="113"/>
    </row>
    <row r="22" spans="2:18" ht="13.5" customHeight="1" x14ac:dyDescent="0.25">
      <c r="B22" s="559"/>
      <c r="C22" s="276" t="str">
        <f>'Memoria Aporte FIA al Ejecutor'!C23</f>
        <v>Equipo Técnico 14: indicar nombre aquí</v>
      </c>
      <c r="D22" s="229"/>
      <c r="E22" s="230"/>
      <c r="F22" s="231"/>
      <c r="G22" s="231"/>
      <c r="H22" s="173">
        <f t="shared" si="0"/>
        <v>0</v>
      </c>
      <c r="I22" s="228"/>
      <c r="J22" s="228"/>
      <c r="K22" s="228"/>
      <c r="L22" s="442"/>
      <c r="M22" s="173">
        <f t="shared" si="2"/>
        <v>0</v>
      </c>
      <c r="N22" s="173">
        <f t="shared" si="1"/>
        <v>0</v>
      </c>
      <c r="O22" s="35"/>
      <c r="Q22" s="116"/>
      <c r="R22" s="113"/>
    </row>
    <row r="23" spans="2:18" ht="13.5" customHeight="1" x14ac:dyDescent="0.25">
      <c r="B23" s="559"/>
      <c r="C23" s="276" t="str">
        <f>'Memoria Aporte FIA al Ejecutor'!C24</f>
        <v>Equipo Técnico 15: indicar nombre aquí</v>
      </c>
      <c r="D23" s="229"/>
      <c r="E23" s="230"/>
      <c r="F23" s="231"/>
      <c r="G23" s="231"/>
      <c r="H23" s="173">
        <f t="shared" si="0"/>
        <v>0</v>
      </c>
      <c r="I23" s="228"/>
      <c r="J23" s="228"/>
      <c r="K23" s="228"/>
      <c r="L23" s="442"/>
      <c r="M23" s="173">
        <f t="shared" si="2"/>
        <v>0</v>
      </c>
      <c r="N23" s="173">
        <f t="shared" si="1"/>
        <v>0</v>
      </c>
      <c r="O23" s="35"/>
      <c r="Q23" s="116"/>
      <c r="R23" s="113"/>
    </row>
    <row r="24" spans="2:18" ht="13.5" customHeight="1" x14ac:dyDescent="0.25">
      <c r="B24" s="559"/>
      <c r="C24" s="276" t="str">
        <f>'Memoria Aporte FIA al Ejecutor'!C25</f>
        <v>Equipo Técnico 16: indicar nombre aquí</v>
      </c>
      <c r="D24" s="229"/>
      <c r="E24" s="230"/>
      <c r="F24" s="231"/>
      <c r="G24" s="231"/>
      <c r="H24" s="173">
        <f t="shared" si="0"/>
        <v>0</v>
      </c>
      <c r="I24" s="228"/>
      <c r="J24" s="228"/>
      <c r="K24" s="228"/>
      <c r="L24" s="442"/>
      <c r="M24" s="173">
        <f>+SUM(I24:L24)</f>
        <v>0</v>
      </c>
      <c r="N24" s="173">
        <f t="shared" si="1"/>
        <v>0</v>
      </c>
      <c r="O24" s="35"/>
      <c r="Q24" s="116"/>
      <c r="R24" s="113"/>
    </row>
    <row r="25" spans="2:18" ht="13.5" customHeight="1" x14ac:dyDescent="0.25">
      <c r="B25" s="559"/>
      <c r="C25" s="276" t="str">
        <f>'Memoria Aporte FIA al Ejecutor'!C26</f>
        <v>Equipo Técnico 17: indicar nombre aquí</v>
      </c>
      <c r="D25" s="229"/>
      <c r="E25" s="230"/>
      <c r="F25" s="231"/>
      <c r="G25" s="231"/>
      <c r="H25" s="173">
        <f t="shared" si="0"/>
        <v>0</v>
      </c>
      <c r="I25" s="228"/>
      <c r="J25" s="228"/>
      <c r="K25" s="228"/>
      <c r="L25" s="442"/>
      <c r="M25" s="173">
        <f t="shared" si="2"/>
        <v>0</v>
      </c>
      <c r="N25" s="173">
        <f t="shared" si="1"/>
        <v>0</v>
      </c>
      <c r="O25" s="35"/>
      <c r="Q25" s="116"/>
      <c r="R25" s="113"/>
    </row>
    <row r="26" spans="2:18" ht="13.5" customHeight="1" x14ac:dyDescent="0.25">
      <c r="B26" s="559"/>
      <c r="C26" s="276" t="str">
        <f>'Memoria Aporte FIA al Ejecutor'!C27</f>
        <v>Equipo Técnico 18: indicar nombre aquí</v>
      </c>
      <c r="D26" s="229"/>
      <c r="E26" s="230"/>
      <c r="F26" s="231"/>
      <c r="G26" s="231"/>
      <c r="H26" s="173">
        <f t="shared" si="0"/>
        <v>0</v>
      </c>
      <c r="I26" s="228"/>
      <c r="J26" s="228"/>
      <c r="K26" s="228"/>
      <c r="L26" s="442"/>
      <c r="M26" s="173">
        <f t="shared" si="2"/>
        <v>0</v>
      </c>
      <c r="N26" s="173">
        <f t="shared" si="1"/>
        <v>0</v>
      </c>
      <c r="O26" s="35"/>
      <c r="Q26" s="116"/>
      <c r="R26" s="113"/>
    </row>
    <row r="27" spans="2:18" ht="13.5" customHeight="1" x14ac:dyDescent="0.25">
      <c r="B27" s="559"/>
      <c r="C27" s="276" t="str">
        <f>'Memoria Aporte FIA al Ejecutor'!C28</f>
        <v>Equipo Técnico 19: indicar nombre aquí</v>
      </c>
      <c r="D27" s="229"/>
      <c r="E27" s="230"/>
      <c r="F27" s="231"/>
      <c r="G27" s="231"/>
      <c r="H27" s="173">
        <f t="shared" si="0"/>
        <v>0</v>
      </c>
      <c r="I27" s="228"/>
      <c r="J27" s="228"/>
      <c r="K27" s="228"/>
      <c r="L27" s="442"/>
      <c r="M27" s="173">
        <f t="shared" si="2"/>
        <v>0</v>
      </c>
      <c r="N27" s="173">
        <f t="shared" si="1"/>
        <v>0</v>
      </c>
      <c r="O27" s="35"/>
      <c r="Q27" s="116"/>
      <c r="R27" s="113"/>
    </row>
    <row r="28" spans="2:18" ht="13.5" customHeight="1" x14ac:dyDescent="0.25">
      <c r="B28" s="559"/>
      <c r="C28" s="276" t="str">
        <f>'Memoria Aporte FIA al Ejecutor'!C29</f>
        <v>Equipo Técnico 20: indicar nombre aquí</v>
      </c>
      <c r="D28" s="229"/>
      <c r="E28" s="230"/>
      <c r="F28" s="231"/>
      <c r="G28" s="231"/>
      <c r="H28" s="173">
        <f>F28*G28</f>
        <v>0</v>
      </c>
      <c r="I28" s="228"/>
      <c r="J28" s="228"/>
      <c r="K28" s="228"/>
      <c r="L28" s="442"/>
      <c r="M28" s="173">
        <f t="shared" si="2"/>
        <v>0</v>
      </c>
      <c r="N28" s="173">
        <f>H28</f>
        <v>0</v>
      </c>
      <c r="O28" s="35"/>
      <c r="Q28" s="117"/>
      <c r="R28" s="113"/>
    </row>
    <row r="29" spans="2:18" ht="15" customHeight="1" x14ac:dyDescent="0.25">
      <c r="B29" s="559"/>
      <c r="C29" s="259" t="s">
        <v>96</v>
      </c>
      <c r="D29" s="229"/>
      <c r="E29" s="230"/>
      <c r="F29" s="231"/>
      <c r="G29" s="231"/>
      <c r="H29" s="173">
        <f>F29*G29</f>
        <v>0</v>
      </c>
      <c r="I29" s="228"/>
      <c r="J29" s="228"/>
      <c r="K29" s="228"/>
      <c r="L29" s="442"/>
      <c r="M29" s="173">
        <f>+SUM(I29:L29)</f>
        <v>0</v>
      </c>
      <c r="N29" s="173">
        <f>H29</f>
        <v>0</v>
      </c>
      <c r="O29" s="35"/>
      <c r="Q29" s="117"/>
      <c r="R29" s="113"/>
    </row>
    <row r="30" spans="2:18" x14ac:dyDescent="0.25">
      <c r="B30" s="559"/>
      <c r="C30" s="561" t="s">
        <v>3</v>
      </c>
      <c r="D30" s="229"/>
      <c r="E30" s="230"/>
      <c r="F30" s="231"/>
      <c r="G30" s="231"/>
      <c r="H30" s="173">
        <f t="shared" si="0"/>
        <v>0</v>
      </c>
      <c r="I30" s="228"/>
      <c r="J30" s="228"/>
      <c r="K30" s="228"/>
      <c r="L30" s="228"/>
      <c r="M30" s="173">
        <f t="shared" ref="M30:M93" si="3">+SUM(I30:L30)</f>
        <v>0</v>
      </c>
      <c r="N30" s="37"/>
      <c r="O30" s="35"/>
      <c r="Q30" s="117"/>
      <c r="R30" s="113"/>
    </row>
    <row r="31" spans="2:18" x14ac:dyDescent="0.25">
      <c r="B31" s="559"/>
      <c r="C31" s="562"/>
      <c r="D31" s="229"/>
      <c r="E31" s="230"/>
      <c r="F31" s="231"/>
      <c r="G31" s="231"/>
      <c r="H31" s="173">
        <f t="shared" si="0"/>
        <v>0</v>
      </c>
      <c r="I31" s="228"/>
      <c r="J31" s="228"/>
      <c r="K31" s="228"/>
      <c r="L31" s="228"/>
      <c r="M31" s="173">
        <f t="shared" si="3"/>
        <v>0</v>
      </c>
      <c r="N31" s="37"/>
      <c r="O31" s="35"/>
      <c r="Q31" s="117"/>
      <c r="R31" s="113"/>
    </row>
    <row r="32" spans="2:18" x14ac:dyDescent="0.25">
      <c r="B32" s="559"/>
      <c r="C32" s="562"/>
      <c r="D32" s="229"/>
      <c r="E32" s="230"/>
      <c r="F32" s="231"/>
      <c r="G32" s="231"/>
      <c r="H32" s="173">
        <f t="shared" si="0"/>
        <v>0</v>
      </c>
      <c r="I32" s="228"/>
      <c r="J32" s="228"/>
      <c r="K32" s="228"/>
      <c r="L32" s="228"/>
      <c r="M32" s="173">
        <f t="shared" si="3"/>
        <v>0</v>
      </c>
      <c r="N32" s="37"/>
      <c r="O32" s="35"/>
      <c r="Q32" s="117"/>
      <c r="R32" s="113"/>
    </row>
    <row r="33" spans="2:18" x14ac:dyDescent="0.25">
      <c r="B33" s="559"/>
      <c r="C33" s="562"/>
      <c r="D33" s="229"/>
      <c r="E33" s="230"/>
      <c r="F33" s="231"/>
      <c r="G33" s="231"/>
      <c r="H33" s="173">
        <f t="shared" ref="H33" si="4">F33*G33</f>
        <v>0</v>
      </c>
      <c r="I33" s="228"/>
      <c r="J33" s="228"/>
      <c r="K33" s="228"/>
      <c r="L33" s="228"/>
      <c r="M33" s="173">
        <f t="shared" si="3"/>
        <v>0</v>
      </c>
      <c r="N33" s="37"/>
      <c r="Q33" s="117"/>
      <c r="R33" s="114"/>
    </row>
    <row r="34" spans="2:18" x14ac:dyDescent="0.25">
      <c r="B34" s="559"/>
      <c r="C34" s="563"/>
      <c r="D34" s="229"/>
      <c r="E34" s="230"/>
      <c r="F34" s="231"/>
      <c r="G34" s="231"/>
      <c r="H34" s="173">
        <f t="shared" si="0"/>
        <v>0</v>
      </c>
      <c r="I34" s="228"/>
      <c r="J34" s="228"/>
      <c r="K34" s="228"/>
      <c r="L34" s="442"/>
      <c r="M34" s="173">
        <f t="shared" si="3"/>
        <v>0</v>
      </c>
      <c r="N34" s="173">
        <f>SUM(H30:H34)</f>
        <v>0</v>
      </c>
      <c r="O34" s="444"/>
      <c r="Q34" s="117"/>
      <c r="R34" s="113"/>
    </row>
    <row r="35" spans="2:18" x14ac:dyDescent="0.25">
      <c r="B35" s="559"/>
      <c r="C35" s="561" t="s">
        <v>2</v>
      </c>
      <c r="D35" s="229"/>
      <c r="E35" s="230"/>
      <c r="F35" s="231"/>
      <c r="G35" s="231"/>
      <c r="H35" s="173">
        <f t="shared" si="0"/>
        <v>0</v>
      </c>
      <c r="I35" s="228"/>
      <c r="J35" s="228"/>
      <c r="K35" s="228"/>
      <c r="L35" s="228"/>
      <c r="M35" s="173">
        <f t="shared" si="3"/>
        <v>0</v>
      </c>
      <c r="N35" s="37"/>
      <c r="Q35" s="117"/>
      <c r="R35" s="113"/>
    </row>
    <row r="36" spans="2:18" x14ac:dyDescent="0.25">
      <c r="B36" s="559"/>
      <c r="C36" s="562"/>
      <c r="D36" s="229"/>
      <c r="E36" s="230"/>
      <c r="F36" s="231"/>
      <c r="G36" s="231"/>
      <c r="H36" s="173">
        <f t="shared" si="0"/>
        <v>0</v>
      </c>
      <c r="I36" s="228"/>
      <c r="J36" s="228"/>
      <c r="K36" s="228"/>
      <c r="L36" s="228"/>
      <c r="M36" s="173">
        <f t="shared" si="3"/>
        <v>0</v>
      </c>
      <c r="N36" s="37"/>
      <c r="Q36" s="117"/>
      <c r="R36" s="113"/>
    </row>
    <row r="37" spans="2:18" x14ac:dyDescent="0.25">
      <c r="B37" s="559"/>
      <c r="C37" s="562"/>
      <c r="D37" s="229"/>
      <c r="E37" s="230"/>
      <c r="F37" s="231"/>
      <c r="G37" s="231"/>
      <c r="H37" s="173">
        <f t="shared" si="0"/>
        <v>0</v>
      </c>
      <c r="I37" s="228"/>
      <c r="J37" s="228"/>
      <c r="K37" s="228"/>
      <c r="L37" s="228"/>
      <c r="M37" s="173">
        <f t="shared" si="3"/>
        <v>0</v>
      </c>
      <c r="N37" s="37"/>
      <c r="Q37" s="117"/>
      <c r="R37" s="113"/>
    </row>
    <row r="38" spans="2:18" ht="13.8" thickBot="1" x14ac:dyDescent="0.3">
      <c r="B38" s="559"/>
      <c r="C38" s="562"/>
      <c r="D38" s="229"/>
      <c r="E38" s="230"/>
      <c r="F38" s="231"/>
      <c r="G38" s="231"/>
      <c r="H38" s="173">
        <f t="shared" ref="H38" si="5">F38*G38</f>
        <v>0</v>
      </c>
      <c r="I38" s="228"/>
      <c r="J38" s="228"/>
      <c r="K38" s="228"/>
      <c r="L38" s="228"/>
      <c r="M38" s="173">
        <f t="shared" si="3"/>
        <v>0</v>
      </c>
      <c r="N38" s="37"/>
      <c r="Q38" s="117"/>
      <c r="R38" s="113"/>
    </row>
    <row r="39" spans="2:18" ht="13.8" thickBot="1" x14ac:dyDescent="0.3">
      <c r="B39" s="560"/>
      <c r="C39" s="564"/>
      <c r="D39" s="232"/>
      <c r="E39" s="233"/>
      <c r="F39" s="234"/>
      <c r="G39" s="234"/>
      <c r="H39" s="236">
        <f t="shared" si="0"/>
        <v>0</v>
      </c>
      <c r="I39" s="235"/>
      <c r="J39" s="235"/>
      <c r="K39" s="235"/>
      <c r="L39" s="385"/>
      <c r="M39" s="239">
        <f>+SUM(I39:L39)</f>
        <v>0</v>
      </c>
      <c r="N39" s="240">
        <f>SUM(H35:H39)</f>
        <v>0</v>
      </c>
      <c r="O39" s="241">
        <f>SUM(N7:N29)+N34+N39</f>
        <v>0</v>
      </c>
      <c r="Q39" s="117"/>
      <c r="R39" s="113"/>
    </row>
    <row r="40" spans="2:18" x14ac:dyDescent="0.25">
      <c r="B40" s="541" t="s">
        <v>5</v>
      </c>
      <c r="C40" s="542"/>
      <c r="D40" s="249"/>
      <c r="E40" s="250"/>
      <c r="F40" s="251"/>
      <c r="G40" s="251"/>
      <c r="H40" s="237">
        <f t="shared" si="0"/>
        <v>0</v>
      </c>
      <c r="I40" s="228"/>
      <c r="J40" s="228"/>
      <c r="K40" s="228"/>
      <c r="L40" s="228"/>
      <c r="M40" s="173">
        <f t="shared" si="3"/>
        <v>0</v>
      </c>
      <c r="O40" s="35"/>
      <c r="Q40" s="117"/>
      <c r="R40" s="113"/>
    </row>
    <row r="41" spans="2:18" x14ac:dyDescent="0.25">
      <c r="B41" s="543"/>
      <c r="C41" s="544"/>
      <c r="D41" s="270"/>
      <c r="E41" s="271"/>
      <c r="F41" s="272"/>
      <c r="G41" s="272"/>
      <c r="H41" s="237">
        <f t="shared" si="0"/>
        <v>0</v>
      </c>
      <c r="I41" s="228"/>
      <c r="J41" s="228"/>
      <c r="K41" s="228"/>
      <c r="L41" s="228"/>
      <c r="M41" s="173">
        <f t="shared" si="3"/>
        <v>0</v>
      </c>
      <c r="O41" s="35"/>
      <c r="Q41" s="117"/>
      <c r="R41" s="113"/>
    </row>
    <row r="42" spans="2:18" x14ac:dyDescent="0.25">
      <c r="B42" s="543"/>
      <c r="C42" s="544"/>
      <c r="D42" s="270"/>
      <c r="E42" s="271"/>
      <c r="F42" s="272"/>
      <c r="G42" s="272"/>
      <c r="H42" s="237">
        <f t="shared" si="0"/>
        <v>0</v>
      </c>
      <c r="I42" s="228"/>
      <c r="J42" s="228"/>
      <c r="K42" s="228"/>
      <c r="L42" s="228"/>
      <c r="M42" s="173">
        <f t="shared" si="3"/>
        <v>0</v>
      </c>
      <c r="O42" s="35"/>
      <c r="Q42" s="117"/>
      <c r="R42" s="113"/>
    </row>
    <row r="43" spans="2:18" x14ac:dyDescent="0.25">
      <c r="B43" s="543"/>
      <c r="C43" s="544"/>
      <c r="D43" s="270"/>
      <c r="E43" s="271"/>
      <c r="F43" s="272"/>
      <c r="G43" s="272"/>
      <c r="H43" s="237">
        <f t="shared" si="0"/>
        <v>0</v>
      </c>
      <c r="I43" s="228"/>
      <c r="J43" s="228"/>
      <c r="K43" s="228"/>
      <c r="L43" s="228"/>
      <c r="M43" s="173">
        <f t="shared" si="3"/>
        <v>0</v>
      </c>
      <c r="O43" s="35"/>
      <c r="Q43" s="117"/>
      <c r="R43" s="113"/>
    </row>
    <row r="44" spans="2:18" x14ac:dyDescent="0.25">
      <c r="B44" s="543"/>
      <c r="C44" s="544"/>
      <c r="D44" s="270"/>
      <c r="E44" s="271"/>
      <c r="F44" s="272"/>
      <c r="G44" s="272"/>
      <c r="H44" s="237">
        <f t="shared" si="0"/>
        <v>0</v>
      </c>
      <c r="I44" s="228"/>
      <c r="J44" s="228"/>
      <c r="K44" s="228"/>
      <c r="L44" s="228"/>
      <c r="M44" s="173">
        <f t="shared" si="3"/>
        <v>0</v>
      </c>
      <c r="O44" s="35"/>
      <c r="Q44" s="117"/>
      <c r="R44" s="113"/>
    </row>
    <row r="45" spans="2:18" x14ac:dyDescent="0.25">
      <c r="B45" s="543"/>
      <c r="C45" s="544"/>
      <c r="D45" s="229"/>
      <c r="E45" s="248"/>
      <c r="F45" s="231"/>
      <c r="G45" s="231"/>
      <c r="H45" s="173">
        <f t="shared" si="0"/>
        <v>0</v>
      </c>
      <c r="I45" s="228"/>
      <c r="J45" s="228"/>
      <c r="K45" s="228"/>
      <c r="L45" s="228"/>
      <c r="M45" s="173">
        <f t="shared" si="3"/>
        <v>0</v>
      </c>
      <c r="O45" s="35"/>
      <c r="Q45" s="117"/>
      <c r="R45" s="113"/>
    </row>
    <row r="46" spans="2:18" x14ac:dyDescent="0.25">
      <c r="B46" s="543"/>
      <c r="C46" s="544"/>
      <c r="D46" s="229"/>
      <c r="E46" s="248"/>
      <c r="F46" s="231"/>
      <c r="G46" s="231"/>
      <c r="H46" s="173">
        <f t="shared" si="0"/>
        <v>0</v>
      </c>
      <c r="I46" s="228"/>
      <c r="J46" s="228"/>
      <c r="K46" s="228"/>
      <c r="L46" s="228"/>
      <c r="M46" s="173">
        <f t="shared" si="3"/>
        <v>0</v>
      </c>
      <c r="O46" s="35"/>
      <c r="Q46" s="117"/>
      <c r="R46" s="113"/>
    </row>
    <row r="47" spans="2:18" x14ac:dyDescent="0.25">
      <c r="B47" s="543"/>
      <c r="C47" s="544"/>
      <c r="D47" s="229"/>
      <c r="E47" s="248"/>
      <c r="F47" s="231"/>
      <c r="G47" s="231"/>
      <c r="H47" s="173">
        <f t="shared" si="0"/>
        <v>0</v>
      </c>
      <c r="I47" s="228"/>
      <c r="J47" s="228"/>
      <c r="K47" s="228"/>
      <c r="L47" s="228"/>
      <c r="M47" s="173">
        <f t="shared" si="3"/>
        <v>0</v>
      </c>
      <c r="O47" s="35"/>
      <c r="Q47" s="117"/>
      <c r="R47" s="113"/>
    </row>
    <row r="48" spans="2:18" x14ac:dyDescent="0.25">
      <c r="B48" s="543"/>
      <c r="C48" s="544"/>
      <c r="D48" s="229"/>
      <c r="E48" s="248"/>
      <c r="F48" s="231"/>
      <c r="G48" s="231"/>
      <c r="H48" s="173">
        <f t="shared" si="0"/>
        <v>0</v>
      </c>
      <c r="I48" s="228"/>
      <c r="J48" s="228"/>
      <c r="K48" s="228"/>
      <c r="L48" s="228"/>
      <c r="M48" s="173">
        <f t="shared" si="3"/>
        <v>0</v>
      </c>
      <c r="O48" s="35"/>
      <c r="Q48" s="117"/>
      <c r="R48" s="113"/>
    </row>
    <row r="49" spans="2:18" x14ac:dyDescent="0.25">
      <c r="B49" s="543"/>
      <c r="C49" s="544"/>
      <c r="D49" s="229"/>
      <c r="E49" s="248"/>
      <c r="F49" s="231"/>
      <c r="G49" s="231"/>
      <c r="H49" s="173">
        <f t="shared" si="0"/>
        <v>0</v>
      </c>
      <c r="I49" s="228"/>
      <c r="J49" s="228"/>
      <c r="K49" s="228"/>
      <c r="L49" s="228"/>
      <c r="M49" s="173">
        <f t="shared" si="3"/>
        <v>0</v>
      </c>
      <c r="O49" s="35"/>
      <c r="Q49" s="117"/>
      <c r="R49" s="113"/>
    </row>
    <row r="50" spans="2:18" x14ac:dyDescent="0.25">
      <c r="B50" s="543"/>
      <c r="C50" s="544"/>
      <c r="D50" s="229"/>
      <c r="E50" s="248"/>
      <c r="F50" s="231"/>
      <c r="G50" s="231"/>
      <c r="H50" s="173">
        <f t="shared" si="0"/>
        <v>0</v>
      </c>
      <c r="I50" s="228"/>
      <c r="J50" s="228"/>
      <c r="K50" s="228"/>
      <c r="L50" s="228"/>
      <c r="M50" s="173">
        <f t="shared" si="3"/>
        <v>0</v>
      </c>
      <c r="O50" s="35"/>
      <c r="Q50" s="117"/>
      <c r="R50" s="113"/>
    </row>
    <row r="51" spans="2:18" x14ac:dyDescent="0.25">
      <c r="B51" s="543"/>
      <c r="C51" s="544"/>
      <c r="D51" s="229"/>
      <c r="E51" s="248"/>
      <c r="F51" s="231"/>
      <c r="G51" s="231"/>
      <c r="H51" s="173">
        <f t="shared" si="0"/>
        <v>0</v>
      </c>
      <c r="I51" s="228"/>
      <c r="J51" s="228"/>
      <c r="K51" s="228"/>
      <c r="L51" s="228"/>
      <c r="M51" s="173">
        <f t="shared" si="3"/>
        <v>0</v>
      </c>
      <c r="O51" s="35"/>
      <c r="Q51" s="117"/>
      <c r="R51" s="113"/>
    </row>
    <row r="52" spans="2:18" x14ac:dyDescent="0.25">
      <c r="B52" s="543"/>
      <c r="C52" s="544"/>
      <c r="D52" s="229"/>
      <c r="E52" s="248"/>
      <c r="F52" s="231"/>
      <c r="G52" s="231"/>
      <c r="H52" s="173">
        <f t="shared" si="0"/>
        <v>0</v>
      </c>
      <c r="I52" s="228"/>
      <c r="J52" s="228"/>
      <c r="K52" s="228"/>
      <c r="L52" s="228"/>
      <c r="M52" s="173">
        <f t="shared" si="3"/>
        <v>0</v>
      </c>
      <c r="O52" s="35"/>
      <c r="Q52" s="117"/>
      <c r="R52" s="113"/>
    </row>
    <row r="53" spans="2:18" x14ac:dyDescent="0.25">
      <c r="B53" s="543"/>
      <c r="C53" s="544"/>
      <c r="D53" s="229"/>
      <c r="E53" s="248"/>
      <c r="F53" s="231"/>
      <c r="G53" s="231"/>
      <c r="H53" s="173">
        <f t="shared" si="0"/>
        <v>0</v>
      </c>
      <c r="I53" s="228"/>
      <c r="J53" s="228"/>
      <c r="K53" s="228"/>
      <c r="L53" s="228"/>
      <c r="M53" s="173">
        <f t="shared" si="3"/>
        <v>0</v>
      </c>
      <c r="O53" s="35"/>
      <c r="Q53" s="117"/>
      <c r="R53" s="113"/>
    </row>
    <row r="54" spans="2:18" x14ac:dyDescent="0.25">
      <c r="B54" s="543"/>
      <c r="C54" s="544"/>
      <c r="D54" s="229"/>
      <c r="E54" s="248"/>
      <c r="F54" s="231"/>
      <c r="G54" s="231"/>
      <c r="H54" s="173">
        <f t="shared" si="0"/>
        <v>0</v>
      </c>
      <c r="I54" s="228"/>
      <c r="J54" s="228"/>
      <c r="K54" s="228"/>
      <c r="L54" s="228"/>
      <c r="M54" s="173">
        <f t="shared" si="3"/>
        <v>0</v>
      </c>
      <c r="O54" s="35"/>
      <c r="Q54" s="117"/>
      <c r="R54" s="113"/>
    </row>
    <row r="55" spans="2:18" x14ac:dyDescent="0.25">
      <c r="B55" s="543"/>
      <c r="C55" s="544"/>
      <c r="D55" s="229"/>
      <c r="E55" s="248"/>
      <c r="F55" s="231"/>
      <c r="G55" s="231"/>
      <c r="H55" s="173">
        <f t="shared" si="0"/>
        <v>0</v>
      </c>
      <c r="I55" s="228"/>
      <c r="J55" s="228"/>
      <c r="K55" s="228"/>
      <c r="L55" s="228"/>
      <c r="M55" s="173">
        <f t="shared" si="3"/>
        <v>0</v>
      </c>
      <c r="O55" s="35"/>
      <c r="Q55" s="117"/>
      <c r="R55" s="113"/>
    </row>
    <row r="56" spans="2:18" x14ac:dyDescent="0.25">
      <c r="B56" s="543"/>
      <c r="C56" s="544"/>
      <c r="D56" s="229"/>
      <c r="E56" s="248"/>
      <c r="F56" s="231"/>
      <c r="G56" s="231"/>
      <c r="H56" s="173">
        <f t="shared" si="0"/>
        <v>0</v>
      </c>
      <c r="I56" s="228"/>
      <c r="J56" s="228"/>
      <c r="K56" s="228"/>
      <c r="L56" s="228"/>
      <c r="M56" s="173">
        <f t="shared" si="3"/>
        <v>0</v>
      </c>
      <c r="O56" s="35"/>
      <c r="Q56" s="117"/>
      <c r="R56" s="113"/>
    </row>
    <row r="57" spans="2:18" x14ac:dyDescent="0.25">
      <c r="B57" s="543"/>
      <c r="C57" s="544"/>
      <c r="D57" s="229"/>
      <c r="E57" s="248"/>
      <c r="F57" s="231"/>
      <c r="G57" s="231"/>
      <c r="H57" s="173">
        <f t="shared" ref="H57" si="6">F57*G57</f>
        <v>0</v>
      </c>
      <c r="I57" s="228"/>
      <c r="J57" s="228"/>
      <c r="K57" s="228"/>
      <c r="L57" s="228"/>
      <c r="M57" s="173">
        <f t="shared" si="3"/>
        <v>0</v>
      </c>
      <c r="O57" s="35"/>
      <c r="Q57" s="117"/>
      <c r="R57" s="113"/>
    </row>
    <row r="58" spans="2:18" x14ac:dyDescent="0.25">
      <c r="B58" s="543"/>
      <c r="C58" s="544"/>
      <c r="D58" s="229"/>
      <c r="E58" s="248"/>
      <c r="F58" s="231"/>
      <c r="G58" s="231"/>
      <c r="H58" s="173">
        <f t="shared" si="0"/>
        <v>0</v>
      </c>
      <c r="I58" s="228"/>
      <c r="J58" s="228"/>
      <c r="K58" s="228"/>
      <c r="L58" s="228"/>
      <c r="M58" s="173">
        <f t="shared" si="3"/>
        <v>0</v>
      </c>
      <c r="O58" s="35"/>
      <c r="Q58" s="117"/>
      <c r="R58" s="113"/>
    </row>
    <row r="59" spans="2:18" x14ac:dyDescent="0.25">
      <c r="B59" s="543"/>
      <c r="C59" s="544"/>
      <c r="D59" s="229"/>
      <c r="E59" s="248"/>
      <c r="F59" s="231"/>
      <c r="G59" s="231"/>
      <c r="H59" s="173">
        <f t="shared" si="0"/>
        <v>0</v>
      </c>
      <c r="I59" s="228"/>
      <c r="J59" s="228"/>
      <c r="K59" s="228"/>
      <c r="L59" s="228"/>
      <c r="M59" s="173">
        <f t="shared" si="3"/>
        <v>0</v>
      </c>
      <c r="O59" s="35"/>
      <c r="Q59" s="117"/>
      <c r="R59" s="113"/>
    </row>
    <row r="60" spans="2:18" ht="13.8" thickBot="1" x14ac:dyDescent="0.3">
      <c r="B60" s="543"/>
      <c r="C60" s="544"/>
      <c r="D60" s="229"/>
      <c r="E60" s="248"/>
      <c r="F60" s="231"/>
      <c r="G60" s="231"/>
      <c r="H60" s="173">
        <f t="shared" si="0"/>
        <v>0</v>
      </c>
      <c r="I60" s="228"/>
      <c r="J60" s="228"/>
      <c r="K60" s="228"/>
      <c r="L60" s="228"/>
      <c r="M60" s="173">
        <f t="shared" si="3"/>
        <v>0</v>
      </c>
      <c r="O60" s="35"/>
      <c r="Q60" s="117"/>
      <c r="R60" s="113"/>
    </row>
    <row r="61" spans="2:18" ht="13.8" thickBot="1" x14ac:dyDescent="0.3">
      <c r="B61" s="545"/>
      <c r="C61" s="546"/>
      <c r="D61" s="232"/>
      <c r="E61" s="233"/>
      <c r="F61" s="234"/>
      <c r="G61" s="234"/>
      <c r="H61" s="236">
        <f t="shared" si="0"/>
        <v>0</v>
      </c>
      <c r="I61" s="235"/>
      <c r="J61" s="235"/>
      <c r="K61" s="235"/>
      <c r="L61" s="385"/>
      <c r="M61" s="239">
        <f>+SUM(I61:L61)</f>
        <v>0</v>
      </c>
      <c r="N61" s="567">
        <f>SUM(H40:H61)</f>
        <v>0</v>
      </c>
      <c r="O61" s="568"/>
      <c r="Q61" s="117"/>
      <c r="R61" s="113"/>
    </row>
    <row r="62" spans="2:18" x14ac:dyDescent="0.25">
      <c r="B62" s="547" t="s">
        <v>6</v>
      </c>
      <c r="C62" s="548"/>
      <c r="D62" s="249"/>
      <c r="E62" s="250"/>
      <c r="F62" s="251"/>
      <c r="G62" s="251"/>
      <c r="H62" s="238">
        <f t="shared" si="0"/>
        <v>0</v>
      </c>
      <c r="I62" s="247"/>
      <c r="J62" s="247"/>
      <c r="K62" s="247"/>
      <c r="L62" s="247"/>
      <c r="M62" s="237">
        <f t="shared" si="3"/>
        <v>0</v>
      </c>
      <c r="N62" s="37"/>
      <c r="O62" s="39"/>
      <c r="Q62" s="117"/>
      <c r="R62" s="113"/>
    </row>
    <row r="63" spans="2:18" x14ac:dyDescent="0.25">
      <c r="B63" s="549"/>
      <c r="C63" s="550"/>
      <c r="D63" s="229"/>
      <c r="E63" s="248"/>
      <c r="F63" s="231"/>
      <c r="G63" s="231"/>
      <c r="H63" s="173">
        <f t="shared" si="0"/>
        <v>0</v>
      </c>
      <c r="I63" s="228"/>
      <c r="J63" s="228"/>
      <c r="K63" s="228"/>
      <c r="L63" s="228"/>
      <c r="M63" s="173">
        <f t="shared" si="3"/>
        <v>0</v>
      </c>
      <c r="N63" s="37"/>
      <c r="O63" s="39"/>
      <c r="Q63" s="117"/>
      <c r="R63" s="113"/>
    </row>
    <row r="64" spans="2:18" x14ac:dyDescent="0.25">
      <c r="B64" s="549"/>
      <c r="C64" s="550"/>
      <c r="D64" s="229"/>
      <c r="E64" s="248"/>
      <c r="F64" s="231"/>
      <c r="G64" s="231"/>
      <c r="H64" s="173">
        <f t="shared" ref="H64" si="7">F64*G64</f>
        <v>0</v>
      </c>
      <c r="I64" s="228"/>
      <c r="J64" s="228"/>
      <c r="K64" s="228"/>
      <c r="L64" s="228"/>
      <c r="M64" s="173">
        <f t="shared" si="3"/>
        <v>0</v>
      </c>
      <c r="N64" s="37"/>
      <c r="O64" s="39"/>
      <c r="Q64" s="117"/>
      <c r="R64" s="113"/>
    </row>
    <row r="65" spans="2:18" x14ac:dyDescent="0.25">
      <c r="B65" s="549"/>
      <c r="C65" s="550"/>
      <c r="D65" s="229"/>
      <c r="E65" s="248"/>
      <c r="F65" s="231"/>
      <c r="G65" s="231"/>
      <c r="H65" s="173">
        <f t="shared" si="0"/>
        <v>0</v>
      </c>
      <c r="I65" s="228"/>
      <c r="J65" s="228"/>
      <c r="K65" s="228"/>
      <c r="L65" s="228"/>
      <c r="M65" s="173">
        <f t="shared" si="3"/>
        <v>0</v>
      </c>
      <c r="N65" s="37"/>
      <c r="O65" s="39"/>
      <c r="Q65" s="117"/>
      <c r="R65" s="113"/>
    </row>
    <row r="66" spans="2:18" ht="13.8" thickBot="1" x14ac:dyDescent="0.3">
      <c r="B66" s="549"/>
      <c r="C66" s="550"/>
      <c r="D66" s="229"/>
      <c r="E66" s="248"/>
      <c r="F66" s="231"/>
      <c r="G66" s="231"/>
      <c r="H66" s="173">
        <f t="shared" si="0"/>
        <v>0</v>
      </c>
      <c r="I66" s="228"/>
      <c r="J66" s="228"/>
      <c r="K66" s="228"/>
      <c r="L66" s="228"/>
      <c r="M66" s="173">
        <f t="shared" si="3"/>
        <v>0</v>
      </c>
      <c r="N66" s="37"/>
      <c r="O66" s="39"/>
      <c r="Q66" s="117"/>
      <c r="R66" s="114"/>
    </row>
    <row r="67" spans="2:18" ht="13.8" thickBot="1" x14ac:dyDescent="0.3">
      <c r="B67" s="551"/>
      <c r="C67" s="552"/>
      <c r="D67" s="232"/>
      <c r="E67" s="233"/>
      <c r="F67" s="234"/>
      <c r="G67" s="234"/>
      <c r="H67" s="236">
        <f t="shared" si="0"/>
        <v>0</v>
      </c>
      <c r="I67" s="235"/>
      <c r="J67" s="235"/>
      <c r="K67" s="235"/>
      <c r="L67" s="385"/>
      <c r="M67" s="239">
        <f t="shared" si="3"/>
        <v>0</v>
      </c>
      <c r="N67" s="567">
        <f>SUM(H62:H67)</f>
        <v>0</v>
      </c>
      <c r="O67" s="568"/>
      <c r="Q67" s="117"/>
      <c r="R67" s="114"/>
    </row>
    <row r="68" spans="2:18" x14ac:dyDescent="0.25">
      <c r="B68" s="541" t="s">
        <v>7</v>
      </c>
      <c r="C68" s="542"/>
      <c r="D68" s="270"/>
      <c r="E68" s="271"/>
      <c r="F68" s="272"/>
      <c r="G68" s="272"/>
      <c r="H68" s="237">
        <f t="shared" si="0"/>
        <v>0</v>
      </c>
      <c r="I68" s="247"/>
      <c r="J68" s="247"/>
      <c r="K68" s="247"/>
      <c r="L68" s="247"/>
      <c r="M68" s="237">
        <f t="shared" si="3"/>
        <v>0</v>
      </c>
      <c r="N68" s="37"/>
      <c r="O68" s="39"/>
      <c r="Q68" s="117"/>
      <c r="R68" s="113"/>
    </row>
    <row r="69" spans="2:18" x14ac:dyDescent="0.25">
      <c r="B69" s="543"/>
      <c r="C69" s="544"/>
      <c r="D69" s="229"/>
      <c r="E69" s="248"/>
      <c r="F69" s="231"/>
      <c r="G69" s="231"/>
      <c r="H69" s="173">
        <f t="shared" si="0"/>
        <v>0</v>
      </c>
      <c r="I69" s="228"/>
      <c r="J69" s="228"/>
      <c r="K69" s="228"/>
      <c r="L69" s="228"/>
      <c r="M69" s="173">
        <f t="shared" si="3"/>
        <v>0</v>
      </c>
      <c r="N69" s="37"/>
      <c r="O69" s="39"/>
      <c r="Q69" s="117"/>
      <c r="R69" s="113"/>
    </row>
    <row r="70" spans="2:18" x14ac:dyDescent="0.25">
      <c r="B70" s="543"/>
      <c r="C70" s="544"/>
      <c r="D70" s="229"/>
      <c r="E70" s="248"/>
      <c r="F70" s="231"/>
      <c r="G70" s="231"/>
      <c r="H70" s="173">
        <f t="shared" si="0"/>
        <v>0</v>
      </c>
      <c r="I70" s="228"/>
      <c r="J70" s="228"/>
      <c r="K70" s="228"/>
      <c r="L70" s="228"/>
      <c r="M70" s="173">
        <f t="shared" si="3"/>
        <v>0</v>
      </c>
      <c r="N70" s="37"/>
      <c r="O70" s="39"/>
      <c r="Q70" s="117"/>
      <c r="R70" s="113"/>
    </row>
    <row r="71" spans="2:18" x14ac:dyDescent="0.25">
      <c r="B71" s="543"/>
      <c r="C71" s="544"/>
      <c r="D71" s="229"/>
      <c r="E71" s="248"/>
      <c r="F71" s="231"/>
      <c r="G71" s="231"/>
      <c r="H71" s="173">
        <f t="shared" si="0"/>
        <v>0</v>
      </c>
      <c r="I71" s="228"/>
      <c r="J71" s="228"/>
      <c r="K71" s="228"/>
      <c r="L71" s="228"/>
      <c r="M71" s="173">
        <f t="shared" si="3"/>
        <v>0</v>
      </c>
      <c r="N71" s="37"/>
      <c r="O71" s="39"/>
      <c r="Q71" s="117"/>
      <c r="R71" s="113"/>
    </row>
    <row r="72" spans="2:18" x14ac:dyDescent="0.25">
      <c r="B72" s="543"/>
      <c r="C72" s="544"/>
      <c r="D72" s="229"/>
      <c r="E72" s="248"/>
      <c r="F72" s="231"/>
      <c r="G72" s="231"/>
      <c r="H72" s="173">
        <f t="shared" ref="H72" si="8">F72*G72</f>
        <v>0</v>
      </c>
      <c r="I72" s="228"/>
      <c r="J72" s="228"/>
      <c r="K72" s="228"/>
      <c r="L72" s="228"/>
      <c r="M72" s="173">
        <f t="shared" si="3"/>
        <v>0</v>
      </c>
      <c r="N72" s="37"/>
      <c r="O72" s="39"/>
      <c r="Q72" s="117"/>
      <c r="R72" s="113"/>
    </row>
    <row r="73" spans="2:18" x14ac:dyDescent="0.25">
      <c r="B73" s="543"/>
      <c r="C73" s="544"/>
      <c r="D73" s="229"/>
      <c r="E73" s="248"/>
      <c r="F73" s="231"/>
      <c r="G73" s="231"/>
      <c r="H73" s="173">
        <f t="shared" si="0"/>
        <v>0</v>
      </c>
      <c r="I73" s="228"/>
      <c r="J73" s="228"/>
      <c r="K73" s="228"/>
      <c r="L73" s="228"/>
      <c r="M73" s="173">
        <f t="shared" si="3"/>
        <v>0</v>
      </c>
      <c r="N73" s="37"/>
      <c r="O73" s="39"/>
      <c r="Q73" s="117"/>
      <c r="R73" s="113"/>
    </row>
    <row r="74" spans="2:18" ht="13.8" thickBot="1" x14ac:dyDescent="0.3">
      <c r="B74" s="543"/>
      <c r="C74" s="544"/>
      <c r="D74" s="229"/>
      <c r="E74" s="248"/>
      <c r="F74" s="231"/>
      <c r="G74" s="231"/>
      <c r="H74" s="173">
        <f t="shared" si="0"/>
        <v>0</v>
      </c>
      <c r="I74" s="228"/>
      <c r="J74" s="228"/>
      <c r="K74" s="228"/>
      <c r="L74" s="228"/>
      <c r="M74" s="173">
        <f t="shared" si="3"/>
        <v>0</v>
      </c>
      <c r="N74" s="37"/>
      <c r="O74" s="39"/>
      <c r="Q74" s="117"/>
      <c r="R74" s="113"/>
    </row>
    <row r="75" spans="2:18" ht="13.8" thickBot="1" x14ac:dyDescent="0.3">
      <c r="B75" s="545"/>
      <c r="C75" s="546"/>
      <c r="D75" s="232"/>
      <c r="E75" s="233"/>
      <c r="F75" s="234"/>
      <c r="G75" s="234"/>
      <c r="H75" s="236">
        <f t="shared" si="0"/>
        <v>0</v>
      </c>
      <c r="I75" s="235"/>
      <c r="J75" s="235"/>
      <c r="K75" s="235"/>
      <c r="L75" s="385"/>
      <c r="M75" s="239">
        <f>+SUM(I75:L75)</f>
        <v>0</v>
      </c>
      <c r="N75" s="567">
        <f>SUM(H68:H75)</f>
        <v>0</v>
      </c>
      <c r="O75" s="568"/>
      <c r="Q75" s="117"/>
      <c r="R75" s="113"/>
    </row>
    <row r="76" spans="2:18" x14ac:dyDescent="0.25">
      <c r="B76" s="541" t="s">
        <v>8</v>
      </c>
      <c r="C76" s="542"/>
      <c r="D76" s="249"/>
      <c r="E76" s="250"/>
      <c r="F76" s="251"/>
      <c r="G76" s="251"/>
      <c r="H76" s="238">
        <f t="shared" si="0"/>
        <v>0</v>
      </c>
      <c r="I76" s="247"/>
      <c r="J76" s="247"/>
      <c r="K76" s="247"/>
      <c r="L76" s="247"/>
      <c r="M76" s="237">
        <f t="shared" si="3"/>
        <v>0</v>
      </c>
      <c r="N76" s="37"/>
      <c r="O76" s="39"/>
      <c r="Q76" s="117"/>
      <c r="R76" s="113"/>
    </row>
    <row r="77" spans="2:18" x14ac:dyDescent="0.25">
      <c r="B77" s="543"/>
      <c r="C77" s="544"/>
      <c r="D77" s="270"/>
      <c r="E77" s="271"/>
      <c r="F77" s="272"/>
      <c r="G77" s="272"/>
      <c r="H77" s="237">
        <f t="shared" si="0"/>
        <v>0</v>
      </c>
      <c r="I77" s="228"/>
      <c r="J77" s="228"/>
      <c r="K77" s="228"/>
      <c r="L77" s="228"/>
      <c r="M77" s="173">
        <f t="shared" si="3"/>
        <v>0</v>
      </c>
      <c r="N77" s="37"/>
      <c r="O77" s="39"/>
      <c r="Q77" s="117"/>
      <c r="R77" s="113"/>
    </row>
    <row r="78" spans="2:18" x14ac:dyDescent="0.25">
      <c r="B78" s="543"/>
      <c r="C78" s="544"/>
      <c r="D78" s="270"/>
      <c r="E78" s="271"/>
      <c r="F78" s="272"/>
      <c r="G78" s="272"/>
      <c r="H78" s="237">
        <f t="shared" si="0"/>
        <v>0</v>
      </c>
      <c r="I78" s="228"/>
      <c r="J78" s="228"/>
      <c r="K78" s="228"/>
      <c r="L78" s="228"/>
      <c r="M78" s="173">
        <f t="shared" si="3"/>
        <v>0</v>
      </c>
      <c r="N78" s="37"/>
      <c r="O78" s="39"/>
      <c r="Q78" s="117"/>
      <c r="R78" s="113"/>
    </row>
    <row r="79" spans="2:18" x14ac:dyDescent="0.25">
      <c r="B79" s="543"/>
      <c r="C79" s="544"/>
      <c r="D79" s="270"/>
      <c r="E79" s="271"/>
      <c r="F79" s="272"/>
      <c r="G79" s="272"/>
      <c r="H79" s="237">
        <f t="shared" si="0"/>
        <v>0</v>
      </c>
      <c r="I79" s="228"/>
      <c r="J79" s="228"/>
      <c r="K79" s="228"/>
      <c r="L79" s="228"/>
      <c r="M79" s="173">
        <f t="shared" si="3"/>
        <v>0</v>
      </c>
      <c r="N79" s="37"/>
      <c r="O79" s="39"/>
      <c r="Q79" s="117"/>
      <c r="R79" s="113"/>
    </row>
    <row r="80" spans="2:18" x14ac:dyDescent="0.25">
      <c r="B80" s="543"/>
      <c r="C80" s="544"/>
      <c r="D80" s="270"/>
      <c r="E80" s="271"/>
      <c r="F80" s="272"/>
      <c r="G80" s="272"/>
      <c r="H80" s="237">
        <f t="shared" si="0"/>
        <v>0</v>
      </c>
      <c r="I80" s="228"/>
      <c r="J80" s="228"/>
      <c r="K80" s="228"/>
      <c r="L80" s="228"/>
      <c r="M80" s="173">
        <f t="shared" si="3"/>
        <v>0</v>
      </c>
      <c r="N80" s="37"/>
      <c r="O80" s="39"/>
      <c r="Q80" s="117"/>
      <c r="R80" s="113"/>
    </row>
    <row r="81" spans="2:18" x14ac:dyDescent="0.25">
      <c r="B81" s="543"/>
      <c r="C81" s="544"/>
      <c r="D81" s="270"/>
      <c r="E81" s="271"/>
      <c r="F81" s="272"/>
      <c r="G81" s="272"/>
      <c r="H81" s="237">
        <f t="shared" si="0"/>
        <v>0</v>
      </c>
      <c r="I81" s="228"/>
      <c r="J81" s="228"/>
      <c r="K81" s="228"/>
      <c r="L81" s="228"/>
      <c r="M81" s="173">
        <f t="shared" si="3"/>
        <v>0</v>
      </c>
      <c r="N81" s="37"/>
      <c r="O81" s="39"/>
      <c r="Q81" s="117"/>
      <c r="R81" s="113"/>
    </row>
    <row r="82" spans="2:18" x14ac:dyDescent="0.25">
      <c r="B82" s="543"/>
      <c r="C82" s="544"/>
      <c r="D82" s="270"/>
      <c r="E82" s="271"/>
      <c r="F82" s="272"/>
      <c r="G82" s="272"/>
      <c r="H82" s="237">
        <f t="shared" ref="H82" si="9">F82*G82</f>
        <v>0</v>
      </c>
      <c r="I82" s="228"/>
      <c r="J82" s="228"/>
      <c r="K82" s="228"/>
      <c r="L82" s="228"/>
      <c r="M82" s="173">
        <f t="shared" si="3"/>
        <v>0</v>
      </c>
      <c r="N82" s="37"/>
      <c r="O82" s="39"/>
      <c r="Q82" s="117"/>
      <c r="R82" s="113"/>
    </row>
    <row r="83" spans="2:18" x14ac:dyDescent="0.25">
      <c r="B83" s="543"/>
      <c r="C83" s="544"/>
      <c r="D83" s="270"/>
      <c r="E83" s="271"/>
      <c r="F83" s="272"/>
      <c r="G83" s="272"/>
      <c r="H83" s="237">
        <f t="shared" si="0"/>
        <v>0</v>
      </c>
      <c r="I83" s="228"/>
      <c r="J83" s="228"/>
      <c r="K83" s="228"/>
      <c r="L83" s="228"/>
      <c r="M83" s="173">
        <f t="shared" si="3"/>
        <v>0</v>
      </c>
      <c r="N83" s="37"/>
      <c r="O83" s="39"/>
      <c r="Q83" s="117"/>
      <c r="R83" s="113"/>
    </row>
    <row r="84" spans="2:18" x14ac:dyDescent="0.25">
      <c r="B84" s="543"/>
      <c r="C84" s="544"/>
      <c r="D84" s="270"/>
      <c r="E84" s="271"/>
      <c r="F84" s="231"/>
      <c r="G84" s="231"/>
      <c r="H84" s="173">
        <f t="shared" ref="H84" si="10">F84*G84</f>
        <v>0</v>
      </c>
      <c r="I84" s="228"/>
      <c r="J84" s="228"/>
      <c r="K84" s="228"/>
      <c r="L84" s="228"/>
      <c r="M84" s="173">
        <f t="shared" si="3"/>
        <v>0</v>
      </c>
      <c r="N84" s="37"/>
      <c r="O84" s="39"/>
      <c r="Q84" s="117"/>
      <c r="R84" s="113"/>
    </row>
    <row r="85" spans="2:18" x14ac:dyDescent="0.25">
      <c r="B85" s="543"/>
      <c r="C85" s="544"/>
      <c r="D85" s="270"/>
      <c r="E85" s="271"/>
      <c r="F85" s="272"/>
      <c r="G85" s="272"/>
      <c r="H85" s="237">
        <f t="shared" si="0"/>
        <v>0</v>
      </c>
      <c r="I85" s="228"/>
      <c r="J85" s="228"/>
      <c r="K85" s="228"/>
      <c r="L85" s="228"/>
      <c r="M85" s="173">
        <f t="shared" si="3"/>
        <v>0</v>
      </c>
      <c r="N85" s="37"/>
      <c r="O85" s="39"/>
      <c r="Q85" s="117"/>
      <c r="R85" s="113"/>
    </row>
    <row r="86" spans="2:18" x14ac:dyDescent="0.25">
      <c r="B86" s="543"/>
      <c r="C86" s="544"/>
      <c r="D86" s="270"/>
      <c r="E86" s="271"/>
      <c r="F86" s="272"/>
      <c r="G86" s="272"/>
      <c r="H86" s="237">
        <f t="shared" si="0"/>
        <v>0</v>
      </c>
      <c r="I86" s="228"/>
      <c r="J86" s="228"/>
      <c r="K86" s="228"/>
      <c r="L86" s="228"/>
      <c r="M86" s="173">
        <f t="shared" si="3"/>
        <v>0</v>
      </c>
      <c r="N86" s="37"/>
      <c r="O86" s="39"/>
      <c r="Q86" s="117"/>
      <c r="R86" s="114"/>
    </row>
    <row r="87" spans="2:18" x14ac:dyDescent="0.25">
      <c r="B87" s="543"/>
      <c r="C87" s="544"/>
      <c r="D87" s="270"/>
      <c r="E87" s="271"/>
      <c r="F87" s="272"/>
      <c r="G87" s="272"/>
      <c r="H87" s="237">
        <f t="shared" si="0"/>
        <v>0</v>
      </c>
      <c r="I87" s="228"/>
      <c r="J87" s="228"/>
      <c r="K87" s="228"/>
      <c r="L87" s="228"/>
      <c r="M87" s="173">
        <f t="shared" si="3"/>
        <v>0</v>
      </c>
      <c r="N87" s="37"/>
      <c r="O87" s="39"/>
      <c r="Q87" s="117"/>
      <c r="R87" s="114"/>
    </row>
    <row r="88" spans="2:18" x14ac:dyDescent="0.25">
      <c r="B88" s="543"/>
      <c r="C88" s="544"/>
      <c r="D88" s="229"/>
      <c r="E88" s="248"/>
      <c r="F88" s="231"/>
      <c r="G88" s="231"/>
      <c r="H88" s="173">
        <f t="shared" si="0"/>
        <v>0</v>
      </c>
      <c r="I88" s="228"/>
      <c r="J88" s="228"/>
      <c r="K88" s="228"/>
      <c r="L88" s="228"/>
      <c r="M88" s="173">
        <f t="shared" si="3"/>
        <v>0</v>
      </c>
      <c r="N88" s="37"/>
      <c r="O88" s="39"/>
      <c r="Q88" s="117"/>
      <c r="R88" s="113"/>
    </row>
    <row r="89" spans="2:18" x14ac:dyDescent="0.25">
      <c r="B89" s="543"/>
      <c r="C89" s="544"/>
      <c r="D89" s="229"/>
      <c r="E89" s="248"/>
      <c r="F89" s="231"/>
      <c r="G89" s="231"/>
      <c r="H89" s="173">
        <f t="shared" si="0"/>
        <v>0</v>
      </c>
      <c r="I89" s="228"/>
      <c r="J89" s="228"/>
      <c r="K89" s="228"/>
      <c r="L89" s="228"/>
      <c r="M89" s="173">
        <f t="shared" si="3"/>
        <v>0</v>
      </c>
      <c r="N89" s="37"/>
      <c r="O89" s="39"/>
      <c r="Q89" s="117"/>
      <c r="R89" s="113"/>
    </row>
    <row r="90" spans="2:18" x14ac:dyDescent="0.25">
      <c r="B90" s="543"/>
      <c r="C90" s="544"/>
      <c r="D90" s="229"/>
      <c r="E90" s="248"/>
      <c r="F90" s="231"/>
      <c r="G90" s="231"/>
      <c r="H90" s="173">
        <f t="shared" si="0"/>
        <v>0</v>
      </c>
      <c r="I90" s="228"/>
      <c r="J90" s="228"/>
      <c r="K90" s="228"/>
      <c r="L90" s="228"/>
      <c r="M90" s="173">
        <f t="shared" si="3"/>
        <v>0</v>
      </c>
      <c r="N90" s="37"/>
      <c r="O90" s="39"/>
      <c r="Q90" s="117"/>
      <c r="R90" s="113"/>
    </row>
    <row r="91" spans="2:18" x14ac:dyDescent="0.25">
      <c r="B91" s="543"/>
      <c r="C91" s="544"/>
      <c r="D91" s="229"/>
      <c r="E91" s="248"/>
      <c r="F91" s="231"/>
      <c r="G91" s="231"/>
      <c r="H91" s="173">
        <f t="shared" si="0"/>
        <v>0</v>
      </c>
      <c r="I91" s="228"/>
      <c r="J91" s="228"/>
      <c r="K91" s="228"/>
      <c r="L91" s="228"/>
      <c r="M91" s="173">
        <f t="shared" si="3"/>
        <v>0</v>
      </c>
      <c r="N91" s="37"/>
      <c r="O91" s="39"/>
      <c r="Q91" s="117"/>
      <c r="R91" s="114"/>
    </row>
    <row r="92" spans="2:18" x14ac:dyDescent="0.25">
      <c r="B92" s="543"/>
      <c r="C92" s="544"/>
      <c r="D92" s="229"/>
      <c r="E92" s="248"/>
      <c r="F92" s="231"/>
      <c r="G92" s="231"/>
      <c r="H92" s="173">
        <f t="shared" si="0"/>
        <v>0</v>
      </c>
      <c r="I92" s="228"/>
      <c r="J92" s="228"/>
      <c r="K92" s="228"/>
      <c r="L92" s="228"/>
      <c r="M92" s="173">
        <f t="shared" si="3"/>
        <v>0</v>
      </c>
      <c r="N92" s="37"/>
      <c r="O92" s="39"/>
      <c r="Q92" s="117"/>
      <c r="R92" s="113"/>
    </row>
    <row r="93" spans="2:18" x14ac:dyDescent="0.25">
      <c r="B93" s="543"/>
      <c r="C93" s="544"/>
      <c r="D93" s="229"/>
      <c r="E93" s="248"/>
      <c r="F93" s="231"/>
      <c r="G93" s="231"/>
      <c r="H93" s="173">
        <f t="shared" si="0"/>
        <v>0</v>
      </c>
      <c r="I93" s="228"/>
      <c r="J93" s="228"/>
      <c r="K93" s="228"/>
      <c r="L93" s="228"/>
      <c r="M93" s="173">
        <f t="shared" si="3"/>
        <v>0</v>
      </c>
      <c r="N93" s="37"/>
      <c r="O93" s="39"/>
      <c r="Q93" s="117"/>
      <c r="R93" s="113"/>
    </row>
    <row r="94" spans="2:18" x14ac:dyDescent="0.25">
      <c r="B94" s="543"/>
      <c r="C94" s="544"/>
      <c r="D94" s="229"/>
      <c r="E94" s="248"/>
      <c r="F94" s="231"/>
      <c r="G94" s="231"/>
      <c r="H94" s="173">
        <f t="shared" si="0"/>
        <v>0</v>
      </c>
      <c r="I94" s="228"/>
      <c r="J94" s="228"/>
      <c r="K94" s="228"/>
      <c r="L94" s="228"/>
      <c r="M94" s="173">
        <f t="shared" ref="M94:M139" si="11">+SUM(I94:L94)</f>
        <v>0</v>
      </c>
      <c r="N94" s="37"/>
      <c r="O94" s="39"/>
      <c r="Q94" s="117"/>
      <c r="R94" s="113"/>
    </row>
    <row r="95" spans="2:18" x14ac:dyDescent="0.25">
      <c r="B95" s="543"/>
      <c r="C95" s="544"/>
      <c r="D95" s="229"/>
      <c r="E95" s="248"/>
      <c r="F95" s="248"/>
      <c r="G95" s="231"/>
      <c r="H95" s="173">
        <f t="shared" si="0"/>
        <v>0</v>
      </c>
      <c r="I95" s="228"/>
      <c r="J95" s="228"/>
      <c r="K95" s="228"/>
      <c r="L95" s="228"/>
      <c r="M95" s="173">
        <f t="shared" si="11"/>
        <v>0</v>
      </c>
      <c r="N95" s="37"/>
      <c r="O95" s="39"/>
      <c r="Q95" s="117"/>
      <c r="R95" s="113"/>
    </row>
    <row r="96" spans="2:18" x14ac:dyDescent="0.25">
      <c r="B96" s="543"/>
      <c r="C96" s="544"/>
      <c r="D96" s="254"/>
      <c r="E96" s="255"/>
      <c r="F96" s="256"/>
      <c r="G96" s="256"/>
      <c r="H96" s="173">
        <f t="shared" si="0"/>
        <v>0</v>
      </c>
      <c r="I96" s="228"/>
      <c r="J96" s="228"/>
      <c r="K96" s="228"/>
      <c r="L96" s="228"/>
      <c r="M96" s="173">
        <f t="shared" si="11"/>
        <v>0</v>
      </c>
      <c r="N96" s="37"/>
      <c r="O96" s="39"/>
      <c r="Q96" s="117"/>
      <c r="R96" s="113"/>
    </row>
    <row r="97" spans="2:18" x14ac:dyDescent="0.25">
      <c r="B97" s="543"/>
      <c r="C97" s="544"/>
      <c r="D97" s="254"/>
      <c r="E97" s="255"/>
      <c r="F97" s="256"/>
      <c r="G97" s="256"/>
      <c r="H97" s="173">
        <f t="shared" si="0"/>
        <v>0</v>
      </c>
      <c r="I97" s="228"/>
      <c r="J97" s="228"/>
      <c r="K97" s="228"/>
      <c r="L97" s="228"/>
      <c r="M97" s="173">
        <f t="shared" si="11"/>
        <v>0</v>
      </c>
      <c r="N97" s="37"/>
      <c r="O97" s="39"/>
      <c r="Q97" s="117"/>
      <c r="R97" s="113"/>
    </row>
    <row r="98" spans="2:18" x14ac:dyDescent="0.25">
      <c r="B98" s="543"/>
      <c r="C98" s="544"/>
      <c r="D98" s="254"/>
      <c r="E98" s="255"/>
      <c r="F98" s="256"/>
      <c r="G98" s="256"/>
      <c r="H98" s="173">
        <f t="shared" si="0"/>
        <v>0</v>
      </c>
      <c r="I98" s="228"/>
      <c r="J98" s="228"/>
      <c r="K98" s="228"/>
      <c r="L98" s="228"/>
      <c r="M98" s="173">
        <f t="shared" si="11"/>
        <v>0</v>
      </c>
      <c r="N98" s="37"/>
      <c r="O98" s="39"/>
      <c r="Q98" s="117"/>
      <c r="R98" s="113"/>
    </row>
    <row r="99" spans="2:18" x14ac:dyDescent="0.25">
      <c r="B99" s="543"/>
      <c r="C99" s="544"/>
      <c r="D99" s="254"/>
      <c r="E99" s="255"/>
      <c r="F99" s="256"/>
      <c r="G99" s="256"/>
      <c r="H99" s="173">
        <f t="shared" si="0"/>
        <v>0</v>
      </c>
      <c r="I99" s="228"/>
      <c r="J99" s="228"/>
      <c r="K99" s="228"/>
      <c r="L99" s="228"/>
      <c r="M99" s="173">
        <f t="shared" si="11"/>
        <v>0</v>
      </c>
      <c r="N99" s="37"/>
      <c r="O99" s="39"/>
      <c r="Q99" s="117"/>
      <c r="R99" s="113"/>
    </row>
    <row r="100" spans="2:18" x14ac:dyDescent="0.25">
      <c r="B100" s="543"/>
      <c r="C100" s="544"/>
      <c r="D100" s="254"/>
      <c r="E100" s="255"/>
      <c r="F100" s="256"/>
      <c r="G100" s="256"/>
      <c r="H100" s="173">
        <f t="shared" si="0"/>
        <v>0</v>
      </c>
      <c r="I100" s="228"/>
      <c r="J100" s="228"/>
      <c r="K100" s="228"/>
      <c r="L100" s="228"/>
      <c r="M100" s="173">
        <f t="shared" si="11"/>
        <v>0</v>
      </c>
      <c r="N100" s="37"/>
      <c r="O100" s="39"/>
      <c r="Q100" s="117"/>
      <c r="R100" s="113"/>
    </row>
    <row r="101" spans="2:18" x14ac:dyDescent="0.25">
      <c r="B101" s="543"/>
      <c r="C101" s="544"/>
      <c r="D101" s="254"/>
      <c r="E101" s="255"/>
      <c r="F101" s="256"/>
      <c r="G101" s="256"/>
      <c r="H101" s="173">
        <f t="shared" si="0"/>
        <v>0</v>
      </c>
      <c r="I101" s="228"/>
      <c r="J101" s="228"/>
      <c r="K101" s="228"/>
      <c r="L101" s="228"/>
      <c r="M101" s="173">
        <f t="shared" si="11"/>
        <v>0</v>
      </c>
      <c r="N101" s="37"/>
      <c r="O101" s="39"/>
      <c r="Q101" s="117"/>
      <c r="R101" s="113"/>
    </row>
    <row r="102" spans="2:18" ht="13.8" thickBot="1" x14ac:dyDescent="0.3">
      <c r="B102" s="543"/>
      <c r="C102" s="544"/>
      <c r="D102" s="254"/>
      <c r="E102" s="255"/>
      <c r="F102" s="256"/>
      <c r="G102" s="256"/>
      <c r="H102" s="173">
        <f t="shared" si="0"/>
        <v>0</v>
      </c>
      <c r="I102" s="228"/>
      <c r="J102" s="228"/>
      <c r="K102" s="228"/>
      <c r="L102" s="228"/>
      <c r="M102" s="173">
        <f t="shared" si="11"/>
        <v>0</v>
      </c>
      <c r="N102" s="37"/>
      <c r="O102" s="39"/>
      <c r="Q102" s="117"/>
      <c r="R102" s="113"/>
    </row>
    <row r="103" spans="2:18" ht="13.8" thickBot="1" x14ac:dyDescent="0.3">
      <c r="B103" s="545"/>
      <c r="C103" s="546"/>
      <c r="D103" s="232"/>
      <c r="E103" s="233"/>
      <c r="F103" s="234"/>
      <c r="G103" s="234"/>
      <c r="H103" s="236">
        <f t="shared" si="0"/>
        <v>0</v>
      </c>
      <c r="I103" s="235"/>
      <c r="J103" s="235"/>
      <c r="K103" s="235"/>
      <c r="L103" s="385"/>
      <c r="M103" s="239">
        <f>+SUM(I103:L103)</f>
        <v>0</v>
      </c>
      <c r="N103" s="567">
        <f>SUM(H76:H103)</f>
        <v>0</v>
      </c>
      <c r="O103" s="568"/>
      <c r="Q103" s="117"/>
      <c r="R103" s="113"/>
    </row>
    <row r="104" spans="2:18" x14ac:dyDescent="0.25">
      <c r="B104" s="547" t="s">
        <v>20</v>
      </c>
      <c r="C104" s="548"/>
      <c r="D104" s="249"/>
      <c r="E104" s="273"/>
      <c r="F104" s="251"/>
      <c r="G104" s="251"/>
      <c r="H104" s="238">
        <f t="shared" si="0"/>
        <v>0</v>
      </c>
      <c r="I104" s="247"/>
      <c r="J104" s="247"/>
      <c r="K104" s="247"/>
      <c r="L104" s="247"/>
      <c r="M104" s="237">
        <f t="shared" si="11"/>
        <v>0</v>
      </c>
      <c r="N104" s="37"/>
      <c r="O104" s="39"/>
      <c r="Q104" s="117"/>
      <c r="R104" s="113"/>
    </row>
    <row r="105" spans="2:18" x14ac:dyDescent="0.25">
      <c r="B105" s="549"/>
      <c r="C105" s="550"/>
      <c r="D105" s="229"/>
      <c r="E105" s="274"/>
      <c r="F105" s="231"/>
      <c r="G105" s="231"/>
      <c r="H105" s="173">
        <f t="shared" ref="H105" si="12">F105*G105</f>
        <v>0</v>
      </c>
      <c r="I105" s="228"/>
      <c r="J105" s="228"/>
      <c r="K105" s="228"/>
      <c r="L105" s="228"/>
      <c r="M105" s="173">
        <f t="shared" si="11"/>
        <v>0</v>
      </c>
      <c r="N105" s="37"/>
      <c r="O105" s="39"/>
      <c r="Q105" s="117"/>
      <c r="R105" s="113"/>
    </row>
    <row r="106" spans="2:18" x14ac:dyDescent="0.25">
      <c r="B106" s="549"/>
      <c r="C106" s="550"/>
      <c r="D106" s="229"/>
      <c r="E106" s="274"/>
      <c r="F106" s="231"/>
      <c r="G106" s="231"/>
      <c r="H106" s="173">
        <f t="shared" ref="H106:H107" si="13">F106*G106</f>
        <v>0</v>
      </c>
      <c r="I106" s="228"/>
      <c r="J106" s="228"/>
      <c r="K106" s="228"/>
      <c r="L106" s="228"/>
      <c r="M106" s="173">
        <f t="shared" si="11"/>
        <v>0</v>
      </c>
      <c r="N106" s="37"/>
      <c r="O106" s="39"/>
      <c r="Q106" s="117"/>
      <c r="R106" s="113"/>
    </row>
    <row r="107" spans="2:18" x14ac:dyDescent="0.25">
      <c r="B107" s="549"/>
      <c r="C107" s="550"/>
      <c r="D107" s="229"/>
      <c r="E107" s="274"/>
      <c r="F107" s="231"/>
      <c r="G107" s="231"/>
      <c r="H107" s="173">
        <f t="shared" si="13"/>
        <v>0</v>
      </c>
      <c r="I107" s="228"/>
      <c r="J107" s="228"/>
      <c r="K107" s="228"/>
      <c r="L107" s="228"/>
      <c r="M107" s="173">
        <f t="shared" si="11"/>
        <v>0</v>
      </c>
      <c r="N107" s="37"/>
      <c r="O107" s="39"/>
      <c r="Q107" s="117"/>
      <c r="R107" s="113"/>
    </row>
    <row r="108" spans="2:18" x14ac:dyDescent="0.25">
      <c r="B108" s="549"/>
      <c r="C108" s="550"/>
      <c r="D108" s="229"/>
      <c r="E108" s="274"/>
      <c r="F108" s="231"/>
      <c r="G108" s="231"/>
      <c r="H108" s="173">
        <f t="shared" si="0"/>
        <v>0</v>
      </c>
      <c r="I108" s="228"/>
      <c r="J108" s="228"/>
      <c r="K108" s="228"/>
      <c r="L108" s="228"/>
      <c r="M108" s="173">
        <f t="shared" si="11"/>
        <v>0</v>
      </c>
      <c r="N108" s="37"/>
      <c r="O108" s="39"/>
      <c r="Q108" s="117"/>
      <c r="R108" s="113"/>
    </row>
    <row r="109" spans="2:18" x14ac:dyDescent="0.25">
      <c r="B109" s="549"/>
      <c r="C109" s="550"/>
      <c r="D109" s="229"/>
      <c r="E109" s="248"/>
      <c r="F109" s="231"/>
      <c r="G109" s="231"/>
      <c r="H109" s="173">
        <f t="shared" si="0"/>
        <v>0</v>
      </c>
      <c r="I109" s="228"/>
      <c r="J109" s="228"/>
      <c r="K109" s="228"/>
      <c r="L109" s="228"/>
      <c r="M109" s="173">
        <f t="shared" si="11"/>
        <v>0</v>
      </c>
      <c r="N109" s="37"/>
      <c r="O109" s="39"/>
      <c r="Q109" s="117"/>
      <c r="R109" s="113"/>
    </row>
    <row r="110" spans="2:18" ht="13.8" thickBot="1" x14ac:dyDescent="0.3">
      <c r="B110" s="549"/>
      <c r="C110" s="550"/>
      <c r="D110" s="229"/>
      <c r="E110" s="248"/>
      <c r="F110" s="231"/>
      <c r="G110" s="231"/>
      <c r="H110" s="173">
        <f t="shared" si="0"/>
        <v>0</v>
      </c>
      <c r="I110" s="228"/>
      <c r="J110" s="228"/>
      <c r="K110" s="228"/>
      <c r="L110" s="228"/>
      <c r="M110" s="173">
        <f t="shared" si="11"/>
        <v>0</v>
      </c>
      <c r="N110" s="37"/>
      <c r="O110" s="39"/>
      <c r="Q110" s="117"/>
      <c r="R110" s="113"/>
    </row>
    <row r="111" spans="2:18" ht="13.8" thickBot="1" x14ac:dyDescent="0.3">
      <c r="B111" s="551"/>
      <c r="C111" s="552"/>
      <c r="D111" s="232"/>
      <c r="E111" s="233"/>
      <c r="F111" s="234"/>
      <c r="G111" s="234"/>
      <c r="H111" s="239">
        <f t="shared" si="0"/>
        <v>0</v>
      </c>
      <c r="I111" s="235"/>
      <c r="J111" s="235"/>
      <c r="K111" s="235"/>
      <c r="L111" s="385"/>
      <c r="M111" s="239">
        <f>+SUM(I111:L111)</f>
        <v>0</v>
      </c>
      <c r="N111" s="567">
        <f>SUM(H104:H111)</f>
        <v>0</v>
      </c>
      <c r="O111" s="568"/>
      <c r="Q111" s="117"/>
      <c r="R111" s="113"/>
    </row>
    <row r="112" spans="2:18" x14ac:dyDescent="0.25">
      <c r="B112" s="547" t="s">
        <v>9</v>
      </c>
      <c r="C112" s="548"/>
      <c r="D112" s="249"/>
      <c r="E112" s="250"/>
      <c r="F112" s="251"/>
      <c r="G112" s="251"/>
      <c r="H112" s="238">
        <f t="shared" si="0"/>
        <v>0</v>
      </c>
      <c r="I112" s="228"/>
      <c r="J112" s="228"/>
      <c r="K112" s="228"/>
      <c r="L112" s="228"/>
      <c r="M112" s="237">
        <f t="shared" si="11"/>
        <v>0</v>
      </c>
      <c r="N112" s="37"/>
      <c r="O112" s="39"/>
      <c r="Q112" s="117"/>
      <c r="R112" s="113"/>
    </row>
    <row r="113" spans="2:18" x14ac:dyDescent="0.25">
      <c r="B113" s="549"/>
      <c r="C113" s="550"/>
      <c r="D113" s="229"/>
      <c r="E113" s="248"/>
      <c r="F113" s="231"/>
      <c r="G113" s="231"/>
      <c r="H113" s="173">
        <f t="shared" si="0"/>
        <v>0</v>
      </c>
      <c r="I113" s="228"/>
      <c r="J113" s="228"/>
      <c r="K113" s="228"/>
      <c r="L113" s="228"/>
      <c r="M113" s="173">
        <f t="shared" si="11"/>
        <v>0</v>
      </c>
      <c r="N113" s="37"/>
      <c r="O113" s="39"/>
      <c r="Q113" s="117"/>
      <c r="R113" s="113"/>
    </row>
    <row r="114" spans="2:18" x14ac:dyDescent="0.25">
      <c r="B114" s="549"/>
      <c r="C114" s="550"/>
      <c r="D114" s="229"/>
      <c r="E114" s="248"/>
      <c r="F114" s="231"/>
      <c r="G114" s="231"/>
      <c r="H114" s="173">
        <f t="shared" ref="H114:H117" si="14">F114*G114</f>
        <v>0</v>
      </c>
      <c r="I114" s="228"/>
      <c r="J114" s="228"/>
      <c r="K114" s="228"/>
      <c r="L114" s="228"/>
      <c r="M114" s="173">
        <f t="shared" si="11"/>
        <v>0</v>
      </c>
      <c r="N114" s="37"/>
      <c r="O114" s="39"/>
      <c r="Q114" s="117"/>
      <c r="R114" s="113"/>
    </row>
    <row r="115" spans="2:18" x14ac:dyDescent="0.25">
      <c r="B115" s="549"/>
      <c r="C115" s="550"/>
      <c r="D115" s="229"/>
      <c r="E115" s="248"/>
      <c r="F115" s="231"/>
      <c r="G115" s="231"/>
      <c r="H115" s="173">
        <f t="shared" si="14"/>
        <v>0</v>
      </c>
      <c r="I115" s="228"/>
      <c r="J115" s="228"/>
      <c r="K115" s="228"/>
      <c r="L115" s="228"/>
      <c r="M115" s="173">
        <f t="shared" si="11"/>
        <v>0</v>
      </c>
      <c r="N115" s="37"/>
      <c r="O115" s="39"/>
      <c r="Q115" s="117"/>
      <c r="R115" s="113"/>
    </row>
    <row r="116" spans="2:18" x14ac:dyDescent="0.25">
      <c r="B116" s="549"/>
      <c r="C116" s="550"/>
      <c r="D116" s="229"/>
      <c r="E116" s="248"/>
      <c r="F116" s="231"/>
      <c r="G116" s="231"/>
      <c r="H116" s="173">
        <f t="shared" si="14"/>
        <v>0</v>
      </c>
      <c r="I116" s="228"/>
      <c r="J116" s="228"/>
      <c r="K116" s="228"/>
      <c r="L116" s="228"/>
      <c r="M116" s="173">
        <f t="shared" si="11"/>
        <v>0</v>
      </c>
      <c r="N116" s="37"/>
      <c r="O116" s="39"/>
      <c r="Q116" s="117"/>
      <c r="R116" s="113"/>
    </row>
    <row r="117" spans="2:18" x14ac:dyDescent="0.25">
      <c r="B117" s="549"/>
      <c r="C117" s="550"/>
      <c r="D117" s="229"/>
      <c r="E117" s="248"/>
      <c r="F117" s="231"/>
      <c r="G117" s="231"/>
      <c r="H117" s="173">
        <f t="shared" si="14"/>
        <v>0</v>
      </c>
      <c r="I117" s="228"/>
      <c r="J117" s="228"/>
      <c r="K117" s="228"/>
      <c r="L117" s="228"/>
      <c r="M117" s="173">
        <f t="shared" si="11"/>
        <v>0</v>
      </c>
      <c r="N117" s="37"/>
      <c r="O117" s="39"/>
      <c r="Q117" s="117"/>
      <c r="R117" s="113"/>
    </row>
    <row r="118" spans="2:18" ht="13.8" thickBot="1" x14ac:dyDescent="0.3">
      <c r="B118" s="549"/>
      <c r="C118" s="550"/>
      <c r="D118" s="229"/>
      <c r="E118" s="248"/>
      <c r="F118" s="231"/>
      <c r="G118" s="231"/>
      <c r="H118" s="173">
        <f t="shared" si="0"/>
        <v>0</v>
      </c>
      <c r="I118" s="228"/>
      <c r="J118" s="228"/>
      <c r="K118" s="228"/>
      <c r="L118" s="228"/>
      <c r="M118" s="173">
        <f t="shared" si="11"/>
        <v>0</v>
      </c>
      <c r="N118" s="37"/>
      <c r="O118" s="39"/>
      <c r="Q118" s="117"/>
      <c r="R118" s="113"/>
    </row>
    <row r="119" spans="2:18" ht="13.8" thickBot="1" x14ac:dyDescent="0.3">
      <c r="B119" s="551"/>
      <c r="C119" s="552"/>
      <c r="D119" s="232"/>
      <c r="E119" s="275"/>
      <c r="F119" s="234"/>
      <c r="G119" s="234"/>
      <c r="H119" s="239">
        <f t="shared" si="0"/>
        <v>0</v>
      </c>
      <c r="I119" s="235"/>
      <c r="J119" s="235"/>
      <c r="K119" s="235"/>
      <c r="L119" s="385"/>
      <c r="M119" s="239">
        <f t="shared" si="11"/>
        <v>0</v>
      </c>
      <c r="N119" s="567">
        <f>SUM(H112:H119)</f>
        <v>0</v>
      </c>
      <c r="O119" s="568"/>
      <c r="Q119" s="117"/>
      <c r="R119" s="113"/>
    </row>
    <row r="120" spans="2:18" x14ac:dyDescent="0.25">
      <c r="B120" s="547" t="s">
        <v>10</v>
      </c>
      <c r="C120" s="548"/>
      <c r="D120" s="249"/>
      <c r="E120" s="250"/>
      <c r="F120" s="251"/>
      <c r="G120" s="251"/>
      <c r="H120" s="238">
        <f t="shared" si="0"/>
        <v>0</v>
      </c>
      <c r="I120" s="228"/>
      <c r="J120" s="228"/>
      <c r="K120" s="228"/>
      <c r="L120" s="228"/>
      <c r="M120" s="237">
        <f t="shared" si="11"/>
        <v>0</v>
      </c>
      <c r="N120" s="37"/>
      <c r="O120" s="39"/>
      <c r="Q120" s="117"/>
      <c r="R120" s="113"/>
    </row>
    <row r="121" spans="2:18" x14ac:dyDescent="0.25">
      <c r="B121" s="549"/>
      <c r="C121" s="550"/>
      <c r="D121" s="229"/>
      <c r="E121" s="248"/>
      <c r="F121" s="231"/>
      <c r="G121" s="231"/>
      <c r="H121" s="173">
        <f t="shared" si="0"/>
        <v>0</v>
      </c>
      <c r="I121" s="228"/>
      <c r="J121" s="228"/>
      <c r="K121" s="228"/>
      <c r="L121" s="228"/>
      <c r="M121" s="173">
        <f t="shared" si="11"/>
        <v>0</v>
      </c>
      <c r="N121" s="37"/>
      <c r="O121" s="39"/>
      <c r="Q121" s="117"/>
      <c r="R121" s="113"/>
    </row>
    <row r="122" spans="2:18" x14ac:dyDescent="0.25">
      <c r="B122" s="549"/>
      <c r="C122" s="550"/>
      <c r="D122" s="229"/>
      <c r="E122" s="248"/>
      <c r="F122" s="231"/>
      <c r="G122" s="231"/>
      <c r="H122" s="173">
        <f t="shared" ref="H122" si="15">F122*G122</f>
        <v>0</v>
      </c>
      <c r="I122" s="228"/>
      <c r="J122" s="228"/>
      <c r="K122" s="228"/>
      <c r="L122" s="228"/>
      <c r="M122" s="173">
        <f t="shared" si="11"/>
        <v>0</v>
      </c>
      <c r="N122" s="37"/>
      <c r="O122" s="39"/>
      <c r="Q122" s="117"/>
      <c r="R122" s="113"/>
    </row>
    <row r="123" spans="2:18" ht="13.8" thickBot="1" x14ac:dyDescent="0.3">
      <c r="B123" s="549"/>
      <c r="C123" s="550"/>
      <c r="D123" s="229"/>
      <c r="E123" s="248"/>
      <c r="F123" s="231"/>
      <c r="G123" s="231"/>
      <c r="H123" s="173">
        <f t="shared" si="0"/>
        <v>0</v>
      </c>
      <c r="I123" s="228"/>
      <c r="J123" s="228"/>
      <c r="K123" s="228"/>
      <c r="L123" s="228"/>
      <c r="M123" s="173">
        <f t="shared" si="11"/>
        <v>0</v>
      </c>
      <c r="N123" s="37"/>
      <c r="O123" s="39"/>
      <c r="Q123" s="117"/>
      <c r="R123" s="113"/>
    </row>
    <row r="124" spans="2:18" ht="13.8" thickBot="1" x14ac:dyDescent="0.3">
      <c r="B124" s="551"/>
      <c r="C124" s="552"/>
      <c r="D124" s="232"/>
      <c r="E124" s="233"/>
      <c r="F124" s="234"/>
      <c r="G124" s="234"/>
      <c r="H124" s="239">
        <f t="shared" si="0"/>
        <v>0</v>
      </c>
      <c r="I124" s="235"/>
      <c r="J124" s="235"/>
      <c r="K124" s="235"/>
      <c r="L124" s="385"/>
      <c r="M124" s="239">
        <f t="shared" si="11"/>
        <v>0</v>
      </c>
      <c r="N124" s="567">
        <f>SUM(H120:H124)</f>
        <v>0</v>
      </c>
      <c r="O124" s="568"/>
      <c r="Q124" s="117"/>
      <c r="R124" s="113"/>
    </row>
    <row r="125" spans="2:18" x14ac:dyDescent="0.25">
      <c r="B125" s="547" t="s">
        <v>11</v>
      </c>
      <c r="C125" s="548"/>
      <c r="D125" s="249"/>
      <c r="E125" s="250"/>
      <c r="F125" s="251"/>
      <c r="G125" s="251"/>
      <c r="H125" s="238">
        <f t="shared" si="0"/>
        <v>0</v>
      </c>
      <c r="I125" s="228"/>
      <c r="J125" s="228"/>
      <c r="K125" s="228"/>
      <c r="L125" s="228"/>
      <c r="M125" s="237">
        <f t="shared" si="11"/>
        <v>0</v>
      </c>
      <c r="N125" s="37"/>
      <c r="O125" s="39"/>
      <c r="Q125" s="117"/>
      <c r="R125" s="113"/>
    </row>
    <row r="126" spans="2:18" x14ac:dyDescent="0.25">
      <c r="B126" s="549"/>
      <c r="C126" s="550"/>
      <c r="D126" s="229"/>
      <c r="E126" s="248"/>
      <c r="F126" s="231"/>
      <c r="G126" s="231"/>
      <c r="H126" s="173">
        <f t="shared" si="0"/>
        <v>0</v>
      </c>
      <c r="I126" s="228"/>
      <c r="J126" s="228"/>
      <c r="K126" s="228"/>
      <c r="L126" s="228"/>
      <c r="M126" s="173">
        <f t="shared" si="11"/>
        <v>0</v>
      </c>
      <c r="N126" s="37"/>
      <c r="O126" s="39"/>
      <c r="Q126" s="117"/>
      <c r="R126" s="113"/>
    </row>
    <row r="127" spans="2:18" x14ac:dyDescent="0.25">
      <c r="B127" s="549"/>
      <c r="C127" s="550"/>
      <c r="D127" s="229"/>
      <c r="E127" s="248"/>
      <c r="F127" s="231"/>
      <c r="G127" s="231"/>
      <c r="H127" s="173">
        <f t="shared" si="0"/>
        <v>0</v>
      </c>
      <c r="I127" s="228"/>
      <c r="J127" s="228"/>
      <c r="K127" s="228"/>
      <c r="L127" s="228"/>
      <c r="M127" s="173">
        <f t="shared" si="11"/>
        <v>0</v>
      </c>
      <c r="N127" s="37"/>
      <c r="O127" s="39"/>
      <c r="Q127" s="117"/>
      <c r="R127" s="113"/>
    </row>
    <row r="128" spans="2:18" x14ac:dyDescent="0.25">
      <c r="B128" s="549"/>
      <c r="C128" s="550"/>
      <c r="D128" s="229"/>
      <c r="E128" s="248"/>
      <c r="F128" s="231"/>
      <c r="G128" s="231"/>
      <c r="H128" s="173">
        <f t="shared" ref="H128" si="16">F128*G128</f>
        <v>0</v>
      </c>
      <c r="I128" s="228"/>
      <c r="J128" s="228"/>
      <c r="K128" s="228"/>
      <c r="L128" s="228"/>
      <c r="M128" s="173">
        <f t="shared" si="11"/>
        <v>0</v>
      </c>
      <c r="N128" s="37"/>
      <c r="O128" s="39"/>
      <c r="Q128" s="117"/>
      <c r="R128" s="113"/>
    </row>
    <row r="129" spans="2:18" x14ac:dyDescent="0.25">
      <c r="B129" s="549"/>
      <c r="C129" s="550"/>
      <c r="D129" s="229"/>
      <c r="E129" s="248"/>
      <c r="F129" s="231"/>
      <c r="G129" s="231"/>
      <c r="H129" s="173">
        <f t="shared" si="0"/>
        <v>0</v>
      </c>
      <c r="I129" s="228"/>
      <c r="J129" s="228"/>
      <c r="K129" s="228"/>
      <c r="L129" s="228"/>
      <c r="M129" s="173">
        <f t="shared" si="11"/>
        <v>0</v>
      </c>
      <c r="N129" s="37"/>
      <c r="O129" s="39"/>
      <c r="Q129" s="117"/>
      <c r="R129" s="113"/>
    </row>
    <row r="130" spans="2:18" x14ac:dyDescent="0.25">
      <c r="B130" s="549"/>
      <c r="C130" s="550"/>
      <c r="D130" s="229"/>
      <c r="E130" s="248"/>
      <c r="F130" s="231"/>
      <c r="G130" s="231"/>
      <c r="H130" s="173">
        <f t="shared" si="0"/>
        <v>0</v>
      </c>
      <c r="I130" s="228"/>
      <c r="J130" s="228"/>
      <c r="K130" s="228"/>
      <c r="L130" s="228"/>
      <c r="M130" s="173">
        <f t="shared" si="11"/>
        <v>0</v>
      </c>
      <c r="N130" s="37"/>
      <c r="O130" s="39"/>
      <c r="Q130" s="117"/>
      <c r="R130" s="113"/>
    </row>
    <row r="131" spans="2:18" x14ac:dyDescent="0.25">
      <c r="B131" s="549"/>
      <c r="C131" s="550"/>
      <c r="D131" s="229"/>
      <c r="E131" s="248"/>
      <c r="F131" s="231"/>
      <c r="G131" s="231"/>
      <c r="H131" s="173">
        <f t="shared" si="0"/>
        <v>0</v>
      </c>
      <c r="I131" s="228"/>
      <c r="J131" s="228"/>
      <c r="K131" s="228"/>
      <c r="L131" s="228"/>
      <c r="M131" s="173">
        <f t="shared" si="11"/>
        <v>0</v>
      </c>
      <c r="N131" s="37"/>
      <c r="O131" s="39"/>
      <c r="Q131" s="117"/>
      <c r="R131" s="113"/>
    </row>
    <row r="132" spans="2:18" ht="13.8" thickBot="1" x14ac:dyDescent="0.3">
      <c r="B132" s="549"/>
      <c r="C132" s="550"/>
      <c r="D132" s="229"/>
      <c r="E132" s="248"/>
      <c r="F132" s="231"/>
      <c r="G132" s="231"/>
      <c r="H132" s="173">
        <f t="shared" si="0"/>
        <v>0</v>
      </c>
      <c r="I132" s="228"/>
      <c r="J132" s="228"/>
      <c r="K132" s="228"/>
      <c r="L132" s="228"/>
      <c r="M132" s="173">
        <f t="shared" si="11"/>
        <v>0</v>
      </c>
      <c r="N132" s="37"/>
      <c r="O132" s="39"/>
      <c r="Q132" s="117"/>
      <c r="R132" s="113"/>
    </row>
    <row r="133" spans="2:18" ht="13.8" thickBot="1" x14ac:dyDescent="0.3">
      <c r="B133" s="551"/>
      <c r="C133" s="552"/>
      <c r="D133" s="232"/>
      <c r="E133" s="233"/>
      <c r="F133" s="234"/>
      <c r="G133" s="234"/>
      <c r="H133" s="239">
        <f t="shared" si="0"/>
        <v>0</v>
      </c>
      <c r="I133" s="235"/>
      <c r="J133" s="235"/>
      <c r="K133" s="235"/>
      <c r="L133" s="385"/>
      <c r="M133" s="239">
        <f t="shared" si="11"/>
        <v>0</v>
      </c>
      <c r="N133" s="567">
        <f>SUM(H125:H133)</f>
        <v>0</v>
      </c>
      <c r="O133" s="568"/>
      <c r="Q133" s="117"/>
      <c r="R133" s="113"/>
    </row>
    <row r="134" spans="2:18" x14ac:dyDescent="0.25">
      <c r="B134" s="547" t="s">
        <v>0</v>
      </c>
      <c r="C134" s="548"/>
      <c r="D134" s="249"/>
      <c r="E134" s="250"/>
      <c r="F134" s="251"/>
      <c r="G134" s="251"/>
      <c r="H134" s="238">
        <f t="shared" si="0"/>
        <v>0</v>
      </c>
      <c r="I134" s="228"/>
      <c r="J134" s="228"/>
      <c r="K134" s="228"/>
      <c r="L134" s="228"/>
      <c r="M134" s="237">
        <f t="shared" si="11"/>
        <v>0</v>
      </c>
      <c r="N134" s="37"/>
      <c r="O134" s="39"/>
      <c r="Q134" s="117"/>
      <c r="R134" s="113"/>
    </row>
    <row r="135" spans="2:18" ht="13.8" thickBot="1" x14ac:dyDescent="0.3">
      <c r="B135" s="549"/>
      <c r="C135" s="550"/>
      <c r="D135" s="229"/>
      <c r="E135" s="248"/>
      <c r="F135" s="231"/>
      <c r="G135" s="231"/>
      <c r="H135" s="173">
        <f t="shared" ref="H135" si="17">F135*G135</f>
        <v>0</v>
      </c>
      <c r="I135" s="228"/>
      <c r="J135" s="228"/>
      <c r="K135" s="228"/>
      <c r="L135" s="228"/>
      <c r="M135" s="173">
        <f t="shared" si="11"/>
        <v>0</v>
      </c>
      <c r="N135" s="37"/>
      <c r="O135" s="39"/>
      <c r="Q135" s="117"/>
      <c r="R135" s="113"/>
    </row>
    <row r="136" spans="2:18" ht="13.8" thickBot="1" x14ac:dyDescent="0.3">
      <c r="B136" s="551"/>
      <c r="C136" s="552"/>
      <c r="D136" s="232"/>
      <c r="E136" s="233"/>
      <c r="F136" s="234"/>
      <c r="G136" s="234"/>
      <c r="H136" s="239">
        <f t="shared" si="0"/>
        <v>0</v>
      </c>
      <c r="I136" s="235"/>
      <c r="J136" s="235"/>
      <c r="K136" s="235"/>
      <c r="L136" s="385"/>
      <c r="M136" s="239">
        <f t="shared" si="11"/>
        <v>0</v>
      </c>
      <c r="N136" s="567">
        <f>SUM(H134:H136)</f>
        <v>0</v>
      </c>
      <c r="O136" s="568"/>
      <c r="Q136" s="117"/>
      <c r="R136" s="113"/>
    </row>
    <row r="137" spans="2:18" x14ac:dyDescent="0.25">
      <c r="B137" s="533" t="s">
        <v>4</v>
      </c>
      <c r="C137" s="534"/>
      <c r="D137" s="249"/>
      <c r="E137" s="250"/>
      <c r="F137" s="251"/>
      <c r="G137" s="251"/>
      <c r="H137" s="238">
        <f t="shared" si="0"/>
        <v>0</v>
      </c>
      <c r="I137" s="228"/>
      <c r="J137" s="228"/>
      <c r="K137" s="228"/>
      <c r="L137" s="228"/>
      <c r="M137" s="237">
        <f t="shared" si="11"/>
        <v>0</v>
      </c>
      <c r="N137" s="23"/>
      <c r="O137" s="24"/>
      <c r="Q137" s="117"/>
      <c r="R137" s="113"/>
    </row>
    <row r="138" spans="2:18" ht="13.8" thickBot="1" x14ac:dyDescent="0.3">
      <c r="B138" s="535"/>
      <c r="C138" s="536"/>
      <c r="D138" s="229"/>
      <c r="E138" s="248"/>
      <c r="F138" s="231"/>
      <c r="G138" s="231"/>
      <c r="H138" s="173">
        <f t="shared" ref="H138" si="18">F138*G138</f>
        <v>0</v>
      </c>
      <c r="I138" s="228"/>
      <c r="J138" s="228"/>
      <c r="K138" s="228"/>
      <c r="L138" s="228"/>
      <c r="M138" s="173">
        <f t="shared" si="11"/>
        <v>0</v>
      </c>
      <c r="N138" s="23"/>
      <c r="O138" s="24"/>
      <c r="Q138" s="117"/>
      <c r="R138" s="113"/>
    </row>
    <row r="139" spans="2:18" ht="13.8" thickBot="1" x14ac:dyDescent="0.3">
      <c r="B139" s="537"/>
      <c r="C139" s="538"/>
      <c r="D139" s="232"/>
      <c r="E139" s="233"/>
      <c r="F139" s="234"/>
      <c r="G139" s="234"/>
      <c r="H139" s="239">
        <f>F139*G139</f>
        <v>0</v>
      </c>
      <c r="I139" s="235"/>
      <c r="J139" s="235"/>
      <c r="K139" s="235"/>
      <c r="L139" s="385"/>
      <c r="M139" s="239">
        <f t="shared" si="11"/>
        <v>0</v>
      </c>
      <c r="N139" s="567">
        <f>SUM(H137:H139)</f>
        <v>0</v>
      </c>
      <c r="O139" s="568"/>
      <c r="Q139" s="117"/>
      <c r="R139" s="113"/>
    </row>
    <row r="140" spans="2:18" ht="13.8" thickBot="1" x14ac:dyDescent="0.3">
      <c r="F140" s="36"/>
      <c r="G140" s="36"/>
      <c r="H140" s="37"/>
      <c r="I140" s="445"/>
      <c r="J140" s="445"/>
      <c r="K140" s="445"/>
      <c r="L140" s="445"/>
      <c r="M140" s="194"/>
      <c r="N140" s="37"/>
      <c r="O140" s="39"/>
      <c r="Q140" s="117"/>
      <c r="R140" s="113"/>
    </row>
    <row r="141" spans="2:18" ht="13.8" thickBot="1" x14ac:dyDescent="0.3">
      <c r="B141" s="69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264">
        <f t="shared" ref="I141:L141" si="19">SUM(I7:I139)</f>
        <v>0</v>
      </c>
      <c r="J141" s="264">
        <f t="shared" si="19"/>
        <v>0</v>
      </c>
      <c r="K141" s="264">
        <f t="shared" si="19"/>
        <v>0</v>
      </c>
      <c r="L141" s="264">
        <f t="shared" si="19"/>
        <v>0</v>
      </c>
      <c r="M141" s="269">
        <f>+SUM(I141:L141)</f>
        <v>0</v>
      </c>
      <c r="N141" s="539">
        <f>SUM(O39+N61+N67+N75+N103+N111+N119+N124+N133+N136+N139)</f>
        <v>0</v>
      </c>
      <c r="O141" s="569"/>
      <c r="Q141" s="117"/>
      <c r="R141" s="113"/>
    </row>
    <row r="142" spans="2:18" x14ac:dyDescent="0.25">
      <c r="Q142" s="40"/>
    </row>
    <row r="143" spans="2:18" x14ac:dyDescent="0.25">
      <c r="F143" s="36"/>
      <c r="Q143" s="40"/>
    </row>
    <row r="144" spans="2:18" x14ac:dyDescent="0.25">
      <c r="F144" s="41"/>
      <c r="Q144" s="40"/>
    </row>
    <row r="145" spans="6:6" x14ac:dyDescent="0.25">
      <c r="F145" s="42"/>
    </row>
  </sheetData>
  <sheetProtection algorithmName="SHA-512" hashValue="ONIw+G82iPKGwo9wdHdGDVcqQhtLeqP9meMpPTNWoG1bnkDIGrAE8Qv3jQh4Phn2WCY8KLLPPA6ZTdzCWefFLw==" saltValue="6UwXquzbCLxliLKa4CttlQ==" spinCount="100000" sheet="1" formatColumns="0" formatRows="0"/>
  <mergeCells count="27">
    <mergeCell ref="B2:C2"/>
    <mergeCell ref="N61:O61"/>
    <mergeCell ref="N4:O4"/>
    <mergeCell ref="N124:O124"/>
    <mergeCell ref="N119:O119"/>
    <mergeCell ref="B104:C111"/>
    <mergeCell ref="N111:O111"/>
    <mergeCell ref="B112:C119"/>
    <mergeCell ref="B120:C124"/>
    <mergeCell ref="B7:B39"/>
    <mergeCell ref="C30:C34"/>
    <mergeCell ref="C35:C39"/>
    <mergeCell ref="B40:C61"/>
    <mergeCell ref="B62:C67"/>
    <mergeCell ref="N67:O67"/>
    <mergeCell ref="B68:C75"/>
    <mergeCell ref="I4:L5"/>
    <mergeCell ref="N75:O75"/>
    <mergeCell ref="B76:C103"/>
    <mergeCell ref="N103:O103"/>
    <mergeCell ref="N141:O141"/>
    <mergeCell ref="B125:C133"/>
    <mergeCell ref="N133:O133"/>
    <mergeCell ref="B134:C136"/>
    <mergeCell ref="N136:O136"/>
    <mergeCell ref="B137:C139"/>
    <mergeCell ref="N139:O139"/>
  </mergeCells>
  <conditionalFormatting sqref="M7:M141">
    <cfRule type="expression" dxfId="23" priority="1" stopIfTrue="1">
      <formula>M7&lt;&gt;H7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B2:S145"/>
  <sheetViews>
    <sheetView showGridLines="0" zoomScale="60" zoomScaleNormal="60" workbookViewId="0">
      <pane ySplit="6" topLeftCell="A7" activePane="bottomLeft" state="frozenSplit"/>
      <selection pane="bottomLeft" activeCell="I131" sqref="I131:J137"/>
    </sheetView>
  </sheetViews>
  <sheetFormatPr baseColWidth="10" defaultColWidth="9.33203125" defaultRowHeight="13.2" outlineLevelCol="1" x14ac:dyDescent="0.25"/>
  <cols>
    <col min="1" max="1" width="3" style="10" customWidth="1"/>
    <col min="2" max="2" width="22.88671875" style="10" customWidth="1"/>
    <col min="3" max="3" width="41" style="10" customWidth="1"/>
    <col min="4" max="4" width="42.6640625" style="74" customWidth="1"/>
    <col min="5" max="5" width="16.6640625" style="10" customWidth="1"/>
    <col min="6" max="6" width="13" style="10" customWidth="1"/>
    <col min="7" max="7" width="12.5546875" style="10" customWidth="1"/>
    <col min="8" max="8" width="15.6640625" style="36" customWidth="1"/>
    <col min="9" max="12" width="13.88671875" style="446" customWidth="1"/>
    <col min="13" max="13" width="15.664062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10" hidden="1" customWidth="1" outlineLevel="1"/>
    <col min="18" max="18" width="50.6640625" style="109" hidden="1" customWidth="1" outlineLevel="1"/>
    <col min="19" max="19" width="9.33203125" style="10" collapsed="1"/>
    <col min="20" max="16384" width="9.33203125" style="10"/>
  </cols>
  <sheetData>
    <row r="2" spans="2:18" ht="13.8" x14ac:dyDescent="0.25">
      <c r="B2" s="555" t="s">
        <v>54</v>
      </c>
      <c r="C2" s="555"/>
      <c r="N2" s="443"/>
      <c r="O2" s="37"/>
      <c r="P2" s="118"/>
      <c r="Q2" s="40"/>
      <c r="R2" s="10"/>
    </row>
    <row r="3" spans="2:18" ht="13.8" x14ac:dyDescent="0.25">
      <c r="B3" s="193"/>
      <c r="N3" s="443"/>
      <c r="O3" s="37"/>
      <c r="P3" s="118"/>
      <c r="Q3" s="40"/>
      <c r="R3" s="10"/>
    </row>
    <row r="4" spans="2:18" ht="13.8" x14ac:dyDescent="0.25">
      <c r="B4" s="266" t="s">
        <v>146</v>
      </c>
      <c r="C4" s="312" t="s">
        <v>212</v>
      </c>
      <c r="D4" s="72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  <c r="N4" s="570"/>
      <c r="O4" s="570"/>
      <c r="P4" s="192"/>
      <c r="Q4" s="40"/>
      <c r="R4" s="10"/>
    </row>
    <row r="5" spans="2:18" ht="31.2" customHeight="1" x14ac:dyDescent="0.25">
      <c r="I5" s="566"/>
      <c r="J5" s="566"/>
      <c r="K5" s="566"/>
      <c r="L5" s="566"/>
    </row>
    <row r="6" spans="2:18" ht="26.4" x14ac:dyDescent="0.25">
      <c r="B6" s="205" t="s">
        <v>13</v>
      </c>
      <c r="C6" s="205" t="s">
        <v>14</v>
      </c>
      <c r="D6" s="206" t="s">
        <v>15</v>
      </c>
      <c r="E6" s="206" t="s">
        <v>17</v>
      </c>
      <c r="F6" s="206" t="s">
        <v>12</v>
      </c>
      <c r="G6" s="207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2" customHeight="1" x14ac:dyDescent="0.25">
      <c r="B7" s="558" t="s">
        <v>51</v>
      </c>
      <c r="C7" s="276" t="str">
        <f>'Memoria Aporte FIA al Ejecutor'!C8</f>
        <v>Coordinador Principal: indicar nombre aquí</v>
      </c>
      <c r="D7" s="229"/>
      <c r="E7" s="230"/>
      <c r="F7" s="231"/>
      <c r="G7" s="231"/>
      <c r="H7" s="173">
        <f t="shared" ref="H7:H137" si="0">F7*G7</f>
        <v>0</v>
      </c>
      <c r="I7" s="228"/>
      <c r="J7" s="228"/>
      <c r="K7" s="228"/>
      <c r="L7" s="228"/>
      <c r="M7" s="173">
        <f>+SUM(I7:L7)</f>
        <v>0</v>
      </c>
      <c r="N7" s="173">
        <f>H7</f>
        <v>0</v>
      </c>
      <c r="O7" s="35"/>
      <c r="Q7" s="116"/>
      <c r="R7" s="111"/>
    </row>
    <row r="8" spans="2:18" ht="12" customHeight="1" x14ac:dyDescent="0.25">
      <c r="B8" s="559"/>
      <c r="C8" s="276" t="str">
        <f>'Memoria Aporte FIA al Ejecutor'!C9</f>
        <v>Coordinador Alterno: indicar nombre aquí</v>
      </c>
      <c r="D8" s="229"/>
      <c r="E8" s="230"/>
      <c r="F8" s="231"/>
      <c r="G8" s="231"/>
      <c r="H8" s="173">
        <f t="shared" si="0"/>
        <v>0</v>
      </c>
      <c r="I8" s="228"/>
      <c r="J8" s="228"/>
      <c r="K8" s="228"/>
      <c r="L8" s="442"/>
      <c r="M8" s="173">
        <f>+SUM(I8:L8)</f>
        <v>0</v>
      </c>
      <c r="N8" s="173">
        <f t="shared" ref="N8:N27" si="1">H8</f>
        <v>0</v>
      </c>
      <c r="O8" s="35"/>
      <c r="Q8" s="116"/>
      <c r="R8" s="112"/>
    </row>
    <row r="9" spans="2:18" ht="12" customHeight="1" x14ac:dyDescent="0.25">
      <c r="B9" s="559"/>
      <c r="C9" s="276" t="str">
        <f>'Memoria Aporte FIA al Ejecutor'!C10</f>
        <v>Equipo Técnico 1: indicar nombre aquí</v>
      </c>
      <c r="D9" s="229"/>
      <c r="E9" s="230"/>
      <c r="F9" s="231"/>
      <c r="G9" s="231"/>
      <c r="H9" s="173">
        <f t="shared" si="0"/>
        <v>0</v>
      </c>
      <c r="I9" s="228"/>
      <c r="J9" s="228"/>
      <c r="K9" s="228"/>
      <c r="L9" s="442"/>
      <c r="M9" s="173">
        <f t="shared" ref="M9:M28" si="2">+SUM(I9:L9)</f>
        <v>0</v>
      </c>
      <c r="N9" s="173">
        <f t="shared" si="1"/>
        <v>0</v>
      </c>
      <c r="O9" s="35"/>
      <c r="Q9" s="116"/>
      <c r="R9" s="112"/>
    </row>
    <row r="10" spans="2:18" ht="12" customHeight="1" x14ac:dyDescent="0.25">
      <c r="B10" s="559"/>
      <c r="C10" s="276" t="str">
        <f>'Memoria Aporte FIA al Ejecutor'!C11</f>
        <v>Equipo Técnico 2: indicar nombre aquí</v>
      </c>
      <c r="D10" s="229"/>
      <c r="E10" s="230"/>
      <c r="F10" s="231"/>
      <c r="G10" s="231"/>
      <c r="H10" s="173">
        <f t="shared" si="0"/>
        <v>0</v>
      </c>
      <c r="I10" s="228"/>
      <c r="J10" s="228"/>
      <c r="K10" s="228"/>
      <c r="L10" s="442"/>
      <c r="M10" s="173">
        <f t="shared" si="2"/>
        <v>0</v>
      </c>
      <c r="N10" s="173">
        <f t="shared" si="1"/>
        <v>0</v>
      </c>
      <c r="O10" s="35"/>
      <c r="Q10" s="116"/>
      <c r="R10" s="112"/>
    </row>
    <row r="11" spans="2:18" ht="12" customHeight="1" x14ac:dyDescent="0.25">
      <c r="B11" s="559"/>
      <c r="C11" s="276" t="str">
        <f>'Memoria Aporte FIA al Ejecutor'!C12</f>
        <v>Equipo Técnico 3: indicar nombre aquí</v>
      </c>
      <c r="D11" s="229"/>
      <c r="E11" s="230"/>
      <c r="F11" s="231"/>
      <c r="G11" s="231"/>
      <c r="H11" s="173">
        <f t="shared" si="0"/>
        <v>0</v>
      </c>
      <c r="I11" s="228"/>
      <c r="J11" s="228"/>
      <c r="K11" s="228"/>
      <c r="L11" s="442"/>
      <c r="M11" s="173">
        <f t="shared" si="2"/>
        <v>0</v>
      </c>
      <c r="N11" s="173">
        <f t="shared" si="1"/>
        <v>0</v>
      </c>
      <c r="O11" s="35"/>
      <c r="Q11" s="116"/>
      <c r="R11" s="112"/>
    </row>
    <row r="12" spans="2:18" ht="12" customHeight="1" x14ac:dyDescent="0.25">
      <c r="B12" s="559"/>
      <c r="C12" s="276" t="str">
        <f>'Memoria Aporte FIA al Ejecutor'!C13</f>
        <v>Equipo Técnico 4: indicar nombre aquí</v>
      </c>
      <c r="D12" s="229"/>
      <c r="E12" s="230"/>
      <c r="F12" s="231"/>
      <c r="G12" s="231"/>
      <c r="H12" s="173">
        <f t="shared" si="0"/>
        <v>0</v>
      </c>
      <c r="I12" s="228"/>
      <c r="J12" s="228"/>
      <c r="K12" s="228"/>
      <c r="L12" s="442"/>
      <c r="M12" s="173">
        <f t="shared" si="2"/>
        <v>0</v>
      </c>
      <c r="N12" s="173">
        <f t="shared" si="1"/>
        <v>0</v>
      </c>
      <c r="O12" s="35"/>
      <c r="Q12" s="116"/>
      <c r="R12" s="112"/>
    </row>
    <row r="13" spans="2:18" ht="12" customHeight="1" x14ac:dyDescent="0.25">
      <c r="B13" s="559"/>
      <c r="C13" s="276" t="str">
        <f>'Memoria Aporte FIA al Ejecutor'!C14</f>
        <v>Equipo Técnico 5: indicar nombre aquí</v>
      </c>
      <c r="D13" s="229"/>
      <c r="E13" s="230"/>
      <c r="F13" s="231"/>
      <c r="G13" s="231"/>
      <c r="H13" s="173">
        <f t="shared" si="0"/>
        <v>0</v>
      </c>
      <c r="I13" s="228"/>
      <c r="J13" s="228"/>
      <c r="K13" s="228"/>
      <c r="L13" s="442"/>
      <c r="M13" s="173">
        <f t="shared" si="2"/>
        <v>0</v>
      </c>
      <c r="N13" s="173">
        <f t="shared" si="1"/>
        <v>0</v>
      </c>
      <c r="O13" s="35"/>
      <c r="Q13" s="116"/>
      <c r="R13" s="112"/>
    </row>
    <row r="14" spans="2:18" ht="12" customHeight="1" x14ac:dyDescent="0.25">
      <c r="B14" s="559"/>
      <c r="C14" s="276" t="str">
        <f>'Memoria Aporte FIA al Ejecutor'!C15</f>
        <v>Equipo Técnico 6: indicar nombre aquí</v>
      </c>
      <c r="D14" s="229"/>
      <c r="E14" s="230"/>
      <c r="F14" s="231"/>
      <c r="G14" s="231"/>
      <c r="H14" s="173">
        <f t="shared" si="0"/>
        <v>0</v>
      </c>
      <c r="I14" s="228"/>
      <c r="J14" s="228"/>
      <c r="K14" s="228"/>
      <c r="L14" s="442"/>
      <c r="M14" s="173">
        <f t="shared" si="2"/>
        <v>0</v>
      </c>
      <c r="N14" s="173">
        <f t="shared" si="1"/>
        <v>0</v>
      </c>
      <c r="O14" s="35"/>
      <c r="Q14" s="116"/>
      <c r="R14" s="112"/>
    </row>
    <row r="15" spans="2:18" ht="12" customHeight="1" x14ac:dyDescent="0.25">
      <c r="B15" s="559"/>
      <c r="C15" s="276" t="str">
        <f>'Memoria Aporte FIA al Ejecutor'!C16</f>
        <v>Equipo Técnico 7: indicar nombre aquí</v>
      </c>
      <c r="D15" s="229"/>
      <c r="E15" s="230"/>
      <c r="F15" s="231"/>
      <c r="G15" s="231"/>
      <c r="H15" s="173">
        <f t="shared" si="0"/>
        <v>0</v>
      </c>
      <c r="I15" s="228"/>
      <c r="J15" s="228"/>
      <c r="K15" s="228"/>
      <c r="L15" s="442"/>
      <c r="M15" s="173">
        <f t="shared" si="2"/>
        <v>0</v>
      </c>
      <c r="N15" s="173">
        <f t="shared" si="1"/>
        <v>0</v>
      </c>
      <c r="O15" s="35"/>
      <c r="Q15" s="116"/>
      <c r="R15" s="112"/>
    </row>
    <row r="16" spans="2:18" ht="12" customHeight="1" x14ac:dyDescent="0.25">
      <c r="B16" s="559"/>
      <c r="C16" s="276" t="str">
        <f>'Memoria Aporte FIA al Ejecutor'!C17</f>
        <v>Equipo Técnico 8: indicar nombre aquí</v>
      </c>
      <c r="D16" s="229"/>
      <c r="E16" s="230"/>
      <c r="F16" s="231"/>
      <c r="G16" s="231"/>
      <c r="H16" s="173">
        <f t="shared" si="0"/>
        <v>0</v>
      </c>
      <c r="I16" s="228"/>
      <c r="J16" s="228"/>
      <c r="K16" s="228"/>
      <c r="L16" s="442"/>
      <c r="M16" s="173">
        <f t="shared" si="2"/>
        <v>0</v>
      </c>
      <c r="N16" s="173">
        <f t="shared" si="1"/>
        <v>0</v>
      </c>
      <c r="O16" s="35"/>
      <c r="Q16" s="116"/>
      <c r="R16" s="112"/>
    </row>
    <row r="17" spans="2:18" ht="12" customHeight="1" x14ac:dyDescent="0.25">
      <c r="B17" s="559"/>
      <c r="C17" s="276" t="str">
        <f>'Memoria Aporte FIA al Ejecutor'!C18</f>
        <v>Equipo Técnico 9: indicar nombre aquí</v>
      </c>
      <c r="D17" s="229"/>
      <c r="E17" s="230"/>
      <c r="F17" s="231"/>
      <c r="G17" s="231"/>
      <c r="H17" s="173">
        <f t="shared" si="0"/>
        <v>0</v>
      </c>
      <c r="I17" s="228"/>
      <c r="J17" s="228"/>
      <c r="K17" s="228"/>
      <c r="L17" s="442"/>
      <c r="M17" s="173">
        <f t="shared" si="2"/>
        <v>0</v>
      </c>
      <c r="N17" s="173">
        <f t="shared" si="1"/>
        <v>0</v>
      </c>
      <c r="O17" s="35"/>
      <c r="Q17" s="116"/>
      <c r="R17" s="112"/>
    </row>
    <row r="18" spans="2:18" ht="12" customHeight="1" x14ac:dyDescent="0.25">
      <c r="B18" s="559"/>
      <c r="C18" s="276" t="str">
        <f>'Memoria Aporte FIA al Ejecutor'!C19</f>
        <v>Equipo Técnico 10: indicar nombre aquí</v>
      </c>
      <c r="D18" s="229"/>
      <c r="E18" s="230"/>
      <c r="F18" s="231"/>
      <c r="G18" s="231"/>
      <c r="H18" s="173">
        <f t="shared" si="0"/>
        <v>0</v>
      </c>
      <c r="I18" s="228"/>
      <c r="J18" s="228"/>
      <c r="K18" s="228"/>
      <c r="L18" s="442"/>
      <c r="M18" s="173">
        <f t="shared" si="2"/>
        <v>0</v>
      </c>
      <c r="N18" s="173">
        <f t="shared" si="1"/>
        <v>0</v>
      </c>
      <c r="O18" s="35"/>
      <c r="Q18" s="116"/>
      <c r="R18" s="113"/>
    </row>
    <row r="19" spans="2:18" ht="12" customHeight="1" x14ac:dyDescent="0.25">
      <c r="B19" s="559"/>
      <c r="C19" s="276" t="str">
        <f>'Memoria Aporte FIA al Ejecutor'!C20</f>
        <v>Equipo Técnico 11: indicar nombre aquí</v>
      </c>
      <c r="D19" s="229"/>
      <c r="E19" s="230"/>
      <c r="F19" s="231"/>
      <c r="G19" s="231"/>
      <c r="H19" s="173">
        <f t="shared" si="0"/>
        <v>0</v>
      </c>
      <c r="I19" s="228"/>
      <c r="J19" s="228"/>
      <c r="K19" s="228"/>
      <c r="L19" s="442"/>
      <c r="M19" s="173">
        <f t="shared" si="2"/>
        <v>0</v>
      </c>
      <c r="N19" s="173">
        <f t="shared" si="1"/>
        <v>0</v>
      </c>
      <c r="O19" s="35"/>
      <c r="Q19" s="116"/>
      <c r="R19" s="113"/>
    </row>
    <row r="20" spans="2:18" ht="12" customHeight="1" x14ac:dyDescent="0.25">
      <c r="B20" s="559"/>
      <c r="C20" s="276" t="str">
        <f>'Memoria Aporte FIA al Ejecutor'!C21</f>
        <v>Equipo Técnico 12: indicar nombre aquí</v>
      </c>
      <c r="D20" s="229"/>
      <c r="E20" s="230"/>
      <c r="F20" s="231"/>
      <c r="G20" s="231"/>
      <c r="H20" s="173">
        <f t="shared" si="0"/>
        <v>0</v>
      </c>
      <c r="I20" s="228"/>
      <c r="J20" s="228"/>
      <c r="K20" s="228"/>
      <c r="L20" s="442"/>
      <c r="M20" s="173">
        <f t="shared" si="2"/>
        <v>0</v>
      </c>
      <c r="N20" s="173">
        <f t="shared" si="1"/>
        <v>0</v>
      </c>
      <c r="O20" s="35"/>
      <c r="Q20" s="116"/>
      <c r="R20" s="113"/>
    </row>
    <row r="21" spans="2:18" ht="12" customHeight="1" x14ac:dyDescent="0.25">
      <c r="B21" s="559"/>
      <c r="C21" s="276" t="str">
        <f>'Memoria Aporte FIA al Ejecutor'!C22</f>
        <v>Equipo Técnico 13: indicar nombre aquí</v>
      </c>
      <c r="D21" s="229"/>
      <c r="E21" s="230"/>
      <c r="F21" s="231"/>
      <c r="G21" s="231"/>
      <c r="H21" s="173">
        <f t="shared" si="0"/>
        <v>0</v>
      </c>
      <c r="I21" s="228"/>
      <c r="J21" s="228"/>
      <c r="K21" s="228"/>
      <c r="L21" s="442"/>
      <c r="M21" s="173">
        <f t="shared" si="2"/>
        <v>0</v>
      </c>
      <c r="N21" s="173">
        <f t="shared" si="1"/>
        <v>0</v>
      </c>
      <c r="O21" s="35"/>
      <c r="Q21" s="116"/>
      <c r="R21" s="113"/>
    </row>
    <row r="22" spans="2:18" ht="12" customHeight="1" x14ac:dyDescent="0.25">
      <c r="B22" s="559"/>
      <c r="C22" s="276" t="str">
        <f>'Memoria Aporte FIA al Ejecutor'!C23</f>
        <v>Equipo Técnico 14: indicar nombre aquí</v>
      </c>
      <c r="D22" s="229"/>
      <c r="E22" s="230"/>
      <c r="F22" s="231"/>
      <c r="G22" s="231"/>
      <c r="H22" s="173">
        <f t="shared" si="0"/>
        <v>0</v>
      </c>
      <c r="I22" s="228"/>
      <c r="J22" s="228"/>
      <c r="K22" s="228"/>
      <c r="L22" s="442"/>
      <c r="M22" s="173">
        <f t="shared" si="2"/>
        <v>0</v>
      </c>
      <c r="N22" s="173">
        <f t="shared" si="1"/>
        <v>0</v>
      </c>
      <c r="O22" s="35"/>
      <c r="Q22" s="116"/>
      <c r="R22" s="113"/>
    </row>
    <row r="23" spans="2:18" ht="12" customHeight="1" x14ac:dyDescent="0.25">
      <c r="B23" s="559"/>
      <c r="C23" s="276" t="str">
        <f>'Memoria Aporte FIA al Ejecutor'!C24</f>
        <v>Equipo Técnico 15: indicar nombre aquí</v>
      </c>
      <c r="D23" s="229"/>
      <c r="E23" s="230"/>
      <c r="F23" s="231"/>
      <c r="G23" s="231"/>
      <c r="H23" s="173">
        <f t="shared" si="0"/>
        <v>0</v>
      </c>
      <c r="I23" s="228"/>
      <c r="J23" s="228"/>
      <c r="K23" s="228"/>
      <c r="L23" s="442"/>
      <c r="M23" s="173">
        <f t="shared" si="2"/>
        <v>0</v>
      </c>
      <c r="N23" s="173">
        <f t="shared" si="1"/>
        <v>0</v>
      </c>
      <c r="O23" s="35"/>
      <c r="Q23" s="116"/>
      <c r="R23" s="113"/>
    </row>
    <row r="24" spans="2:18" ht="12" customHeight="1" x14ac:dyDescent="0.25">
      <c r="B24" s="559"/>
      <c r="C24" s="276" t="str">
        <f>'Memoria Aporte FIA al Ejecutor'!C25</f>
        <v>Equipo Técnico 16: indicar nombre aquí</v>
      </c>
      <c r="D24" s="229"/>
      <c r="E24" s="230"/>
      <c r="F24" s="231"/>
      <c r="G24" s="231"/>
      <c r="H24" s="173">
        <f t="shared" si="0"/>
        <v>0</v>
      </c>
      <c r="I24" s="228"/>
      <c r="J24" s="228"/>
      <c r="K24" s="228"/>
      <c r="L24" s="442"/>
      <c r="M24" s="173">
        <f>+SUM(I24:L24)</f>
        <v>0</v>
      </c>
      <c r="N24" s="173">
        <f t="shared" si="1"/>
        <v>0</v>
      </c>
      <c r="O24" s="35"/>
      <c r="Q24" s="116"/>
      <c r="R24" s="113"/>
    </row>
    <row r="25" spans="2:18" ht="12" customHeight="1" x14ac:dyDescent="0.25">
      <c r="B25" s="559"/>
      <c r="C25" s="276" t="str">
        <f>'Memoria Aporte FIA al Ejecutor'!C26</f>
        <v>Equipo Técnico 17: indicar nombre aquí</v>
      </c>
      <c r="D25" s="229"/>
      <c r="E25" s="230"/>
      <c r="F25" s="231"/>
      <c r="G25" s="231"/>
      <c r="H25" s="173">
        <f t="shared" si="0"/>
        <v>0</v>
      </c>
      <c r="I25" s="228"/>
      <c r="J25" s="228"/>
      <c r="K25" s="228"/>
      <c r="L25" s="442"/>
      <c r="M25" s="173">
        <f t="shared" si="2"/>
        <v>0</v>
      </c>
      <c r="N25" s="173">
        <f t="shared" si="1"/>
        <v>0</v>
      </c>
      <c r="O25" s="35"/>
      <c r="Q25" s="116"/>
      <c r="R25" s="113"/>
    </row>
    <row r="26" spans="2:18" ht="12" customHeight="1" x14ac:dyDescent="0.25">
      <c r="B26" s="559"/>
      <c r="C26" s="276" t="str">
        <f>'Memoria Aporte FIA al Ejecutor'!C27</f>
        <v>Equipo Técnico 18: indicar nombre aquí</v>
      </c>
      <c r="D26" s="229"/>
      <c r="E26" s="230"/>
      <c r="F26" s="231"/>
      <c r="G26" s="231"/>
      <c r="H26" s="173">
        <f t="shared" si="0"/>
        <v>0</v>
      </c>
      <c r="I26" s="228"/>
      <c r="J26" s="228"/>
      <c r="K26" s="228"/>
      <c r="L26" s="442"/>
      <c r="M26" s="173">
        <f t="shared" si="2"/>
        <v>0</v>
      </c>
      <c r="N26" s="173">
        <f t="shared" si="1"/>
        <v>0</v>
      </c>
      <c r="O26" s="35"/>
      <c r="Q26" s="116"/>
      <c r="R26" s="113"/>
    </row>
    <row r="27" spans="2:18" ht="12" customHeight="1" x14ac:dyDescent="0.25">
      <c r="B27" s="559"/>
      <c r="C27" s="276" t="str">
        <f>'Memoria Aporte FIA al Ejecutor'!C28</f>
        <v>Equipo Técnico 19: indicar nombre aquí</v>
      </c>
      <c r="D27" s="229"/>
      <c r="E27" s="230"/>
      <c r="F27" s="231"/>
      <c r="G27" s="231"/>
      <c r="H27" s="173">
        <f t="shared" si="0"/>
        <v>0</v>
      </c>
      <c r="I27" s="228"/>
      <c r="J27" s="228"/>
      <c r="K27" s="228"/>
      <c r="L27" s="442"/>
      <c r="M27" s="173">
        <f t="shared" si="2"/>
        <v>0</v>
      </c>
      <c r="N27" s="173">
        <f t="shared" si="1"/>
        <v>0</v>
      </c>
      <c r="O27" s="35"/>
      <c r="Q27" s="116"/>
      <c r="R27" s="113"/>
    </row>
    <row r="28" spans="2:18" ht="12" customHeight="1" x14ac:dyDescent="0.25">
      <c r="B28" s="559"/>
      <c r="C28" s="276" t="str">
        <f>'Memoria Aporte FIA al Ejecutor'!C29</f>
        <v>Equipo Técnico 20: indicar nombre aquí</v>
      </c>
      <c r="D28" s="229"/>
      <c r="E28" s="230"/>
      <c r="F28" s="231"/>
      <c r="G28" s="231"/>
      <c r="H28" s="173">
        <f>F28*G28</f>
        <v>0</v>
      </c>
      <c r="I28" s="228"/>
      <c r="J28" s="228"/>
      <c r="K28" s="228"/>
      <c r="L28" s="442"/>
      <c r="M28" s="173">
        <f t="shared" si="2"/>
        <v>0</v>
      </c>
      <c r="N28" s="173">
        <f>H28</f>
        <v>0</v>
      </c>
      <c r="O28" s="35"/>
      <c r="Q28" s="117"/>
      <c r="R28" s="113"/>
    </row>
    <row r="29" spans="2:18" ht="12" customHeight="1" x14ac:dyDescent="0.25">
      <c r="B29" s="559"/>
      <c r="C29" s="259" t="s">
        <v>96</v>
      </c>
      <c r="D29" s="229"/>
      <c r="E29" s="230"/>
      <c r="F29" s="231"/>
      <c r="G29" s="231"/>
      <c r="H29" s="173">
        <f>F29*G29</f>
        <v>0</v>
      </c>
      <c r="I29" s="228"/>
      <c r="J29" s="228"/>
      <c r="K29" s="228"/>
      <c r="L29" s="442"/>
      <c r="M29" s="173">
        <f>+SUM(I29:L29)</f>
        <v>0</v>
      </c>
      <c r="N29" s="173">
        <f>H29</f>
        <v>0</v>
      </c>
      <c r="O29" s="35"/>
      <c r="Q29" s="117"/>
      <c r="R29" s="113"/>
    </row>
    <row r="30" spans="2:18" x14ac:dyDescent="0.25">
      <c r="B30" s="559"/>
      <c r="C30" s="561" t="s">
        <v>3</v>
      </c>
      <c r="D30" s="229"/>
      <c r="E30" s="230"/>
      <c r="F30" s="231"/>
      <c r="G30" s="231"/>
      <c r="H30" s="173">
        <f t="shared" si="0"/>
        <v>0</v>
      </c>
      <c r="I30" s="228"/>
      <c r="J30" s="228"/>
      <c r="K30" s="228"/>
      <c r="L30" s="228"/>
      <c r="M30" s="173">
        <f t="shared" ref="M30:M93" si="3">+SUM(I30:L30)</f>
        <v>0</v>
      </c>
      <c r="N30" s="37"/>
      <c r="O30" s="35"/>
      <c r="Q30" s="117"/>
      <c r="R30" s="113"/>
    </row>
    <row r="31" spans="2:18" x14ac:dyDescent="0.25">
      <c r="B31" s="559"/>
      <c r="C31" s="562"/>
      <c r="D31" s="229"/>
      <c r="E31" s="230"/>
      <c r="F31" s="231"/>
      <c r="G31" s="231"/>
      <c r="H31" s="173">
        <f t="shared" si="0"/>
        <v>0</v>
      </c>
      <c r="I31" s="228"/>
      <c r="J31" s="228"/>
      <c r="K31" s="228"/>
      <c r="L31" s="228"/>
      <c r="M31" s="173">
        <f t="shared" si="3"/>
        <v>0</v>
      </c>
      <c r="N31" s="37"/>
      <c r="O31" s="35"/>
      <c r="Q31" s="117"/>
      <c r="R31" s="113"/>
    </row>
    <row r="32" spans="2:18" x14ac:dyDescent="0.25">
      <c r="B32" s="559"/>
      <c r="C32" s="562"/>
      <c r="D32" s="229"/>
      <c r="E32" s="230"/>
      <c r="F32" s="231"/>
      <c r="G32" s="231"/>
      <c r="H32" s="173">
        <f t="shared" si="0"/>
        <v>0</v>
      </c>
      <c r="I32" s="228"/>
      <c r="J32" s="228"/>
      <c r="K32" s="228"/>
      <c r="L32" s="228"/>
      <c r="M32" s="173">
        <f t="shared" si="3"/>
        <v>0</v>
      </c>
      <c r="N32" s="37"/>
      <c r="O32" s="35"/>
      <c r="Q32" s="117"/>
      <c r="R32" s="113"/>
    </row>
    <row r="33" spans="2:18" x14ac:dyDescent="0.25">
      <c r="B33" s="559"/>
      <c r="C33" s="562"/>
      <c r="D33" s="229"/>
      <c r="E33" s="230"/>
      <c r="F33" s="231"/>
      <c r="G33" s="231"/>
      <c r="H33" s="173">
        <f t="shared" si="0"/>
        <v>0</v>
      </c>
      <c r="I33" s="228"/>
      <c r="J33" s="228"/>
      <c r="K33" s="228"/>
      <c r="L33" s="228"/>
      <c r="M33" s="173">
        <f t="shared" si="3"/>
        <v>0</v>
      </c>
      <c r="N33" s="37"/>
      <c r="Q33" s="117"/>
      <c r="R33" s="114"/>
    </row>
    <row r="34" spans="2:18" x14ac:dyDescent="0.25">
      <c r="B34" s="559"/>
      <c r="C34" s="563"/>
      <c r="D34" s="229"/>
      <c r="E34" s="230"/>
      <c r="F34" s="231"/>
      <c r="G34" s="231"/>
      <c r="H34" s="173">
        <f t="shared" si="0"/>
        <v>0</v>
      </c>
      <c r="I34" s="228"/>
      <c r="J34" s="228"/>
      <c r="K34" s="228"/>
      <c r="L34" s="442"/>
      <c r="M34" s="173">
        <f t="shared" si="3"/>
        <v>0</v>
      </c>
      <c r="N34" s="173">
        <f>SUM(H30:H34)</f>
        <v>0</v>
      </c>
      <c r="O34" s="444"/>
      <c r="Q34" s="117"/>
      <c r="R34" s="113"/>
    </row>
    <row r="35" spans="2:18" x14ac:dyDescent="0.25">
      <c r="B35" s="559"/>
      <c r="C35" s="561" t="s">
        <v>2</v>
      </c>
      <c r="D35" s="229"/>
      <c r="E35" s="230"/>
      <c r="F35" s="231"/>
      <c r="G35" s="231"/>
      <c r="H35" s="173">
        <f t="shared" si="0"/>
        <v>0</v>
      </c>
      <c r="I35" s="228"/>
      <c r="J35" s="228"/>
      <c r="K35" s="228"/>
      <c r="L35" s="228"/>
      <c r="M35" s="173">
        <f t="shared" si="3"/>
        <v>0</v>
      </c>
      <c r="N35" s="37"/>
      <c r="Q35" s="117"/>
      <c r="R35" s="113"/>
    </row>
    <row r="36" spans="2:18" x14ac:dyDescent="0.25">
      <c r="B36" s="559"/>
      <c r="C36" s="562"/>
      <c r="D36" s="229"/>
      <c r="E36" s="230"/>
      <c r="F36" s="231"/>
      <c r="G36" s="231"/>
      <c r="H36" s="173">
        <f t="shared" si="0"/>
        <v>0</v>
      </c>
      <c r="I36" s="228"/>
      <c r="J36" s="228"/>
      <c r="K36" s="228"/>
      <c r="L36" s="228"/>
      <c r="M36" s="173">
        <f t="shared" si="3"/>
        <v>0</v>
      </c>
      <c r="N36" s="37"/>
      <c r="Q36" s="117"/>
      <c r="R36" s="113"/>
    </row>
    <row r="37" spans="2:18" x14ac:dyDescent="0.25">
      <c r="B37" s="559"/>
      <c r="C37" s="562"/>
      <c r="D37" s="229"/>
      <c r="E37" s="230"/>
      <c r="F37" s="231"/>
      <c r="G37" s="231"/>
      <c r="H37" s="173">
        <f t="shared" si="0"/>
        <v>0</v>
      </c>
      <c r="I37" s="228"/>
      <c r="J37" s="228"/>
      <c r="K37" s="228"/>
      <c r="L37" s="228"/>
      <c r="M37" s="173">
        <f t="shared" si="3"/>
        <v>0</v>
      </c>
      <c r="N37" s="37"/>
      <c r="Q37" s="117"/>
      <c r="R37" s="113"/>
    </row>
    <row r="38" spans="2:18" ht="13.8" thickBot="1" x14ac:dyDescent="0.3">
      <c r="B38" s="559"/>
      <c r="C38" s="562"/>
      <c r="D38" s="229"/>
      <c r="E38" s="230"/>
      <c r="F38" s="231"/>
      <c r="G38" s="231"/>
      <c r="H38" s="173">
        <f t="shared" si="0"/>
        <v>0</v>
      </c>
      <c r="I38" s="228"/>
      <c r="J38" s="228"/>
      <c r="K38" s="228"/>
      <c r="L38" s="228"/>
      <c r="M38" s="173">
        <f t="shared" si="3"/>
        <v>0</v>
      </c>
      <c r="N38" s="37"/>
      <c r="Q38" s="117"/>
      <c r="R38" s="113"/>
    </row>
    <row r="39" spans="2:18" ht="13.8" thickBot="1" x14ac:dyDescent="0.3">
      <c r="B39" s="560"/>
      <c r="C39" s="564"/>
      <c r="D39" s="232"/>
      <c r="E39" s="233"/>
      <c r="F39" s="234"/>
      <c r="G39" s="234"/>
      <c r="H39" s="236">
        <f t="shared" si="0"/>
        <v>0</v>
      </c>
      <c r="I39" s="235"/>
      <c r="J39" s="235"/>
      <c r="K39" s="235"/>
      <c r="L39" s="385"/>
      <c r="M39" s="239">
        <f>+SUM(I39:L39)</f>
        <v>0</v>
      </c>
      <c r="N39" s="240">
        <f>SUM(H35:H39)</f>
        <v>0</v>
      </c>
      <c r="O39" s="241">
        <f>SUM(N7:N29)+N34+N39</f>
        <v>0</v>
      </c>
      <c r="Q39" s="117"/>
      <c r="R39" s="113"/>
    </row>
    <row r="40" spans="2:18" x14ac:dyDescent="0.25">
      <c r="B40" s="541" t="s">
        <v>5</v>
      </c>
      <c r="C40" s="542"/>
      <c r="D40" s="249"/>
      <c r="E40" s="250"/>
      <c r="F40" s="251"/>
      <c r="G40" s="251"/>
      <c r="H40" s="237">
        <f t="shared" si="0"/>
        <v>0</v>
      </c>
      <c r="I40" s="228"/>
      <c r="J40" s="228"/>
      <c r="K40" s="228"/>
      <c r="L40" s="228"/>
      <c r="M40" s="173">
        <f t="shared" si="3"/>
        <v>0</v>
      </c>
      <c r="O40" s="35"/>
      <c r="Q40" s="117"/>
      <c r="R40" s="113"/>
    </row>
    <row r="41" spans="2:18" x14ac:dyDescent="0.25">
      <c r="B41" s="543"/>
      <c r="C41" s="544"/>
      <c r="D41" s="270"/>
      <c r="E41" s="271"/>
      <c r="F41" s="272"/>
      <c r="G41" s="272"/>
      <c r="H41" s="237">
        <f t="shared" si="0"/>
        <v>0</v>
      </c>
      <c r="I41" s="228"/>
      <c r="J41" s="228"/>
      <c r="K41" s="228"/>
      <c r="L41" s="228"/>
      <c r="M41" s="173">
        <f t="shared" si="3"/>
        <v>0</v>
      </c>
      <c r="O41" s="35"/>
      <c r="Q41" s="117"/>
      <c r="R41" s="113"/>
    </row>
    <row r="42" spans="2:18" x14ac:dyDescent="0.25">
      <c r="B42" s="543"/>
      <c r="C42" s="544"/>
      <c r="D42" s="270"/>
      <c r="E42" s="271"/>
      <c r="F42" s="272"/>
      <c r="G42" s="272"/>
      <c r="H42" s="237">
        <f t="shared" si="0"/>
        <v>0</v>
      </c>
      <c r="I42" s="228"/>
      <c r="J42" s="228"/>
      <c r="K42" s="228"/>
      <c r="L42" s="228"/>
      <c r="M42" s="173">
        <f t="shared" si="3"/>
        <v>0</v>
      </c>
      <c r="O42" s="35"/>
      <c r="Q42" s="117"/>
      <c r="R42" s="113"/>
    </row>
    <row r="43" spans="2:18" x14ac:dyDescent="0.25">
      <c r="B43" s="543"/>
      <c r="C43" s="544"/>
      <c r="D43" s="270"/>
      <c r="E43" s="271"/>
      <c r="F43" s="272"/>
      <c r="G43" s="272"/>
      <c r="H43" s="237">
        <f t="shared" si="0"/>
        <v>0</v>
      </c>
      <c r="I43" s="228"/>
      <c r="J43" s="228"/>
      <c r="K43" s="228"/>
      <c r="L43" s="228"/>
      <c r="M43" s="173">
        <f t="shared" si="3"/>
        <v>0</v>
      </c>
      <c r="O43" s="35"/>
      <c r="Q43" s="117"/>
      <c r="R43" s="113"/>
    </row>
    <row r="44" spans="2:18" x14ac:dyDescent="0.25">
      <c r="B44" s="543"/>
      <c r="C44" s="544"/>
      <c r="D44" s="270"/>
      <c r="E44" s="271"/>
      <c r="F44" s="272"/>
      <c r="G44" s="272"/>
      <c r="H44" s="237">
        <f t="shared" si="0"/>
        <v>0</v>
      </c>
      <c r="I44" s="228"/>
      <c r="J44" s="228"/>
      <c r="K44" s="228"/>
      <c r="L44" s="228"/>
      <c r="M44" s="173">
        <f t="shared" si="3"/>
        <v>0</v>
      </c>
      <c r="O44" s="35"/>
      <c r="Q44" s="117"/>
      <c r="R44" s="113"/>
    </row>
    <row r="45" spans="2:18" x14ac:dyDescent="0.25">
      <c r="B45" s="543"/>
      <c r="C45" s="544"/>
      <c r="D45" s="229"/>
      <c r="E45" s="248"/>
      <c r="F45" s="231"/>
      <c r="G45" s="231"/>
      <c r="H45" s="173">
        <f t="shared" si="0"/>
        <v>0</v>
      </c>
      <c r="I45" s="228"/>
      <c r="J45" s="228"/>
      <c r="K45" s="228"/>
      <c r="L45" s="228"/>
      <c r="M45" s="173">
        <f t="shared" si="3"/>
        <v>0</v>
      </c>
      <c r="O45" s="35"/>
      <c r="Q45" s="117"/>
      <c r="R45" s="113"/>
    </row>
    <row r="46" spans="2:18" x14ac:dyDescent="0.25">
      <c r="B46" s="543"/>
      <c r="C46" s="544"/>
      <c r="D46" s="229"/>
      <c r="E46" s="248"/>
      <c r="F46" s="231"/>
      <c r="G46" s="231"/>
      <c r="H46" s="173">
        <f t="shared" si="0"/>
        <v>0</v>
      </c>
      <c r="I46" s="228"/>
      <c r="J46" s="228"/>
      <c r="K46" s="228"/>
      <c r="L46" s="228"/>
      <c r="M46" s="173">
        <f t="shared" si="3"/>
        <v>0</v>
      </c>
      <c r="O46" s="35"/>
      <c r="Q46" s="117"/>
      <c r="R46" s="113"/>
    </row>
    <row r="47" spans="2:18" x14ac:dyDescent="0.25">
      <c r="B47" s="543"/>
      <c r="C47" s="544"/>
      <c r="D47" s="229"/>
      <c r="E47" s="248"/>
      <c r="F47" s="231"/>
      <c r="G47" s="231"/>
      <c r="H47" s="173">
        <f t="shared" si="0"/>
        <v>0</v>
      </c>
      <c r="I47" s="228"/>
      <c r="J47" s="228"/>
      <c r="K47" s="228"/>
      <c r="L47" s="228"/>
      <c r="M47" s="173">
        <f t="shared" si="3"/>
        <v>0</v>
      </c>
      <c r="O47" s="35"/>
      <c r="Q47" s="117"/>
      <c r="R47" s="113"/>
    </row>
    <row r="48" spans="2:18" x14ac:dyDescent="0.25">
      <c r="B48" s="543"/>
      <c r="C48" s="544"/>
      <c r="D48" s="229"/>
      <c r="E48" s="248"/>
      <c r="F48" s="231"/>
      <c r="G48" s="231"/>
      <c r="H48" s="173">
        <f t="shared" si="0"/>
        <v>0</v>
      </c>
      <c r="I48" s="228"/>
      <c r="J48" s="228"/>
      <c r="K48" s="228"/>
      <c r="L48" s="228"/>
      <c r="M48" s="173">
        <f t="shared" si="3"/>
        <v>0</v>
      </c>
      <c r="O48" s="35"/>
      <c r="Q48" s="117"/>
      <c r="R48" s="113"/>
    </row>
    <row r="49" spans="2:18" x14ac:dyDescent="0.25">
      <c r="B49" s="543"/>
      <c r="C49" s="544"/>
      <c r="D49" s="229"/>
      <c r="E49" s="248"/>
      <c r="F49" s="231"/>
      <c r="G49" s="231"/>
      <c r="H49" s="173">
        <f t="shared" si="0"/>
        <v>0</v>
      </c>
      <c r="I49" s="228"/>
      <c r="J49" s="228"/>
      <c r="K49" s="228"/>
      <c r="L49" s="228"/>
      <c r="M49" s="173">
        <f t="shared" si="3"/>
        <v>0</v>
      </c>
      <c r="O49" s="35"/>
      <c r="Q49" s="117"/>
      <c r="R49" s="113"/>
    </row>
    <row r="50" spans="2:18" x14ac:dyDescent="0.25">
      <c r="B50" s="543"/>
      <c r="C50" s="544"/>
      <c r="D50" s="229"/>
      <c r="E50" s="248"/>
      <c r="F50" s="231"/>
      <c r="G50" s="231"/>
      <c r="H50" s="173">
        <f t="shared" si="0"/>
        <v>0</v>
      </c>
      <c r="I50" s="228"/>
      <c r="J50" s="228"/>
      <c r="K50" s="228"/>
      <c r="L50" s="228"/>
      <c r="M50" s="173">
        <f t="shared" si="3"/>
        <v>0</v>
      </c>
      <c r="O50" s="35"/>
      <c r="Q50" s="117"/>
      <c r="R50" s="113"/>
    </row>
    <row r="51" spans="2:18" x14ac:dyDescent="0.25">
      <c r="B51" s="543"/>
      <c r="C51" s="544"/>
      <c r="D51" s="229"/>
      <c r="E51" s="248"/>
      <c r="F51" s="231"/>
      <c r="G51" s="231"/>
      <c r="H51" s="173">
        <f t="shared" si="0"/>
        <v>0</v>
      </c>
      <c r="I51" s="228"/>
      <c r="J51" s="228"/>
      <c r="K51" s="228"/>
      <c r="L51" s="228"/>
      <c r="M51" s="173">
        <f t="shared" si="3"/>
        <v>0</v>
      </c>
      <c r="O51" s="35"/>
      <c r="Q51" s="117"/>
      <c r="R51" s="113"/>
    </row>
    <row r="52" spans="2:18" x14ac:dyDescent="0.25">
      <c r="B52" s="543"/>
      <c r="C52" s="544"/>
      <c r="D52" s="229"/>
      <c r="E52" s="248"/>
      <c r="F52" s="231"/>
      <c r="G52" s="231"/>
      <c r="H52" s="173">
        <f t="shared" si="0"/>
        <v>0</v>
      </c>
      <c r="I52" s="228"/>
      <c r="J52" s="228"/>
      <c r="K52" s="228"/>
      <c r="L52" s="228"/>
      <c r="M52" s="173">
        <f t="shared" si="3"/>
        <v>0</v>
      </c>
      <c r="O52" s="35"/>
      <c r="Q52" s="117"/>
      <c r="R52" s="113"/>
    </row>
    <row r="53" spans="2:18" x14ac:dyDescent="0.25">
      <c r="B53" s="543"/>
      <c r="C53" s="544"/>
      <c r="D53" s="229"/>
      <c r="E53" s="248"/>
      <c r="F53" s="231"/>
      <c r="G53" s="231"/>
      <c r="H53" s="173">
        <f t="shared" si="0"/>
        <v>0</v>
      </c>
      <c r="I53" s="228"/>
      <c r="J53" s="228"/>
      <c r="K53" s="228"/>
      <c r="L53" s="228"/>
      <c r="M53" s="173">
        <f t="shared" si="3"/>
        <v>0</v>
      </c>
      <c r="O53" s="35"/>
      <c r="Q53" s="117"/>
      <c r="R53" s="113"/>
    </row>
    <row r="54" spans="2:18" x14ac:dyDescent="0.25">
      <c r="B54" s="543"/>
      <c r="C54" s="544"/>
      <c r="D54" s="229"/>
      <c r="E54" s="248"/>
      <c r="F54" s="231"/>
      <c r="G54" s="231"/>
      <c r="H54" s="173">
        <f t="shared" si="0"/>
        <v>0</v>
      </c>
      <c r="I54" s="228"/>
      <c r="J54" s="228"/>
      <c r="K54" s="228"/>
      <c r="L54" s="228"/>
      <c r="M54" s="173">
        <f t="shared" si="3"/>
        <v>0</v>
      </c>
      <c r="O54" s="35"/>
      <c r="Q54" s="117"/>
      <c r="R54" s="113"/>
    </row>
    <row r="55" spans="2:18" x14ac:dyDescent="0.25">
      <c r="B55" s="543"/>
      <c r="C55" s="544"/>
      <c r="D55" s="229"/>
      <c r="E55" s="248"/>
      <c r="F55" s="231"/>
      <c r="G55" s="231"/>
      <c r="H55" s="173">
        <f t="shared" si="0"/>
        <v>0</v>
      </c>
      <c r="I55" s="228"/>
      <c r="J55" s="228"/>
      <c r="K55" s="228"/>
      <c r="L55" s="228"/>
      <c r="M55" s="173">
        <f t="shared" si="3"/>
        <v>0</v>
      </c>
      <c r="O55" s="35"/>
      <c r="Q55" s="117"/>
      <c r="R55" s="113"/>
    </row>
    <row r="56" spans="2:18" x14ac:dyDescent="0.25">
      <c r="B56" s="543"/>
      <c r="C56" s="544"/>
      <c r="D56" s="229"/>
      <c r="E56" s="248"/>
      <c r="F56" s="231"/>
      <c r="G56" s="231"/>
      <c r="H56" s="173">
        <f t="shared" si="0"/>
        <v>0</v>
      </c>
      <c r="I56" s="228"/>
      <c r="J56" s="228"/>
      <c r="K56" s="228"/>
      <c r="L56" s="228"/>
      <c r="M56" s="173">
        <f t="shared" si="3"/>
        <v>0</v>
      </c>
      <c r="O56" s="35"/>
      <c r="Q56" s="117"/>
      <c r="R56" s="113"/>
    </row>
    <row r="57" spans="2:18" x14ac:dyDescent="0.25">
      <c r="B57" s="543"/>
      <c r="C57" s="544"/>
      <c r="D57" s="229"/>
      <c r="E57" s="248"/>
      <c r="F57" s="231"/>
      <c r="G57" s="231"/>
      <c r="H57" s="173">
        <f t="shared" si="0"/>
        <v>0</v>
      </c>
      <c r="I57" s="228"/>
      <c r="J57" s="228"/>
      <c r="K57" s="228"/>
      <c r="L57" s="228"/>
      <c r="M57" s="173">
        <f t="shared" si="3"/>
        <v>0</v>
      </c>
      <c r="O57" s="35"/>
      <c r="Q57" s="117"/>
      <c r="R57" s="113"/>
    </row>
    <row r="58" spans="2:18" x14ac:dyDescent="0.25">
      <c r="B58" s="543"/>
      <c r="C58" s="544"/>
      <c r="D58" s="229"/>
      <c r="E58" s="248"/>
      <c r="F58" s="231"/>
      <c r="G58" s="231"/>
      <c r="H58" s="173">
        <f t="shared" si="0"/>
        <v>0</v>
      </c>
      <c r="I58" s="228"/>
      <c r="J58" s="228"/>
      <c r="K58" s="228"/>
      <c r="L58" s="228"/>
      <c r="M58" s="173">
        <f t="shared" si="3"/>
        <v>0</v>
      </c>
      <c r="O58" s="35"/>
      <c r="Q58" s="117"/>
      <c r="R58" s="113"/>
    </row>
    <row r="59" spans="2:18" x14ac:dyDescent="0.25">
      <c r="B59" s="543"/>
      <c r="C59" s="544"/>
      <c r="D59" s="229"/>
      <c r="E59" s="248"/>
      <c r="F59" s="231"/>
      <c r="G59" s="231"/>
      <c r="H59" s="173">
        <f t="shared" si="0"/>
        <v>0</v>
      </c>
      <c r="I59" s="228"/>
      <c r="J59" s="228"/>
      <c r="K59" s="228"/>
      <c r="L59" s="228"/>
      <c r="M59" s="173">
        <f t="shared" si="3"/>
        <v>0</v>
      </c>
      <c r="O59" s="35"/>
      <c r="Q59" s="117"/>
      <c r="R59" s="113"/>
    </row>
    <row r="60" spans="2:18" ht="13.8" thickBot="1" x14ac:dyDescent="0.3">
      <c r="B60" s="543"/>
      <c r="C60" s="544"/>
      <c r="D60" s="229"/>
      <c r="E60" s="248"/>
      <c r="F60" s="231"/>
      <c r="G60" s="231"/>
      <c r="H60" s="173">
        <f t="shared" si="0"/>
        <v>0</v>
      </c>
      <c r="I60" s="228"/>
      <c r="J60" s="228"/>
      <c r="K60" s="228"/>
      <c r="L60" s="228"/>
      <c r="M60" s="173">
        <f t="shared" si="3"/>
        <v>0</v>
      </c>
      <c r="O60" s="35"/>
      <c r="Q60" s="117"/>
      <c r="R60" s="113"/>
    </row>
    <row r="61" spans="2:18" ht="13.8" thickBot="1" x14ac:dyDescent="0.3">
      <c r="B61" s="545"/>
      <c r="C61" s="546"/>
      <c r="D61" s="232"/>
      <c r="E61" s="233"/>
      <c r="F61" s="234"/>
      <c r="G61" s="234"/>
      <c r="H61" s="236">
        <f t="shared" si="0"/>
        <v>0</v>
      </c>
      <c r="I61" s="235"/>
      <c r="J61" s="235"/>
      <c r="K61" s="235"/>
      <c r="L61" s="385"/>
      <c r="M61" s="239">
        <f>+SUM(I61:L61)</f>
        <v>0</v>
      </c>
      <c r="N61" s="567">
        <f>SUM(H40:H61)</f>
        <v>0</v>
      </c>
      <c r="O61" s="572"/>
      <c r="Q61" s="117"/>
      <c r="R61" s="113"/>
    </row>
    <row r="62" spans="2:18" x14ac:dyDescent="0.25">
      <c r="B62" s="547" t="s">
        <v>6</v>
      </c>
      <c r="C62" s="548"/>
      <c r="D62" s="249"/>
      <c r="E62" s="250"/>
      <c r="F62" s="251"/>
      <c r="G62" s="251"/>
      <c r="H62" s="238">
        <f t="shared" si="0"/>
        <v>0</v>
      </c>
      <c r="I62" s="247"/>
      <c r="J62" s="247"/>
      <c r="K62" s="247"/>
      <c r="L62" s="247"/>
      <c r="M62" s="237">
        <f t="shared" si="3"/>
        <v>0</v>
      </c>
      <c r="N62" s="37"/>
      <c r="O62" s="39"/>
      <c r="Q62" s="117"/>
      <c r="R62" s="113"/>
    </row>
    <row r="63" spans="2:18" x14ac:dyDescent="0.25">
      <c r="B63" s="549"/>
      <c r="C63" s="550"/>
      <c r="D63" s="229"/>
      <c r="E63" s="248"/>
      <c r="F63" s="231"/>
      <c r="G63" s="231"/>
      <c r="H63" s="173">
        <f t="shared" si="0"/>
        <v>0</v>
      </c>
      <c r="I63" s="228"/>
      <c r="J63" s="228"/>
      <c r="K63" s="228"/>
      <c r="L63" s="228"/>
      <c r="M63" s="173">
        <f t="shared" si="3"/>
        <v>0</v>
      </c>
      <c r="N63" s="37"/>
      <c r="O63" s="39"/>
      <c r="Q63" s="117"/>
      <c r="R63" s="113"/>
    </row>
    <row r="64" spans="2:18" x14ac:dyDescent="0.25">
      <c r="B64" s="549"/>
      <c r="C64" s="550"/>
      <c r="D64" s="229"/>
      <c r="E64" s="248"/>
      <c r="F64" s="231"/>
      <c r="G64" s="231"/>
      <c r="H64" s="173">
        <f t="shared" si="0"/>
        <v>0</v>
      </c>
      <c r="I64" s="228"/>
      <c r="J64" s="228"/>
      <c r="K64" s="228"/>
      <c r="L64" s="228"/>
      <c r="M64" s="173">
        <f t="shared" si="3"/>
        <v>0</v>
      </c>
      <c r="N64" s="37"/>
      <c r="O64" s="39"/>
      <c r="Q64" s="117"/>
      <c r="R64" s="113"/>
    </row>
    <row r="65" spans="2:18" x14ac:dyDescent="0.25">
      <c r="B65" s="549"/>
      <c r="C65" s="550"/>
      <c r="D65" s="229"/>
      <c r="E65" s="248"/>
      <c r="F65" s="231"/>
      <c r="G65" s="231"/>
      <c r="H65" s="173">
        <f t="shared" si="0"/>
        <v>0</v>
      </c>
      <c r="I65" s="228"/>
      <c r="J65" s="228"/>
      <c r="K65" s="228"/>
      <c r="L65" s="228"/>
      <c r="M65" s="173">
        <f t="shared" si="3"/>
        <v>0</v>
      </c>
      <c r="N65" s="37"/>
      <c r="O65" s="39"/>
      <c r="Q65" s="117"/>
      <c r="R65" s="113"/>
    </row>
    <row r="66" spans="2:18" ht="13.8" thickBot="1" x14ac:dyDescent="0.3">
      <c r="B66" s="549"/>
      <c r="C66" s="550"/>
      <c r="D66" s="229"/>
      <c r="E66" s="248"/>
      <c r="F66" s="231"/>
      <c r="G66" s="231"/>
      <c r="H66" s="173">
        <f t="shared" si="0"/>
        <v>0</v>
      </c>
      <c r="I66" s="228"/>
      <c r="J66" s="228"/>
      <c r="K66" s="228"/>
      <c r="L66" s="228"/>
      <c r="M66" s="173">
        <f t="shared" si="3"/>
        <v>0</v>
      </c>
      <c r="N66" s="37"/>
      <c r="O66" s="39"/>
      <c r="Q66" s="117"/>
      <c r="R66" s="114"/>
    </row>
    <row r="67" spans="2:18" ht="13.8" thickBot="1" x14ac:dyDescent="0.3">
      <c r="B67" s="551"/>
      <c r="C67" s="552"/>
      <c r="D67" s="232"/>
      <c r="E67" s="233"/>
      <c r="F67" s="234"/>
      <c r="G67" s="234"/>
      <c r="H67" s="236">
        <f t="shared" si="0"/>
        <v>0</v>
      </c>
      <c r="I67" s="235"/>
      <c r="J67" s="235"/>
      <c r="K67" s="235"/>
      <c r="L67" s="385"/>
      <c r="M67" s="239">
        <f t="shared" si="3"/>
        <v>0</v>
      </c>
      <c r="N67" s="567">
        <f>SUM(H62:H67)</f>
        <v>0</v>
      </c>
      <c r="O67" s="572"/>
      <c r="Q67" s="117"/>
      <c r="R67" s="114"/>
    </row>
    <row r="68" spans="2:18" x14ac:dyDescent="0.25">
      <c r="B68" s="541" t="s">
        <v>7</v>
      </c>
      <c r="C68" s="542"/>
      <c r="D68" s="270"/>
      <c r="E68" s="271"/>
      <c r="F68" s="272"/>
      <c r="G68" s="272"/>
      <c r="H68" s="237">
        <f t="shared" si="0"/>
        <v>0</v>
      </c>
      <c r="I68" s="247"/>
      <c r="J68" s="247"/>
      <c r="K68" s="247"/>
      <c r="L68" s="247"/>
      <c r="M68" s="237">
        <f t="shared" si="3"/>
        <v>0</v>
      </c>
      <c r="N68" s="37"/>
      <c r="O68" s="39"/>
      <c r="Q68" s="117"/>
      <c r="R68" s="113"/>
    </row>
    <row r="69" spans="2:18" x14ac:dyDescent="0.25">
      <c r="B69" s="543"/>
      <c r="C69" s="544"/>
      <c r="D69" s="229"/>
      <c r="E69" s="248"/>
      <c r="F69" s="231"/>
      <c r="G69" s="231"/>
      <c r="H69" s="173">
        <f t="shared" si="0"/>
        <v>0</v>
      </c>
      <c r="I69" s="228"/>
      <c r="J69" s="228"/>
      <c r="K69" s="228"/>
      <c r="L69" s="228"/>
      <c r="M69" s="173">
        <f t="shared" si="3"/>
        <v>0</v>
      </c>
      <c r="N69" s="37"/>
      <c r="O69" s="39"/>
      <c r="Q69" s="117"/>
      <c r="R69" s="113"/>
    </row>
    <row r="70" spans="2:18" x14ac:dyDescent="0.25">
      <c r="B70" s="543"/>
      <c r="C70" s="544"/>
      <c r="D70" s="229"/>
      <c r="E70" s="248"/>
      <c r="F70" s="231"/>
      <c r="G70" s="231"/>
      <c r="H70" s="173">
        <f t="shared" si="0"/>
        <v>0</v>
      </c>
      <c r="I70" s="228"/>
      <c r="J70" s="228"/>
      <c r="K70" s="228"/>
      <c r="L70" s="228"/>
      <c r="M70" s="173">
        <f t="shared" si="3"/>
        <v>0</v>
      </c>
      <c r="N70" s="37"/>
      <c r="O70" s="39"/>
      <c r="Q70" s="117"/>
      <c r="R70" s="113"/>
    </row>
    <row r="71" spans="2:18" x14ac:dyDescent="0.25">
      <c r="B71" s="543"/>
      <c r="C71" s="544"/>
      <c r="D71" s="229"/>
      <c r="E71" s="248"/>
      <c r="F71" s="231"/>
      <c r="G71" s="231"/>
      <c r="H71" s="173">
        <f t="shared" si="0"/>
        <v>0</v>
      </c>
      <c r="I71" s="228"/>
      <c r="J71" s="228"/>
      <c r="K71" s="228"/>
      <c r="L71" s="228"/>
      <c r="M71" s="173">
        <f t="shared" si="3"/>
        <v>0</v>
      </c>
      <c r="N71" s="37"/>
      <c r="O71" s="39"/>
      <c r="Q71" s="117"/>
      <c r="R71" s="113"/>
    </row>
    <row r="72" spans="2:18" x14ac:dyDescent="0.25">
      <c r="B72" s="543"/>
      <c r="C72" s="544"/>
      <c r="D72" s="229"/>
      <c r="E72" s="248"/>
      <c r="F72" s="231"/>
      <c r="G72" s="231"/>
      <c r="H72" s="173">
        <f t="shared" si="0"/>
        <v>0</v>
      </c>
      <c r="I72" s="228"/>
      <c r="J72" s="228"/>
      <c r="K72" s="228"/>
      <c r="L72" s="228"/>
      <c r="M72" s="173">
        <f t="shared" si="3"/>
        <v>0</v>
      </c>
      <c r="N72" s="37"/>
      <c r="O72" s="39"/>
      <c r="Q72" s="117"/>
      <c r="R72" s="113"/>
    </row>
    <row r="73" spans="2:18" x14ac:dyDescent="0.25">
      <c r="B73" s="543"/>
      <c r="C73" s="544"/>
      <c r="D73" s="229"/>
      <c r="E73" s="248"/>
      <c r="F73" s="231"/>
      <c r="G73" s="231"/>
      <c r="H73" s="173">
        <f t="shared" si="0"/>
        <v>0</v>
      </c>
      <c r="I73" s="228"/>
      <c r="J73" s="228"/>
      <c r="K73" s="228"/>
      <c r="L73" s="228"/>
      <c r="M73" s="173">
        <f t="shared" si="3"/>
        <v>0</v>
      </c>
      <c r="N73" s="37"/>
      <c r="O73" s="39"/>
      <c r="Q73" s="117"/>
      <c r="R73" s="113"/>
    </row>
    <row r="74" spans="2:18" ht="13.8" thickBot="1" x14ac:dyDescent="0.3">
      <c r="B74" s="543"/>
      <c r="C74" s="544"/>
      <c r="D74" s="229"/>
      <c r="E74" s="248"/>
      <c r="F74" s="231"/>
      <c r="G74" s="231"/>
      <c r="H74" s="173">
        <f t="shared" si="0"/>
        <v>0</v>
      </c>
      <c r="I74" s="228"/>
      <c r="J74" s="228"/>
      <c r="K74" s="228"/>
      <c r="L74" s="228"/>
      <c r="M74" s="173">
        <f t="shared" si="3"/>
        <v>0</v>
      </c>
      <c r="N74" s="37"/>
      <c r="O74" s="39"/>
      <c r="Q74" s="117"/>
      <c r="R74" s="113"/>
    </row>
    <row r="75" spans="2:18" ht="13.8" thickBot="1" x14ac:dyDescent="0.3">
      <c r="B75" s="545"/>
      <c r="C75" s="546"/>
      <c r="D75" s="232"/>
      <c r="E75" s="233"/>
      <c r="F75" s="234"/>
      <c r="G75" s="234"/>
      <c r="H75" s="236">
        <f t="shared" si="0"/>
        <v>0</v>
      </c>
      <c r="I75" s="235"/>
      <c r="J75" s="235"/>
      <c r="K75" s="235"/>
      <c r="L75" s="385"/>
      <c r="M75" s="239">
        <f>+SUM(I75:L75)</f>
        <v>0</v>
      </c>
      <c r="N75" s="567">
        <f>SUM(H68:H75)</f>
        <v>0</v>
      </c>
      <c r="O75" s="572"/>
      <c r="Q75" s="117"/>
      <c r="R75" s="113"/>
    </row>
    <row r="76" spans="2:18" x14ac:dyDescent="0.25">
      <c r="B76" s="541" t="s">
        <v>8</v>
      </c>
      <c r="C76" s="542"/>
      <c r="D76" s="249"/>
      <c r="E76" s="250"/>
      <c r="F76" s="251"/>
      <c r="G76" s="251"/>
      <c r="H76" s="238">
        <f t="shared" si="0"/>
        <v>0</v>
      </c>
      <c r="I76" s="247"/>
      <c r="J76" s="247"/>
      <c r="K76" s="247"/>
      <c r="L76" s="247"/>
      <c r="M76" s="237">
        <f t="shared" si="3"/>
        <v>0</v>
      </c>
      <c r="N76" s="37"/>
      <c r="O76" s="39"/>
      <c r="Q76" s="117"/>
      <c r="R76" s="113"/>
    </row>
    <row r="77" spans="2:18" x14ac:dyDescent="0.25">
      <c r="B77" s="543"/>
      <c r="C77" s="544"/>
      <c r="D77" s="270"/>
      <c r="E77" s="271"/>
      <c r="F77" s="272"/>
      <c r="G77" s="272"/>
      <c r="H77" s="237">
        <f t="shared" si="0"/>
        <v>0</v>
      </c>
      <c r="I77" s="228"/>
      <c r="J77" s="228"/>
      <c r="K77" s="228"/>
      <c r="L77" s="228"/>
      <c r="M77" s="173">
        <f t="shared" si="3"/>
        <v>0</v>
      </c>
      <c r="N77" s="37"/>
      <c r="O77" s="39"/>
      <c r="Q77" s="117"/>
      <c r="R77" s="113"/>
    </row>
    <row r="78" spans="2:18" x14ac:dyDescent="0.25">
      <c r="B78" s="543"/>
      <c r="C78" s="544"/>
      <c r="D78" s="270"/>
      <c r="E78" s="271"/>
      <c r="F78" s="272"/>
      <c r="G78" s="272"/>
      <c r="H78" s="237">
        <f t="shared" si="0"/>
        <v>0</v>
      </c>
      <c r="I78" s="228"/>
      <c r="J78" s="228"/>
      <c r="K78" s="228"/>
      <c r="L78" s="228"/>
      <c r="M78" s="173">
        <f t="shared" si="3"/>
        <v>0</v>
      </c>
      <c r="N78" s="37"/>
      <c r="O78" s="39"/>
      <c r="Q78" s="117"/>
      <c r="R78" s="113"/>
    </row>
    <row r="79" spans="2:18" x14ac:dyDescent="0.25">
      <c r="B79" s="543"/>
      <c r="C79" s="544"/>
      <c r="D79" s="270"/>
      <c r="E79" s="271"/>
      <c r="F79" s="272"/>
      <c r="G79" s="272"/>
      <c r="H79" s="237">
        <f t="shared" si="0"/>
        <v>0</v>
      </c>
      <c r="I79" s="228"/>
      <c r="J79" s="228"/>
      <c r="K79" s="228"/>
      <c r="L79" s="228"/>
      <c r="M79" s="173">
        <f t="shared" si="3"/>
        <v>0</v>
      </c>
      <c r="N79" s="37"/>
      <c r="O79" s="39"/>
      <c r="Q79" s="117"/>
      <c r="R79" s="113"/>
    </row>
    <row r="80" spans="2:18" x14ac:dyDescent="0.25">
      <c r="B80" s="543"/>
      <c r="C80" s="544"/>
      <c r="D80" s="270"/>
      <c r="E80" s="271"/>
      <c r="F80" s="272"/>
      <c r="G80" s="272"/>
      <c r="H80" s="237">
        <f t="shared" si="0"/>
        <v>0</v>
      </c>
      <c r="I80" s="228"/>
      <c r="J80" s="228"/>
      <c r="K80" s="228"/>
      <c r="L80" s="228"/>
      <c r="M80" s="173">
        <f t="shared" si="3"/>
        <v>0</v>
      </c>
      <c r="N80" s="37"/>
      <c r="O80" s="39"/>
      <c r="Q80" s="117"/>
      <c r="R80" s="113"/>
    </row>
    <row r="81" spans="2:18" x14ac:dyDescent="0.25">
      <c r="B81" s="543"/>
      <c r="C81" s="544"/>
      <c r="D81" s="270"/>
      <c r="E81" s="271"/>
      <c r="F81" s="272"/>
      <c r="G81" s="272"/>
      <c r="H81" s="237">
        <f t="shared" si="0"/>
        <v>0</v>
      </c>
      <c r="I81" s="228"/>
      <c r="J81" s="228"/>
      <c r="K81" s="228"/>
      <c r="L81" s="228"/>
      <c r="M81" s="173">
        <f t="shared" si="3"/>
        <v>0</v>
      </c>
      <c r="N81" s="37"/>
      <c r="O81" s="39"/>
      <c r="Q81" s="117"/>
      <c r="R81" s="113"/>
    </row>
    <row r="82" spans="2:18" x14ac:dyDescent="0.25">
      <c r="B82" s="543"/>
      <c r="C82" s="544"/>
      <c r="D82" s="270"/>
      <c r="E82" s="271"/>
      <c r="F82" s="272"/>
      <c r="G82" s="272"/>
      <c r="H82" s="237">
        <f t="shared" si="0"/>
        <v>0</v>
      </c>
      <c r="I82" s="228"/>
      <c r="J82" s="228"/>
      <c r="K82" s="228"/>
      <c r="L82" s="228"/>
      <c r="M82" s="173">
        <f t="shared" si="3"/>
        <v>0</v>
      </c>
      <c r="N82" s="37"/>
      <c r="O82" s="39"/>
      <c r="Q82" s="117"/>
      <c r="R82" s="113"/>
    </row>
    <row r="83" spans="2:18" x14ac:dyDescent="0.25">
      <c r="B83" s="543"/>
      <c r="C83" s="544"/>
      <c r="D83" s="270"/>
      <c r="E83" s="271"/>
      <c r="F83" s="272"/>
      <c r="G83" s="272"/>
      <c r="H83" s="237">
        <f t="shared" si="0"/>
        <v>0</v>
      </c>
      <c r="I83" s="228"/>
      <c r="J83" s="228"/>
      <c r="K83" s="228"/>
      <c r="L83" s="228"/>
      <c r="M83" s="173">
        <f t="shared" si="3"/>
        <v>0</v>
      </c>
      <c r="N83" s="37"/>
      <c r="O83" s="39"/>
      <c r="Q83" s="117"/>
      <c r="R83" s="113"/>
    </row>
    <row r="84" spans="2:18" x14ac:dyDescent="0.25">
      <c r="B84" s="543"/>
      <c r="C84" s="544"/>
      <c r="D84" s="270"/>
      <c r="E84" s="271"/>
      <c r="F84" s="272"/>
      <c r="G84" s="272"/>
      <c r="H84" s="237">
        <f t="shared" si="0"/>
        <v>0</v>
      </c>
      <c r="I84" s="228"/>
      <c r="J84" s="228"/>
      <c r="K84" s="228"/>
      <c r="L84" s="228"/>
      <c r="M84" s="173">
        <f t="shared" si="3"/>
        <v>0</v>
      </c>
      <c r="N84" s="37"/>
      <c r="O84" s="39"/>
      <c r="Q84" s="117"/>
      <c r="R84" s="113"/>
    </row>
    <row r="85" spans="2:18" x14ac:dyDescent="0.25">
      <c r="B85" s="543"/>
      <c r="C85" s="544"/>
      <c r="D85" s="270"/>
      <c r="E85" s="271"/>
      <c r="F85" s="272"/>
      <c r="G85" s="272"/>
      <c r="H85" s="237">
        <f t="shared" si="0"/>
        <v>0</v>
      </c>
      <c r="I85" s="228"/>
      <c r="J85" s="228"/>
      <c r="K85" s="228"/>
      <c r="L85" s="228"/>
      <c r="M85" s="173">
        <f t="shared" si="3"/>
        <v>0</v>
      </c>
      <c r="N85" s="37"/>
      <c r="O85" s="39"/>
      <c r="Q85" s="117"/>
      <c r="R85" s="114"/>
    </row>
    <row r="86" spans="2:18" x14ac:dyDescent="0.25">
      <c r="B86" s="543"/>
      <c r="C86" s="544"/>
      <c r="D86" s="270"/>
      <c r="E86" s="271"/>
      <c r="F86" s="272"/>
      <c r="G86" s="272"/>
      <c r="H86" s="237">
        <f t="shared" si="0"/>
        <v>0</v>
      </c>
      <c r="I86" s="228"/>
      <c r="J86" s="228"/>
      <c r="K86" s="228"/>
      <c r="L86" s="228"/>
      <c r="M86" s="173">
        <f t="shared" si="3"/>
        <v>0</v>
      </c>
      <c r="N86" s="37"/>
      <c r="O86" s="39"/>
      <c r="Q86" s="117"/>
      <c r="R86" s="114"/>
    </row>
    <row r="87" spans="2:18" x14ac:dyDescent="0.25">
      <c r="B87" s="543"/>
      <c r="C87" s="544"/>
      <c r="D87" s="229"/>
      <c r="E87" s="248"/>
      <c r="F87" s="231"/>
      <c r="G87" s="231"/>
      <c r="H87" s="173">
        <f t="shared" si="0"/>
        <v>0</v>
      </c>
      <c r="I87" s="228"/>
      <c r="J87" s="228"/>
      <c r="K87" s="228"/>
      <c r="L87" s="228"/>
      <c r="M87" s="173">
        <f t="shared" si="3"/>
        <v>0</v>
      </c>
      <c r="N87" s="37"/>
      <c r="O87" s="39"/>
      <c r="Q87" s="117"/>
      <c r="R87" s="113"/>
    </row>
    <row r="88" spans="2:18" x14ac:dyDescent="0.25">
      <c r="B88" s="543"/>
      <c r="C88" s="544"/>
      <c r="D88" s="229"/>
      <c r="E88" s="248"/>
      <c r="F88" s="231"/>
      <c r="G88" s="231"/>
      <c r="H88" s="173">
        <f t="shared" si="0"/>
        <v>0</v>
      </c>
      <c r="I88" s="228"/>
      <c r="J88" s="228"/>
      <c r="K88" s="228"/>
      <c r="L88" s="228"/>
      <c r="M88" s="173">
        <f t="shared" si="3"/>
        <v>0</v>
      </c>
      <c r="N88" s="37"/>
      <c r="O88" s="39"/>
      <c r="Q88" s="117"/>
      <c r="R88" s="113"/>
    </row>
    <row r="89" spans="2:18" x14ac:dyDescent="0.25">
      <c r="B89" s="543"/>
      <c r="C89" s="544"/>
      <c r="D89" s="229"/>
      <c r="E89" s="248"/>
      <c r="F89" s="231"/>
      <c r="G89" s="231"/>
      <c r="H89" s="173">
        <f t="shared" si="0"/>
        <v>0</v>
      </c>
      <c r="I89" s="228"/>
      <c r="J89" s="228"/>
      <c r="K89" s="228"/>
      <c r="L89" s="228"/>
      <c r="M89" s="173">
        <f t="shared" si="3"/>
        <v>0</v>
      </c>
      <c r="N89" s="37"/>
      <c r="O89" s="39"/>
      <c r="Q89" s="117"/>
      <c r="R89" s="113"/>
    </row>
    <row r="90" spans="2:18" x14ac:dyDescent="0.25">
      <c r="B90" s="543"/>
      <c r="C90" s="544"/>
      <c r="D90" s="229"/>
      <c r="E90" s="248"/>
      <c r="F90" s="231"/>
      <c r="G90" s="231"/>
      <c r="H90" s="173">
        <f t="shared" si="0"/>
        <v>0</v>
      </c>
      <c r="I90" s="228"/>
      <c r="J90" s="228"/>
      <c r="K90" s="228"/>
      <c r="L90" s="228"/>
      <c r="M90" s="173">
        <f t="shared" si="3"/>
        <v>0</v>
      </c>
      <c r="N90" s="37"/>
      <c r="O90" s="39"/>
      <c r="Q90" s="117"/>
      <c r="R90" s="114"/>
    </row>
    <row r="91" spans="2:18" x14ac:dyDescent="0.25">
      <c r="B91" s="543"/>
      <c r="C91" s="544"/>
      <c r="D91" s="229"/>
      <c r="E91" s="248"/>
      <c r="F91" s="231"/>
      <c r="G91" s="231"/>
      <c r="H91" s="173">
        <f t="shared" si="0"/>
        <v>0</v>
      </c>
      <c r="I91" s="228"/>
      <c r="J91" s="228"/>
      <c r="K91" s="228"/>
      <c r="L91" s="228"/>
      <c r="M91" s="173">
        <f t="shared" si="3"/>
        <v>0</v>
      </c>
      <c r="N91" s="37"/>
      <c r="O91" s="39"/>
      <c r="Q91" s="117"/>
      <c r="R91" s="113"/>
    </row>
    <row r="92" spans="2:18" x14ac:dyDescent="0.25">
      <c r="B92" s="543"/>
      <c r="C92" s="544"/>
      <c r="D92" s="229"/>
      <c r="E92" s="248"/>
      <c r="F92" s="231"/>
      <c r="G92" s="231"/>
      <c r="H92" s="173">
        <f t="shared" si="0"/>
        <v>0</v>
      </c>
      <c r="I92" s="228"/>
      <c r="J92" s="228"/>
      <c r="K92" s="228"/>
      <c r="L92" s="228"/>
      <c r="M92" s="173">
        <f t="shared" si="3"/>
        <v>0</v>
      </c>
      <c r="N92" s="37"/>
      <c r="O92" s="39"/>
      <c r="Q92" s="117"/>
      <c r="R92" s="113"/>
    </row>
    <row r="93" spans="2:18" x14ac:dyDescent="0.25">
      <c r="B93" s="543"/>
      <c r="C93" s="544"/>
      <c r="D93" s="229"/>
      <c r="E93" s="248"/>
      <c r="F93" s="231"/>
      <c r="G93" s="231"/>
      <c r="H93" s="173">
        <f t="shared" si="0"/>
        <v>0</v>
      </c>
      <c r="I93" s="228"/>
      <c r="J93" s="228"/>
      <c r="K93" s="228"/>
      <c r="L93" s="228"/>
      <c r="M93" s="173">
        <f t="shared" si="3"/>
        <v>0</v>
      </c>
      <c r="N93" s="37"/>
      <c r="O93" s="39"/>
      <c r="Q93" s="117"/>
      <c r="R93" s="113"/>
    </row>
    <row r="94" spans="2:18" x14ac:dyDescent="0.25">
      <c r="B94" s="543"/>
      <c r="C94" s="544"/>
      <c r="D94" s="229"/>
      <c r="E94" s="248"/>
      <c r="F94" s="248"/>
      <c r="G94" s="231"/>
      <c r="H94" s="173">
        <f t="shared" si="0"/>
        <v>0</v>
      </c>
      <c r="I94" s="228"/>
      <c r="J94" s="228"/>
      <c r="K94" s="228"/>
      <c r="L94" s="228"/>
      <c r="M94" s="173">
        <f t="shared" ref="M94:M139" si="4">+SUM(I94:L94)</f>
        <v>0</v>
      </c>
      <c r="N94" s="37"/>
      <c r="O94" s="39"/>
      <c r="Q94" s="117"/>
      <c r="R94" s="113"/>
    </row>
    <row r="95" spans="2:18" x14ac:dyDescent="0.25">
      <c r="B95" s="543"/>
      <c r="C95" s="544"/>
      <c r="D95" s="254"/>
      <c r="E95" s="255"/>
      <c r="F95" s="256"/>
      <c r="G95" s="256"/>
      <c r="H95" s="173">
        <f t="shared" ref="H95" si="5">F95*G95</f>
        <v>0</v>
      </c>
      <c r="I95" s="228"/>
      <c r="J95" s="228"/>
      <c r="K95" s="228"/>
      <c r="L95" s="228"/>
      <c r="M95" s="173">
        <f t="shared" si="4"/>
        <v>0</v>
      </c>
      <c r="N95" s="37"/>
      <c r="O95" s="39"/>
      <c r="Q95" s="117"/>
      <c r="R95" s="113"/>
    </row>
    <row r="96" spans="2:18" x14ac:dyDescent="0.25">
      <c r="B96" s="543"/>
      <c r="C96" s="544"/>
      <c r="D96" s="254"/>
      <c r="E96" s="255"/>
      <c r="F96" s="256"/>
      <c r="G96" s="256"/>
      <c r="H96" s="173">
        <f t="shared" si="0"/>
        <v>0</v>
      </c>
      <c r="I96" s="228"/>
      <c r="J96" s="228"/>
      <c r="K96" s="228"/>
      <c r="L96" s="228"/>
      <c r="M96" s="173">
        <f t="shared" si="4"/>
        <v>0</v>
      </c>
      <c r="N96" s="37"/>
      <c r="O96" s="39"/>
      <c r="Q96" s="117"/>
      <c r="R96" s="113"/>
    </row>
    <row r="97" spans="2:18" x14ac:dyDescent="0.25">
      <c r="B97" s="543"/>
      <c r="C97" s="544"/>
      <c r="D97" s="254"/>
      <c r="E97" s="255"/>
      <c r="F97" s="256"/>
      <c r="G97" s="256"/>
      <c r="H97" s="173">
        <f t="shared" si="0"/>
        <v>0</v>
      </c>
      <c r="I97" s="228"/>
      <c r="J97" s="228"/>
      <c r="K97" s="228"/>
      <c r="L97" s="228"/>
      <c r="M97" s="173">
        <f t="shared" si="4"/>
        <v>0</v>
      </c>
      <c r="N97" s="37"/>
      <c r="O97" s="39"/>
      <c r="Q97" s="117"/>
      <c r="R97" s="113"/>
    </row>
    <row r="98" spans="2:18" x14ac:dyDescent="0.25">
      <c r="B98" s="543"/>
      <c r="C98" s="544"/>
      <c r="D98" s="254"/>
      <c r="E98" s="255"/>
      <c r="F98" s="256"/>
      <c r="G98" s="256"/>
      <c r="H98" s="173">
        <f t="shared" si="0"/>
        <v>0</v>
      </c>
      <c r="I98" s="228"/>
      <c r="J98" s="228"/>
      <c r="K98" s="228"/>
      <c r="L98" s="228"/>
      <c r="M98" s="173">
        <f t="shared" si="4"/>
        <v>0</v>
      </c>
      <c r="N98" s="37"/>
      <c r="O98" s="39"/>
      <c r="Q98" s="117"/>
      <c r="R98" s="113"/>
    </row>
    <row r="99" spans="2:18" x14ac:dyDescent="0.25">
      <c r="B99" s="543"/>
      <c r="C99" s="544"/>
      <c r="D99" s="254"/>
      <c r="E99" s="255"/>
      <c r="F99" s="256"/>
      <c r="G99" s="256"/>
      <c r="H99" s="173">
        <f t="shared" si="0"/>
        <v>0</v>
      </c>
      <c r="I99" s="228"/>
      <c r="J99" s="228"/>
      <c r="K99" s="228"/>
      <c r="L99" s="228"/>
      <c r="M99" s="173">
        <f t="shared" si="4"/>
        <v>0</v>
      </c>
      <c r="N99" s="37"/>
      <c r="O99" s="39"/>
      <c r="Q99" s="117"/>
      <c r="R99" s="113"/>
    </row>
    <row r="100" spans="2:18" x14ac:dyDescent="0.25">
      <c r="B100" s="543"/>
      <c r="C100" s="544"/>
      <c r="D100" s="254"/>
      <c r="E100" s="255"/>
      <c r="F100" s="256"/>
      <c r="G100" s="256"/>
      <c r="H100" s="173">
        <f t="shared" si="0"/>
        <v>0</v>
      </c>
      <c r="I100" s="228"/>
      <c r="J100" s="228"/>
      <c r="K100" s="228"/>
      <c r="L100" s="228"/>
      <c r="M100" s="173">
        <f t="shared" si="4"/>
        <v>0</v>
      </c>
      <c r="N100" s="37"/>
      <c r="O100" s="39"/>
      <c r="Q100" s="117"/>
      <c r="R100" s="113"/>
    </row>
    <row r="101" spans="2:18" x14ac:dyDescent="0.25">
      <c r="B101" s="543"/>
      <c r="C101" s="544"/>
      <c r="D101" s="254"/>
      <c r="E101" s="255"/>
      <c r="F101" s="256"/>
      <c r="G101" s="256"/>
      <c r="H101" s="173">
        <f t="shared" si="0"/>
        <v>0</v>
      </c>
      <c r="I101" s="228"/>
      <c r="J101" s="228"/>
      <c r="K101" s="228"/>
      <c r="L101" s="228"/>
      <c r="M101" s="173">
        <f t="shared" si="4"/>
        <v>0</v>
      </c>
      <c r="N101" s="37"/>
      <c r="O101" s="39"/>
      <c r="Q101" s="117"/>
      <c r="R101" s="113"/>
    </row>
    <row r="102" spans="2:18" ht="13.8" thickBot="1" x14ac:dyDescent="0.3">
      <c r="B102" s="543"/>
      <c r="C102" s="544"/>
      <c r="D102" s="254"/>
      <c r="E102" s="255"/>
      <c r="F102" s="256"/>
      <c r="G102" s="256"/>
      <c r="H102" s="173">
        <f t="shared" si="0"/>
        <v>0</v>
      </c>
      <c r="I102" s="228"/>
      <c r="J102" s="228"/>
      <c r="K102" s="228"/>
      <c r="L102" s="228"/>
      <c r="M102" s="173">
        <f t="shared" si="4"/>
        <v>0</v>
      </c>
      <c r="N102" s="37"/>
      <c r="O102" s="39"/>
      <c r="Q102" s="117"/>
      <c r="R102" s="113"/>
    </row>
    <row r="103" spans="2:18" ht="13.8" thickBot="1" x14ac:dyDescent="0.3">
      <c r="B103" s="545"/>
      <c r="C103" s="546"/>
      <c r="D103" s="232"/>
      <c r="E103" s="233"/>
      <c r="F103" s="234"/>
      <c r="G103" s="234"/>
      <c r="H103" s="236">
        <f t="shared" si="0"/>
        <v>0</v>
      </c>
      <c r="I103" s="235"/>
      <c r="J103" s="235"/>
      <c r="K103" s="235"/>
      <c r="L103" s="385"/>
      <c r="M103" s="239">
        <f>+SUM(I103:L103)</f>
        <v>0</v>
      </c>
      <c r="N103" s="567">
        <f>SUM(H76:H103)</f>
        <v>0</v>
      </c>
      <c r="O103" s="572"/>
      <c r="Q103" s="117"/>
      <c r="R103" s="113"/>
    </row>
    <row r="104" spans="2:18" x14ac:dyDescent="0.25">
      <c r="B104" s="547" t="s">
        <v>20</v>
      </c>
      <c r="C104" s="548"/>
      <c r="D104" s="249"/>
      <c r="E104" s="273"/>
      <c r="F104" s="251"/>
      <c r="G104" s="251"/>
      <c r="H104" s="238">
        <f t="shared" si="0"/>
        <v>0</v>
      </c>
      <c r="I104" s="247"/>
      <c r="J104" s="247"/>
      <c r="K104" s="247"/>
      <c r="L104" s="247"/>
      <c r="M104" s="237">
        <f t="shared" si="4"/>
        <v>0</v>
      </c>
      <c r="N104" s="37"/>
      <c r="O104" s="39"/>
      <c r="Q104" s="117"/>
      <c r="R104" s="113"/>
    </row>
    <row r="105" spans="2:18" x14ac:dyDescent="0.25">
      <c r="B105" s="549"/>
      <c r="C105" s="550"/>
      <c r="D105" s="229"/>
      <c r="E105" s="274"/>
      <c r="F105" s="231"/>
      <c r="G105" s="231"/>
      <c r="H105" s="173">
        <f t="shared" ref="H105:H108" si="6">F105*G105</f>
        <v>0</v>
      </c>
      <c r="I105" s="228"/>
      <c r="J105" s="228"/>
      <c r="K105" s="228"/>
      <c r="L105" s="228"/>
      <c r="M105" s="173">
        <f t="shared" si="4"/>
        <v>0</v>
      </c>
      <c r="N105" s="37"/>
      <c r="O105" s="39"/>
      <c r="Q105" s="117"/>
      <c r="R105" s="113"/>
    </row>
    <row r="106" spans="2:18" x14ac:dyDescent="0.25">
      <c r="B106" s="549"/>
      <c r="C106" s="550"/>
      <c r="D106" s="229"/>
      <c r="E106" s="248"/>
      <c r="F106" s="231"/>
      <c r="G106" s="231"/>
      <c r="H106" s="173">
        <f t="shared" si="6"/>
        <v>0</v>
      </c>
      <c r="I106" s="228"/>
      <c r="J106" s="228"/>
      <c r="K106" s="228"/>
      <c r="L106" s="228"/>
      <c r="M106" s="173">
        <f t="shared" si="4"/>
        <v>0</v>
      </c>
      <c r="N106" s="37"/>
      <c r="O106" s="39"/>
      <c r="Q106" s="117"/>
      <c r="R106" s="113"/>
    </row>
    <row r="107" spans="2:18" x14ac:dyDescent="0.25">
      <c r="B107" s="549"/>
      <c r="C107" s="550"/>
      <c r="D107" s="229"/>
      <c r="E107" s="274"/>
      <c r="F107" s="231"/>
      <c r="G107" s="231"/>
      <c r="H107" s="173">
        <f t="shared" si="6"/>
        <v>0</v>
      </c>
      <c r="I107" s="228"/>
      <c r="J107" s="228"/>
      <c r="K107" s="228"/>
      <c r="L107" s="228"/>
      <c r="M107" s="173">
        <f t="shared" si="4"/>
        <v>0</v>
      </c>
      <c r="N107" s="37"/>
      <c r="O107" s="39"/>
      <c r="Q107" s="117"/>
      <c r="R107" s="113"/>
    </row>
    <row r="108" spans="2:18" x14ac:dyDescent="0.25">
      <c r="B108" s="549"/>
      <c r="C108" s="550"/>
      <c r="D108" s="229"/>
      <c r="E108" s="248"/>
      <c r="F108" s="231"/>
      <c r="G108" s="231"/>
      <c r="H108" s="173">
        <f t="shared" si="6"/>
        <v>0</v>
      </c>
      <c r="I108" s="228"/>
      <c r="J108" s="228"/>
      <c r="K108" s="228"/>
      <c r="L108" s="228"/>
      <c r="M108" s="173">
        <f t="shared" si="4"/>
        <v>0</v>
      </c>
      <c r="N108" s="37"/>
      <c r="O108" s="39"/>
      <c r="Q108" s="117"/>
      <c r="R108" s="113"/>
    </row>
    <row r="109" spans="2:18" x14ac:dyDescent="0.25">
      <c r="B109" s="549"/>
      <c r="C109" s="550"/>
      <c r="D109" s="229"/>
      <c r="E109" s="248"/>
      <c r="F109" s="231"/>
      <c r="G109" s="231"/>
      <c r="H109" s="173">
        <f t="shared" si="0"/>
        <v>0</v>
      </c>
      <c r="I109" s="228"/>
      <c r="J109" s="228"/>
      <c r="K109" s="228"/>
      <c r="L109" s="228"/>
      <c r="M109" s="173">
        <f t="shared" si="4"/>
        <v>0</v>
      </c>
      <c r="N109" s="37"/>
      <c r="O109" s="39"/>
      <c r="Q109" s="117"/>
      <c r="R109" s="113"/>
    </row>
    <row r="110" spans="2:18" ht="13.8" thickBot="1" x14ac:dyDescent="0.3">
      <c r="B110" s="549"/>
      <c r="C110" s="550"/>
      <c r="D110" s="229"/>
      <c r="E110" s="248"/>
      <c r="F110" s="231"/>
      <c r="G110" s="231"/>
      <c r="H110" s="173">
        <f t="shared" si="0"/>
        <v>0</v>
      </c>
      <c r="I110" s="228"/>
      <c r="J110" s="228"/>
      <c r="K110" s="228"/>
      <c r="L110" s="228"/>
      <c r="M110" s="173">
        <f t="shared" si="4"/>
        <v>0</v>
      </c>
      <c r="N110" s="37"/>
      <c r="O110" s="39"/>
      <c r="Q110" s="117"/>
      <c r="R110" s="113"/>
    </row>
    <row r="111" spans="2:18" ht="13.8" thickBot="1" x14ac:dyDescent="0.3">
      <c r="B111" s="551"/>
      <c r="C111" s="552"/>
      <c r="D111" s="232"/>
      <c r="E111" s="233"/>
      <c r="F111" s="234"/>
      <c r="G111" s="234"/>
      <c r="H111" s="239">
        <f t="shared" si="0"/>
        <v>0</v>
      </c>
      <c r="I111" s="235"/>
      <c r="J111" s="235"/>
      <c r="K111" s="235"/>
      <c r="L111" s="385"/>
      <c r="M111" s="239">
        <f>+SUM(I111:L111)</f>
        <v>0</v>
      </c>
      <c r="N111" s="567">
        <f>SUM(H104:H111)</f>
        <v>0</v>
      </c>
      <c r="O111" s="572"/>
      <c r="Q111" s="117"/>
      <c r="R111" s="113"/>
    </row>
    <row r="112" spans="2:18" x14ac:dyDescent="0.25">
      <c r="B112" s="547" t="s">
        <v>9</v>
      </c>
      <c r="C112" s="548"/>
      <c r="D112" s="249"/>
      <c r="E112" s="250"/>
      <c r="F112" s="251"/>
      <c r="G112" s="251"/>
      <c r="H112" s="238">
        <f t="shared" si="0"/>
        <v>0</v>
      </c>
      <c r="I112" s="228"/>
      <c r="J112" s="228"/>
      <c r="K112" s="228"/>
      <c r="L112" s="228"/>
      <c r="M112" s="237">
        <f t="shared" si="4"/>
        <v>0</v>
      </c>
      <c r="N112" s="37"/>
      <c r="O112" s="39"/>
      <c r="Q112" s="117"/>
      <c r="R112" s="113"/>
    </row>
    <row r="113" spans="2:18" x14ac:dyDescent="0.25">
      <c r="B113" s="549"/>
      <c r="C113" s="550"/>
      <c r="D113" s="229"/>
      <c r="E113" s="248"/>
      <c r="F113" s="231"/>
      <c r="G113" s="231"/>
      <c r="H113" s="173">
        <f t="shared" si="0"/>
        <v>0</v>
      </c>
      <c r="I113" s="228"/>
      <c r="J113" s="228"/>
      <c r="K113" s="228"/>
      <c r="L113" s="228"/>
      <c r="M113" s="173">
        <f t="shared" si="4"/>
        <v>0</v>
      </c>
      <c r="N113" s="37"/>
      <c r="O113" s="39"/>
      <c r="Q113" s="117"/>
      <c r="R113" s="113"/>
    </row>
    <row r="114" spans="2:18" x14ac:dyDescent="0.25">
      <c r="B114" s="549"/>
      <c r="C114" s="550"/>
      <c r="D114" s="229"/>
      <c r="E114" s="248"/>
      <c r="F114" s="231"/>
      <c r="G114" s="231"/>
      <c r="H114" s="173">
        <f t="shared" ref="H114:H116" si="7">F114*G114</f>
        <v>0</v>
      </c>
      <c r="I114" s="228"/>
      <c r="J114" s="228"/>
      <c r="K114" s="228"/>
      <c r="L114" s="228"/>
      <c r="M114" s="173">
        <f t="shared" si="4"/>
        <v>0</v>
      </c>
      <c r="N114" s="37"/>
      <c r="O114" s="39"/>
      <c r="Q114" s="117"/>
      <c r="R114" s="113"/>
    </row>
    <row r="115" spans="2:18" x14ac:dyDescent="0.25">
      <c r="B115" s="549"/>
      <c r="C115" s="550"/>
      <c r="D115" s="229"/>
      <c r="E115" s="248"/>
      <c r="F115" s="231"/>
      <c r="G115" s="231"/>
      <c r="H115" s="173">
        <f t="shared" si="7"/>
        <v>0</v>
      </c>
      <c r="I115" s="228"/>
      <c r="J115" s="228"/>
      <c r="K115" s="228"/>
      <c r="L115" s="228"/>
      <c r="M115" s="173">
        <f t="shared" si="4"/>
        <v>0</v>
      </c>
      <c r="N115" s="37"/>
      <c r="O115" s="39"/>
      <c r="Q115" s="117"/>
      <c r="R115" s="113"/>
    </row>
    <row r="116" spans="2:18" x14ac:dyDescent="0.25">
      <c r="B116" s="549"/>
      <c r="C116" s="550"/>
      <c r="D116" s="229"/>
      <c r="E116" s="248"/>
      <c r="F116" s="231"/>
      <c r="G116" s="231"/>
      <c r="H116" s="173">
        <f t="shared" si="7"/>
        <v>0</v>
      </c>
      <c r="I116" s="228"/>
      <c r="J116" s="228"/>
      <c r="K116" s="228"/>
      <c r="L116" s="228"/>
      <c r="M116" s="173">
        <f t="shared" si="4"/>
        <v>0</v>
      </c>
      <c r="N116" s="37"/>
      <c r="O116" s="39"/>
      <c r="Q116" s="117"/>
      <c r="R116" s="113"/>
    </row>
    <row r="117" spans="2:18" x14ac:dyDescent="0.25">
      <c r="B117" s="549"/>
      <c r="C117" s="550"/>
      <c r="D117" s="229"/>
      <c r="E117" s="248"/>
      <c r="F117" s="231"/>
      <c r="G117" s="231"/>
      <c r="H117" s="173">
        <f t="shared" si="0"/>
        <v>0</v>
      </c>
      <c r="I117" s="228"/>
      <c r="J117" s="228"/>
      <c r="K117" s="228"/>
      <c r="L117" s="228"/>
      <c r="M117" s="173">
        <f t="shared" si="4"/>
        <v>0</v>
      </c>
      <c r="N117" s="37"/>
      <c r="O117" s="39"/>
      <c r="Q117" s="117"/>
      <c r="R117" s="113"/>
    </row>
    <row r="118" spans="2:18" ht="13.8" thickBot="1" x14ac:dyDescent="0.3">
      <c r="B118" s="549"/>
      <c r="C118" s="550"/>
      <c r="D118" s="229"/>
      <c r="E118" s="248"/>
      <c r="F118" s="231"/>
      <c r="G118" s="231"/>
      <c r="H118" s="173">
        <f t="shared" si="0"/>
        <v>0</v>
      </c>
      <c r="I118" s="228"/>
      <c r="J118" s="228"/>
      <c r="K118" s="228"/>
      <c r="L118" s="228"/>
      <c r="M118" s="173">
        <f t="shared" si="4"/>
        <v>0</v>
      </c>
      <c r="N118" s="37"/>
      <c r="O118" s="39"/>
      <c r="Q118" s="117"/>
      <c r="R118" s="113"/>
    </row>
    <row r="119" spans="2:18" ht="13.8" thickBot="1" x14ac:dyDescent="0.3">
      <c r="B119" s="551"/>
      <c r="C119" s="552"/>
      <c r="D119" s="232"/>
      <c r="E119" s="275"/>
      <c r="F119" s="234"/>
      <c r="G119" s="234"/>
      <c r="H119" s="239">
        <f t="shared" si="0"/>
        <v>0</v>
      </c>
      <c r="I119" s="235"/>
      <c r="J119" s="235"/>
      <c r="K119" s="235"/>
      <c r="L119" s="385"/>
      <c r="M119" s="239">
        <f t="shared" si="4"/>
        <v>0</v>
      </c>
      <c r="N119" s="567">
        <f>SUM(H112:H119)</f>
        <v>0</v>
      </c>
      <c r="O119" s="572"/>
      <c r="Q119" s="117"/>
      <c r="R119" s="113"/>
    </row>
    <row r="120" spans="2:18" x14ac:dyDescent="0.25">
      <c r="B120" s="547" t="s">
        <v>10</v>
      </c>
      <c r="C120" s="548"/>
      <c r="D120" s="249"/>
      <c r="E120" s="250"/>
      <c r="F120" s="251"/>
      <c r="G120" s="251"/>
      <c r="H120" s="238">
        <f t="shared" si="0"/>
        <v>0</v>
      </c>
      <c r="I120" s="228"/>
      <c r="J120" s="228"/>
      <c r="K120" s="228"/>
      <c r="L120" s="228"/>
      <c r="M120" s="237">
        <f t="shared" si="4"/>
        <v>0</v>
      </c>
      <c r="N120" s="37"/>
      <c r="O120" s="39"/>
      <c r="Q120" s="117"/>
      <c r="R120" s="113"/>
    </row>
    <row r="121" spans="2:18" x14ac:dyDescent="0.25">
      <c r="B121" s="549"/>
      <c r="C121" s="550"/>
      <c r="D121" s="229"/>
      <c r="E121" s="248"/>
      <c r="F121" s="231"/>
      <c r="G121" s="231"/>
      <c r="H121" s="173">
        <f t="shared" si="0"/>
        <v>0</v>
      </c>
      <c r="I121" s="228"/>
      <c r="J121" s="228"/>
      <c r="K121" s="228"/>
      <c r="L121" s="228"/>
      <c r="M121" s="173">
        <f t="shared" si="4"/>
        <v>0</v>
      </c>
      <c r="N121" s="37"/>
      <c r="O121" s="39"/>
      <c r="Q121" s="117"/>
      <c r="R121" s="113"/>
    </row>
    <row r="122" spans="2:18" x14ac:dyDescent="0.25">
      <c r="B122" s="549"/>
      <c r="C122" s="550"/>
      <c r="D122" s="229"/>
      <c r="E122" s="248"/>
      <c r="F122" s="231"/>
      <c r="G122" s="231"/>
      <c r="H122" s="173">
        <f t="shared" si="0"/>
        <v>0</v>
      </c>
      <c r="I122" s="228"/>
      <c r="J122" s="228"/>
      <c r="K122" s="228"/>
      <c r="L122" s="228"/>
      <c r="M122" s="173">
        <f t="shared" si="4"/>
        <v>0</v>
      </c>
      <c r="N122" s="37"/>
      <c r="O122" s="39"/>
      <c r="Q122" s="117"/>
      <c r="R122" s="113"/>
    </row>
    <row r="123" spans="2:18" ht="13.8" thickBot="1" x14ac:dyDescent="0.3">
      <c r="B123" s="549"/>
      <c r="C123" s="550"/>
      <c r="D123" s="229"/>
      <c r="E123" s="248"/>
      <c r="F123" s="231"/>
      <c r="G123" s="231"/>
      <c r="H123" s="173">
        <f t="shared" si="0"/>
        <v>0</v>
      </c>
      <c r="I123" s="228"/>
      <c r="J123" s="228"/>
      <c r="K123" s="228"/>
      <c r="L123" s="228"/>
      <c r="M123" s="173">
        <f t="shared" si="4"/>
        <v>0</v>
      </c>
      <c r="N123" s="37"/>
      <c r="O123" s="39"/>
      <c r="Q123" s="117"/>
      <c r="R123" s="113"/>
    </row>
    <row r="124" spans="2:18" ht="13.8" thickBot="1" x14ac:dyDescent="0.3">
      <c r="B124" s="551"/>
      <c r="C124" s="552"/>
      <c r="D124" s="232"/>
      <c r="E124" s="233"/>
      <c r="F124" s="234"/>
      <c r="G124" s="234"/>
      <c r="H124" s="239">
        <f t="shared" si="0"/>
        <v>0</v>
      </c>
      <c r="I124" s="235"/>
      <c r="J124" s="235"/>
      <c r="K124" s="235"/>
      <c r="L124" s="385"/>
      <c r="M124" s="239">
        <f t="shared" si="4"/>
        <v>0</v>
      </c>
      <c r="N124" s="567">
        <f>SUM(H120:H124)</f>
        <v>0</v>
      </c>
      <c r="O124" s="572"/>
      <c r="Q124" s="117"/>
      <c r="R124" s="113"/>
    </row>
    <row r="125" spans="2:18" x14ac:dyDescent="0.25">
      <c r="B125" s="547" t="s">
        <v>11</v>
      </c>
      <c r="C125" s="548"/>
      <c r="D125" s="249"/>
      <c r="E125" s="250"/>
      <c r="F125" s="251"/>
      <c r="G125" s="251"/>
      <c r="H125" s="238">
        <f t="shared" si="0"/>
        <v>0</v>
      </c>
      <c r="I125" s="228"/>
      <c r="J125" s="228"/>
      <c r="K125" s="228"/>
      <c r="L125" s="228"/>
      <c r="M125" s="237">
        <f t="shared" si="4"/>
        <v>0</v>
      </c>
      <c r="N125" s="37"/>
      <c r="O125" s="39"/>
      <c r="Q125" s="117"/>
      <c r="R125" s="113"/>
    </row>
    <row r="126" spans="2:18" x14ac:dyDescent="0.25">
      <c r="B126" s="549"/>
      <c r="C126" s="550"/>
      <c r="D126" s="229"/>
      <c r="E126" s="248"/>
      <c r="F126" s="231"/>
      <c r="G126" s="231"/>
      <c r="H126" s="173">
        <f t="shared" si="0"/>
        <v>0</v>
      </c>
      <c r="I126" s="228"/>
      <c r="J126" s="228"/>
      <c r="K126" s="228"/>
      <c r="L126" s="228"/>
      <c r="M126" s="173">
        <f t="shared" si="4"/>
        <v>0</v>
      </c>
      <c r="N126" s="37"/>
      <c r="O126" s="39"/>
      <c r="Q126" s="117"/>
      <c r="R126" s="113"/>
    </row>
    <row r="127" spans="2:18" x14ac:dyDescent="0.25">
      <c r="B127" s="549"/>
      <c r="C127" s="550"/>
      <c r="D127" s="229"/>
      <c r="E127" s="248"/>
      <c r="F127" s="231"/>
      <c r="G127" s="231"/>
      <c r="H127" s="173">
        <f t="shared" si="0"/>
        <v>0</v>
      </c>
      <c r="I127" s="228"/>
      <c r="J127" s="228"/>
      <c r="K127" s="228"/>
      <c r="L127" s="228"/>
      <c r="M127" s="173">
        <f t="shared" si="4"/>
        <v>0</v>
      </c>
      <c r="N127" s="37"/>
      <c r="O127" s="39"/>
      <c r="Q127" s="117"/>
      <c r="R127" s="113"/>
    </row>
    <row r="128" spans="2:18" x14ac:dyDescent="0.25">
      <c r="B128" s="549"/>
      <c r="C128" s="550"/>
      <c r="D128" s="229"/>
      <c r="E128" s="248"/>
      <c r="F128" s="231"/>
      <c r="G128" s="231"/>
      <c r="H128" s="173">
        <f t="shared" si="0"/>
        <v>0</v>
      </c>
      <c r="I128" s="228"/>
      <c r="J128" s="228"/>
      <c r="K128" s="228"/>
      <c r="L128" s="228"/>
      <c r="M128" s="173">
        <f t="shared" si="4"/>
        <v>0</v>
      </c>
      <c r="N128" s="37"/>
      <c r="O128" s="39"/>
      <c r="Q128" s="117"/>
      <c r="R128" s="113"/>
    </row>
    <row r="129" spans="2:18" x14ac:dyDescent="0.25">
      <c r="B129" s="549"/>
      <c r="C129" s="550"/>
      <c r="D129" s="229"/>
      <c r="E129" s="248"/>
      <c r="F129" s="231"/>
      <c r="G129" s="231"/>
      <c r="H129" s="173">
        <f t="shared" si="0"/>
        <v>0</v>
      </c>
      <c r="I129" s="228"/>
      <c r="J129" s="228"/>
      <c r="K129" s="228"/>
      <c r="L129" s="228"/>
      <c r="M129" s="173">
        <f t="shared" si="4"/>
        <v>0</v>
      </c>
      <c r="N129" s="37"/>
      <c r="O129" s="39"/>
      <c r="Q129" s="117"/>
      <c r="R129" s="113"/>
    </row>
    <row r="130" spans="2:18" x14ac:dyDescent="0.25">
      <c r="B130" s="549"/>
      <c r="C130" s="550"/>
      <c r="D130" s="229"/>
      <c r="E130" s="248"/>
      <c r="F130" s="231"/>
      <c r="G130" s="231"/>
      <c r="H130" s="173">
        <f t="shared" si="0"/>
        <v>0</v>
      </c>
      <c r="I130" s="228"/>
      <c r="J130" s="228"/>
      <c r="K130" s="228"/>
      <c r="L130" s="228"/>
      <c r="M130" s="173">
        <f t="shared" si="4"/>
        <v>0</v>
      </c>
      <c r="N130" s="37"/>
      <c r="O130" s="39"/>
      <c r="Q130" s="117"/>
      <c r="R130" s="113"/>
    </row>
    <row r="131" spans="2:18" x14ac:dyDescent="0.25">
      <c r="B131" s="549"/>
      <c r="C131" s="550"/>
      <c r="D131" s="229"/>
      <c r="E131" s="248"/>
      <c r="F131" s="231"/>
      <c r="G131" s="231"/>
      <c r="H131" s="173">
        <f t="shared" si="0"/>
        <v>0</v>
      </c>
      <c r="I131" s="228"/>
      <c r="J131" s="228"/>
      <c r="K131" s="228"/>
      <c r="L131" s="228"/>
      <c r="M131" s="173">
        <f t="shared" si="4"/>
        <v>0</v>
      </c>
      <c r="N131" s="37"/>
      <c r="O131" s="39"/>
      <c r="Q131" s="117"/>
      <c r="R131" s="113"/>
    </row>
    <row r="132" spans="2:18" ht="13.8" thickBot="1" x14ac:dyDescent="0.3">
      <c r="B132" s="549"/>
      <c r="C132" s="550"/>
      <c r="D132" s="229"/>
      <c r="E132" s="248"/>
      <c r="F132" s="231"/>
      <c r="G132" s="231"/>
      <c r="H132" s="173">
        <f t="shared" si="0"/>
        <v>0</v>
      </c>
      <c r="I132" s="228"/>
      <c r="J132" s="228"/>
      <c r="K132" s="228"/>
      <c r="L132" s="228"/>
      <c r="M132" s="173">
        <f t="shared" si="4"/>
        <v>0</v>
      </c>
      <c r="N132" s="37"/>
      <c r="O132" s="39"/>
      <c r="Q132" s="117"/>
      <c r="R132" s="113"/>
    </row>
    <row r="133" spans="2:18" ht="13.8" thickBot="1" x14ac:dyDescent="0.3">
      <c r="B133" s="551"/>
      <c r="C133" s="552"/>
      <c r="D133" s="232"/>
      <c r="E133" s="233"/>
      <c r="F133" s="234"/>
      <c r="G133" s="234"/>
      <c r="H133" s="239">
        <f t="shared" si="0"/>
        <v>0</v>
      </c>
      <c r="I133" s="235"/>
      <c r="J133" s="235"/>
      <c r="K133" s="235"/>
      <c r="L133" s="385"/>
      <c r="M133" s="239">
        <f t="shared" si="4"/>
        <v>0</v>
      </c>
      <c r="N133" s="567">
        <f>SUM(H125:H133)</f>
        <v>0</v>
      </c>
      <c r="O133" s="572"/>
      <c r="Q133" s="117"/>
      <c r="R133" s="113"/>
    </row>
    <row r="134" spans="2:18" x14ac:dyDescent="0.25">
      <c r="B134" s="547" t="s">
        <v>0</v>
      </c>
      <c r="C134" s="548"/>
      <c r="D134" s="249"/>
      <c r="E134" s="250"/>
      <c r="F134" s="251"/>
      <c r="G134" s="251"/>
      <c r="H134" s="238">
        <f t="shared" si="0"/>
        <v>0</v>
      </c>
      <c r="I134" s="228"/>
      <c r="J134" s="228"/>
      <c r="K134" s="228"/>
      <c r="L134" s="228"/>
      <c r="M134" s="237">
        <f t="shared" si="4"/>
        <v>0</v>
      </c>
      <c r="N134" s="37"/>
      <c r="O134" s="39"/>
      <c r="Q134" s="117"/>
      <c r="R134" s="113"/>
    </row>
    <row r="135" spans="2:18" ht="13.8" thickBot="1" x14ac:dyDescent="0.3">
      <c r="B135" s="549"/>
      <c r="C135" s="550"/>
      <c r="D135" s="229"/>
      <c r="E135" s="248"/>
      <c r="F135" s="231"/>
      <c r="G135" s="231"/>
      <c r="H135" s="173">
        <f t="shared" si="0"/>
        <v>0</v>
      </c>
      <c r="I135" s="228"/>
      <c r="J135" s="228"/>
      <c r="K135" s="228"/>
      <c r="L135" s="228"/>
      <c r="M135" s="173">
        <f t="shared" si="4"/>
        <v>0</v>
      </c>
      <c r="N135" s="37"/>
      <c r="O135" s="39"/>
      <c r="Q135" s="117"/>
      <c r="R135" s="113"/>
    </row>
    <row r="136" spans="2:18" ht="13.8" thickBot="1" x14ac:dyDescent="0.3">
      <c r="B136" s="551"/>
      <c r="C136" s="552"/>
      <c r="D136" s="232"/>
      <c r="E136" s="233"/>
      <c r="F136" s="234"/>
      <c r="G136" s="234"/>
      <c r="H136" s="239">
        <f t="shared" si="0"/>
        <v>0</v>
      </c>
      <c r="I136" s="235"/>
      <c r="J136" s="235"/>
      <c r="K136" s="235"/>
      <c r="L136" s="385"/>
      <c r="M136" s="239">
        <f t="shared" si="4"/>
        <v>0</v>
      </c>
      <c r="N136" s="567">
        <f>SUM(H134:H136)</f>
        <v>0</v>
      </c>
      <c r="O136" s="572"/>
      <c r="Q136" s="117"/>
      <c r="R136" s="113"/>
    </row>
    <row r="137" spans="2:18" x14ac:dyDescent="0.25">
      <c r="B137" s="533" t="s">
        <v>4</v>
      </c>
      <c r="C137" s="534"/>
      <c r="D137" s="249"/>
      <c r="E137" s="250"/>
      <c r="F137" s="251"/>
      <c r="G137" s="251"/>
      <c r="H137" s="238">
        <f t="shared" si="0"/>
        <v>0</v>
      </c>
      <c r="I137" s="228"/>
      <c r="J137" s="228"/>
      <c r="K137" s="228"/>
      <c r="L137" s="228"/>
      <c r="M137" s="237">
        <f t="shared" si="4"/>
        <v>0</v>
      </c>
      <c r="N137" s="23"/>
      <c r="O137" s="24"/>
      <c r="Q137" s="117"/>
      <c r="R137" s="113"/>
    </row>
    <row r="138" spans="2:18" ht="13.8" thickBot="1" x14ac:dyDescent="0.3">
      <c r="B138" s="535"/>
      <c r="C138" s="536"/>
      <c r="D138" s="229"/>
      <c r="E138" s="248"/>
      <c r="F138" s="231"/>
      <c r="G138" s="231"/>
      <c r="H138" s="173">
        <f>F138*G138</f>
        <v>0</v>
      </c>
      <c r="I138" s="228"/>
      <c r="J138" s="228"/>
      <c r="K138" s="228"/>
      <c r="L138" s="228"/>
      <c r="M138" s="173">
        <f t="shared" si="4"/>
        <v>0</v>
      </c>
      <c r="N138" s="23"/>
      <c r="O138" s="24"/>
      <c r="Q138" s="117"/>
      <c r="R138" s="113"/>
    </row>
    <row r="139" spans="2:18" ht="13.8" thickBot="1" x14ac:dyDescent="0.3">
      <c r="B139" s="537"/>
      <c r="C139" s="538"/>
      <c r="D139" s="232"/>
      <c r="E139" s="233"/>
      <c r="F139" s="234"/>
      <c r="G139" s="234"/>
      <c r="H139" s="239">
        <f>F139*G139</f>
        <v>0</v>
      </c>
      <c r="I139" s="235"/>
      <c r="J139" s="235"/>
      <c r="K139" s="235"/>
      <c r="L139" s="385"/>
      <c r="M139" s="239">
        <f t="shared" si="4"/>
        <v>0</v>
      </c>
      <c r="N139" s="567">
        <f>SUM(H137:H139)</f>
        <v>0</v>
      </c>
      <c r="O139" s="572"/>
      <c r="Q139" s="117"/>
      <c r="R139" s="113"/>
    </row>
    <row r="140" spans="2:18" ht="13.8" thickBot="1" x14ac:dyDescent="0.3">
      <c r="F140" s="36"/>
      <c r="G140" s="36"/>
      <c r="H140" s="37"/>
      <c r="I140" s="445"/>
      <c r="J140" s="445"/>
      <c r="K140" s="445"/>
      <c r="L140" s="445"/>
      <c r="M140" s="194"/>
      <c r="N140" s="37"/>
      <c r="O140" s="39"/>
      <c r="Q140" s="117"/>
      <c r="R140" s="113"/>
    </row>
    <row r="141" spans="2:18" ht="13.8" thickBot="1" x14ac:dyDescent="0.3">
      <c r="B141" s="265" t="s">
        <v>22</v>
      </c>
      <c r="C141" s="260"/>
      <c r="D141" s="261"/>
      <c r="E141" s="260"/>
      <c r="F141" s="262"/>
      <c r="G141" s="263"/>
      <c r="H141" s="264">
        <f>SUM(H7:H139)</f>
        <v>0</v>
      </c>
      <c r="I141" s="264">
        <f t="shared" ref="I141:L141" si="8">SUM(I7:I139)</f>
        <v>0</v>
      </c>
      <c r="J141" s="264">
        <f t="shared" si="8"/>
        <v>0</v>
      </c>
      <c r="K141" s="264">
        <f t="shared" si="8"/>
        <v>0</v>
      </c>
      <c r="L141" s="268">
        <f t="shared" si="8"/>
        <v>0</v>
      </c>
      <c r="M141" s="269">
        <f>+SUM(I141:L141)</f>
        <v>0</v>
      </c>
      <c r="N141" s="539">
        <f>SUM(O39+N61+N67+N75+N103+N111+N119+N124+N133+N136+N139)</f>
        <v>0</v>
      </c>
      <c r="O141" s="573"/>
      <c r="Q141" s="117"/>
      <c r="R141" s="113"/>
    </row>
    <row r="142" spans="2:18" x14ac:dyDescent="0.25">
      <c r="Q142" s="40"/>
    </row>
    <row r="143" spans="2:18" x14ac:dyDescent="0.25">
      <c r="F143" s="36"/>
      <c r="Q143" s="40"/>
    </row>
    <row r="144" spans="2:18" x14ac:dyDescent="0.25">
      <c r="F144" s="41"/>
      <c r="Q144" s="40"/>
    </row>
    <row r="145" spans="6:6" x14ac:dyDescent="0.25">
      <c r="F145" s="42"/>
    </row>
  </sheetData>
  <sheetProtection algorithmName="SHA-512" hashValue="V8Ozrt6Ry8T5B1VKXlgPdjEkT2K5Ym33+cj6M8dtSeSITdfI2r3UWUfuB1dNhnSjkd6YPZh1i6O4nh5uWiehRA==" saltValue="L8pduDe7cKHKid7L/R/x0w==" spinCount="100000" sheet="1" formatColumns="0" formatRows="0"/>
  <mergeCells count="27">
    <mergeCell ref="B2:C2"/>
    <mergeCell ref="N124:O124"/>
    <mergeCell ref="B112:C119"/>
    <mergeCell ref="B120:C124"/>
    <mergeCell ref="B125:C133"/>
    <mergeCell ref="N133:O133"/>
    <mergeCell ref="B40:C61"/>
    <mergeCell ref="N61:O61"/>
    <mergeCell ref="B62:C67"/>
    <mergeCell ref="N67:O67"/>
    <mergeCell ref="N119:O119"/>
    <mergeCell ref="B68:C75"/>
    <mergeCell ref="N75:O75"/>
    <mergeCell ref="B76:C103"/>
    <mergeCell ref="N103:O103"/>
    <mergeCell ref="B104:C111"/>
    <mergeCell ref="N111:O111"/>
    <mergeCell ref="N4:O4"/>
    <mergeCell ref="B7:B39"/>
    <mergeCell ref="C30:C34"/>
    <mergeCell ref="C35:C39"/>
    <mergeCell ref="I4:L5"/>
    <mergeCell ref="B134:C136"/>
    <mergeCell ref="N136:O136"/>
    <mergeCell ref="B137:C139"/>
    <mergeCell ref="N139:O139"/>
    <mergeCell ref="N141:O141"/>
  </mergeCells>
  <conditionalFormatting sqref="M7:M141">
    <cfRule type="expression" dxfId="22" priority="1">
      <formula>M7&lt;&gt;H7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B2:S252"/>
  <sheetViews>
    <sheetView showGridLines="0" zoomScale="60" zoomScaleNormal="60" workbookViewId="0">
      <pane ySplit="6" topLeftCell="A7" activePane="bottomLeft" state="frozenSplit"/>
      <selection activeCell="L1" sqref="L1:M1048576"/>
      <selection pane="bottomLeft" activeCell="K11" sqref="K11"/>
    </sheetView>
  </sheetViews>
  <sheetFormatPr baseColWidth="10" defaultColWidth="9.33203125" defaultRowHeight="13.2" outlineLevelCol="1" x14ac:dyDescent="0.25"/>
  <cols>
    <col min="1" max="1" width="3" style="10" customWidth="1"/>
    <col min="2" max="2" width="19.5546875" style="10" customWidth="1"/>
    <col min="3" max="3" width="42.1093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4.5546875" style="36" customWidth="1"/>
    <col min="13" max="13" width="11.33203125" style="36" customWidth="1"/>
    <col min="14" max="14" width="13.44140625" style="36" customWidth="1"/>
    <col min="15" max="15" width="12.109375" style="38" customWidth="1"/>
    <col min="16" max="16" width="14.554687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59</v>
      </c>
      <c r="C2" s="555"/>
    </row>
    <row r="3" spans="2:18" x14ac:dyDescent="0.25">
      <c r="B3" s="278"/>
      <c r="C3" s="278"/>
    </row>
    <row r="4" spans="2:18" ht="13.8" x14ac:dyDescent="0.25">
      <c r="B4" s="266" t="s">
        <v>147</v>
      </c>
      <c r="C4" s="313" t="str">
        <f>'Memoria Aporte FIA al Ejecutor'!C4</f>
        <v>EJECUTOR 1</v>
      </c>
      <c r="D4" s="406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26.4" customHeight="1" x14ac:dyDescent="0.25">
      <c r="B5" s="9"/>
      <c r="I5" s="566"/>
      <c r="J5" s="566"/>
      <c r="K5" s="566"/>
      <c r="L5" s="566"/>
    </row>
    <row r="6" spans="2:18" ht="26.4" x14ac:dyDescent="0.25">
      <c r="B6" s="205" t="s">
        <v>13</v>
      </c>
      <c r="C6" s="205" t="s">
        <v>14</v>
      </c>
      <c r="D6" s="206" t="s">
        <v>15</v>
      </c>
      <c r="E6" s="206" t="s">
        <v>17</v>
      </c>
      <c r="F6" s="206" t="s">
        <v>12</v>
      </c>
      <c r="G6" s="208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26.25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x14ac:dyDescent="0.25">
      <c r="B9" s="9"/>
    </row>
    <row r="10" spans="2:18" ht="26.4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6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80" t="str">
        <f>'Memoria Aporte FIA al Ejecutor'!C8</f>
        <v>Coordinador Principal: indicar nombre aquí</v>
      </c>
      <c r="D11" s="288"/>
      <c r="E11" s="230"/>
      <c r="F11" s="289"/>
      <c r="G11" s="289"/>
      <c r="H11" s="173">
        <f t="shared" ref="H11:H123" si="0">F11*G11</f>
        <v>0</v>
      </c>
      <c r="I11" s="228"/>
      <c r="J11" s="228"/>
      <c r="K11" s="228"/>
      <c r="L11" s="228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80" t="str">
        <f>'Memoria Aporte FIA al Ejecutor'!C9</f>
        <v>Coordinador Alterno: indicar nombre aquí</v>
      </c>
      <c r="D12" s="288"/>
      <c r="E12" s="230"/>
      <c r="F12" s="289"/>
      <c r="G12" s="289"/>
      <c r="H12" s="173">
        <f t="shared" si="0"/>
        <v>0</v>
      </c>
      <c r="I12" s="228"/>
      <c r="J12" s="228"/>
      <c r="K12" s="228"/>
      <c r="L12" s="228"/>
      <c r="M12" s="173">
        <f t="shared" ref="M12:M75" si="1">+SUM(I12:L12)</f>
        <v>0</v>
      </c>
      <c r="N12" s="173">
        <f t="shared" ref="N12:N17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80" t="str">
        <f>'Memoria Aporte FIA al Ejecutor'!C10</f>
        <v>Equipo Técnico 1: indicar nombre aquí</v>
      </c>
      <c r="D13" s="288"/>
      <c r="E13" s="230"/>
      <c r="F13" s="289"/>
      <c r="G13" s="289"/>
      <c r="H13" s="173">
        <f t="shared" si="0"/>
        <v>0</v>
      </c>
      <c r="I13" s="228"/>
      <c r="J13" s="228"/>
      <c r="K13" s="228"/>
      <c r="L13" s="228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80" t="str">
        <f>'Memoria Aporte FIA al Ejecutor'!C11</f>
        <v>Equipo Técnico 2: indicar nombre aquí</v>
      </c>
      <c r="D14" s="288"/>
      <c r="E14" s="230"/>
      <c r="F14" s="289"/>
      <c r="G14" s="289"/>
      <c r="H14" s="173">
        <f t="shared" si="0"/>
        <v>0</v>
      </c>
      <c r="I14" s="228"/>
      <c r="J14" s="228"/>
      <c r="K14" s="228"/>
      <c r="L14" s="228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80" t="str">
        <f>'Memoria Aporte FIA al Ejecutor'!C12</f>
        <v>Equipo Técnico 3: indicar nombre aquí</v>
      </c>
      <c r="D15" s="288"/>
      <c r="E15" s="230"/>
      <c r="F15" s="289"/>
      <c r="G15" s="289"/>
      <c r="H15" s="173">
        <f t="shared" si="0"/>
        <v>0</v>
      </c>
      <c r="I15" s="228"/>
      <c r="J15" s="228"/>
      <c r="K15" s="228"/>
      <c r="L15" s="228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80" t="str">
        <f>'Memoria Aporte FIA al Ejecutor'!C13</f>
        <v>Equipo Técnico 4: indicar nombre aquí</v>
      </c>
      <c r="D16" s="288"/>
      <c r="E16" s="230"/>
      <c r="F16" s="289"/>
      <c r="G16" s="289"/>
      <c r="H16" s="173">
        <f t="shared" si="0"/>
        <v>0</v>
      </c>
      <c r="I16" s="228"/>
      <c r="J16" s="228"/>
      <c r="K16" s="228"/>
      <c r="L16" s="228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80" t="str">
        <f>'Memoria Aporte FIA al Ejecutor'!C14</f>
        <v>Equipo Técnico 5: indicar nombre aquí</v>
      </c>
      <c r="D17" s="288"/>
      <c r="E17" s="230"/>
      <c r="F17" s="289"/>
      <c r="G17" s="289"/>
      <c r="H17" s="173">
        <f t="shared" si="0"/>
        <v>0</v>
      </c>
      <c r="I17" s="228"/>
      <c r="J17" s="228"/>
      <c r="K17" s="228"/>
      <c r="L17" s="228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80" t="str">
        <f>'Memoria Aporte FIA al Ejecutor'!C15</f>
        <v>Equipo Técnico 6: indicar nombre aquí</v>
      </c>
      <c r="D18" s="288"/>
      <c r="E18" s="230"/>
      <c r="F18" s="289"/>
      <c r="G18" s="289"/>
      <c r="H18" s="173">
        <f t="shared" si="0"/>
        <v>0</v>
      </c>
      <c r="I18" s="228"/>
      <c r="J18" s="228"/>
      <c r="K18" s="228"/>
      <c r="L18" s="228"/>
      <c r="M18" s="173">
        <f t="shared" si="1"/>
        <v>0</v>
      </c>
      <c r="N18" s="173">
        <f t="shared" ref="N18:N33" si="3">H18</f>
        <v>0</v>
      </c>
      <c r="O18" s="39"/>
      <c r="P18" s="153"/>
      <c r="Q18" s="116"/>
      <c r="R18" s="170"/>
    </row>
    <row r="19" spans="2:18" ht="12" customHeight="1" x14ac:dyDescent="0.25">
      <c r="B19" s="559"/>
      <c r="C19" s="280" t="str">
        <f>'Memoria Aporte FIA al Ejecutor'!C16</f>
        <v>Equipo Técnico 7: indicar nombre aquí</v>
      </c>
      <c r="D19" s="288"/>
      <c r="E19" s="230"/>
      <c r="F19" s="289"/>
      <c r="G19" s="289"/>
      <c r="H19" s="173">
        <f>F19*G19</f>
        <v>0</v>
      </c>
      <c r="I19" s="228"/>
      <c r="J19" s="228"/>
      <c r="K19" s="228"/>
      <c r="L19" s="228"/>
      <c r="M19" s="173">
        <f t="shared" si="1"/>
        <v>0</v>
      </c>
      <c r="N19" s="173">
        <f t="shared" si="3"/>
        <v>0</v>
      </c>
      <c r="O19" s="39"/>
      <c r="P19" s="153"/>
      <c r="Q19" s="116"/>
      <c r="R19" s="170"/>
    </row>
    <row r="20" spans="2:18" ht="12" customHeight="1" x14ac:dyDescent="0.25">
      <c r="B20" s="559"/>
      <c r="C20" s="280" t="str">
        <f>'Memoria Aporte FIA al Ejecutor'!C17</f>
        <v>Equipo Técnico 8: indicar nombre aquí</v>
      </c>
      <c r="D20" s="288"/>
      <c r="E20" s="230"/>
      <c r="F20" s="289"/>
      <c r="G20" s="289"/>
      <c r="H20" s="173">
        <f>F20*G20</f>
        <v>0</v>
      </c>
      <c r="I20" s="228"/>
      <c r="J20" s="228"/>
      <c r="K20" s="228"/>
      <c r="L20" s="228"/>
      <c r="M20" s="173">
        <f t="shared" si="1"/>
        <v>0</v>
      </c>
      <c r="N20" s="173">
        <f t="shared" si="3"/>
        <v>0</v>
      </c>
      <c r="O20" s="39"/>
      <c r="P20" s="153"/>
      <c r="Q20" s="116"/>
      <c r="R20" s="170"/>
    </row>
    <row r="21" spans="2:18" ht="12" customHeight="1" x14ac:dyDescent="0.25">
      <c r="B21" s="559"/>
      <c r="C21" s="280" t="str">
        <f>'Memoria Aporte FIA al Ejecutor'!C18</f>
        <v>Equipo Técnico 9: indicar nombre aquí</v>
      </c>
      <c r="D21" s="288"/>
      <c r="E21" s="230"/>
      <c r="F21" s="289"/>
      <c r="G21" s="289"/>
      <c r="H21" s="173">
        <f>F21*G21</f>
        <v>0</v>
      </c>
      <c r="I21" s="228"/>
      <c r="J21" s="228"/>
      <c r="K21" s="228"/>
      <c r="L21" s="228"/>
      <c r="M21" s="173">
        <f t="shared" si="1"/>
        <v>0</v>
      </c>
      <c r="N21" s="173">
        <f t="shared" si="3"/>
        <v>0</v>
      </c>
      <c r="O21" s="39"/>
      <c r="P21" s="153"/>
      <c r="Q21" s="116"/>
      <c r="R21" s="170"/>
    </row>
    <row r="22" spans="2:18" ht="12" customHeight="1" x14ac:dyDescent="0.25">
      <c r="B22" s="559"/>
      <c r="C22" s="280" t="str">
        <f>'Memoria Aporte FIA al Ejecutor'!C19</f>
        <v>Equipo Técnico 10: indicar nombre aquí</v>
      </c>
      <c r="D22" s="288"/>
      <c r="E22" s="230"/>
      <c r="F22" s="289"/>
      <c r="G22" s="289"/>
      <c r="H22" s="173">
        <f t="shared" ref="H22:H31" si="4">F22*G22</f>
        <v>0</v>
      </c>
      <c r="I22" s="228"/>
      <c r="J22" s="228"/>
      <c r="K22" s="228"/>
      <c r="L22" s="228"/>
      <c r="M22" s="173">
        <f t="shared" si="1"/>
        <v>0</v>
      </c>
      <c r="N22" s="173">
        <f t="shared" ref="N22:N31" si="5">H22</f>
        <v>0</v>
      </c>
      <c r="O22" s="39"/>
      <c r="P22" s="153"/>
      <c r="Q22" s="116"/>
      <c r="R22" s="170"/>
    </row>
    <row r="23" spans="2:18" ht="12" customHeight="1" x14ac:dyDescent="0.25">
      <c r="B23" s="559"/>
      <c r="C23" s="280" t="str">
        <f>'Memoria Aporte FIA al Ejecutor'!C20</f>
        <v>Equipo Técnico 11: indicar nombre aquí</v>
      </c>
      <c r="D23" s="288"/>
      <c r="E23" s="230"/>
      <c r="F23" s="289"/>
      <c r="G23" s="289"/>
      <c r="H23" s="173">
        <f t="shared" si="4"/>
        <v>0</v>
      </c>
      <c r="I23" s="228"/>
      <c r="J23" s="228"/>
      <c r="K23" s="228"/>
      <c r="L23" s="228"/>
      <c r="M23" s="173">
        <f t="shared" si="1"/>
        <v>0</v>
      </c>
      <c r="N23" s="173">
        <f t="shared" si="5"/>
        <v>0</v>
      </c>
      <c r="O23" s="39"/>
      <c r="P23" s="153"/>
      <c r="Q23" s="116"/>
      <c r="R23" s="170"/>
    </row>
    <row r="24" spans="2:18" ht="12" customHeight="1" x14ac:dyDescent="0.25">
      <c r="B24" s="559"/>
      <c r="C24" s="280" t="str">
        <f>'Memoria Aporte FIA al Ejecutor'!C21</f>
        <v>Equipo Técnico 12: indicar nombre aquí</v>
      </c>
      <c r="D24" s="288"/>
      <c r="E24" s="230"/>
      <c r="F24" s="289"/>
      <c r="G24" s="289"/>
      <c r="H24" s="173">
        <f t="shared" si="4"/>
        <v>0</v>
      </c>
      <c r="I24" s="228"/>
      <c r="J24" s="228"/>
      <c r="K24" s="228"/>
      <c r="L24" s="228"/>
      <c r="M24" s="173">
        <f t="shared" si="1"/>
        <v>0</v>
      </c>
      <c r="N24" s="173">
        <f t="shared" si="5"/>
        <v>0</v>
      </c>
      <c r="O24" s="39"/>
      <c r="P24" s="153"/>
      <c r="Q24" s="116"/>
      <c r="R24" s="170"/>
    </row>
    <row r="25" spans="2:18" ht="12" customHeight="1" x14ac:dyDescent="0.25">
      <c r="B25" s="559"/>
      <c r="C25" s="280" t="str">
        <f>'Memoria Aporte FIA al Ejecutor'!C22</f>
        <v>Equipo Técnico 13: indicar nombre aquí</v>
      </c>
      <c r="D25" s="288"/>
      <c r="E25" s="230"/>
      <c r="F25" s="289"/>
      <c r="G25" s="289"/>
      <c r="H25" s="173">
        <f t="shared" si="4"/>
        <v>0</v>
      </c>
      <c r="I25" s="228"/>
      <c r="J25" s="228"/>
      <c r="K25" s="228"/>
      <c r="L25" s="228"/>
      <c r="M25" s="173">
        <f t="shared" si="1"/>
        <v>0</v>
      </c>
      <c r="N25" s="173">
        <f t="shared" si="5"/>
        <v>0</v>
      </c>
      <c r="O25" s="39"/>
      <c r="P25" s="153"/>
      <c r="Q25" s="116"/>
      <c r="R25" s="170"/>
    </row>
    <row r="26" spans="2:18" ht="12" customHeight="1" x14ac:dyDescent="0.25">
      <c r="B26" s="559"/>
      <c r="C26" s="280" t="str">
        <f>'Memoria Aporte FIA al Ejecutor'!C23</f>
        <v>Equipo Técnico 14: indicar nombre aquí</v>
      </c>
      <c r="D26" s="288"/>
      <c r="E26" s="230"/>
      <c r="F26" s="289"/>
      <c r="G26" s="289"/>
      <c r="H26" s="173">
        <f t="shared" si="4"/>
        <v>0</v>
      </c>
      <c r="I26" s="228"/>
      <c r="J26" s="228"/>
      <c r="K26" s="228"/>
      <c r="L26" s="228"/>
      <c r="M26" s="173">
        <f t="shared" si="1"/>
        <v>0</v>
      </c>
      <c r="N26" s="173">
        <f t="shared" si="5"/>
        <v>0</v>
      </c>
      <c r="O26" s="39"/>
      <c r="P26" s="153"/>
      <c r="Q26" s="116"/>
      <c r="R26" s="170"/>
    </row>
    <row r="27" spans="2:18" ht="12" customHeight="1" x14ac:dyDescent="0.25">
      <c r="B27" s="559"/>
      <c r="C27" s="280" t="str">
        <f>'Memoria Aporte FIA al Ejecutor'!C24</f>
        <v>Equipo Técnico 15: indicar nombre aquí</v>
      </c>
      <c r="D27" s="288"/>
      <c r="E27" s="230"/>
      <c r="F27" s="289"/>
      <c r="G27" s="289"/>
      <c r="H27" s="173">
        <f t="shared" si="4"/>
        <v>0</v>
      </c>
      <c r="I27" s="228"/>
      <c r="J27" s="228"/>
      <c r="K27" s="228"/>
      <c r="L27" s="228"/>
      <c r="M27" s="173">
        <f t="shared" si="1"/>
        <v>0</v>
      </c>
      <c r="N27" s="173">
        <f t="shared" si="5"/>
        <v>0</v>
      </c>
      <c r="O27" s="39"/>
      <c r="P27" s="153"/>
      <c r="Q27" s="116"/>
      <c r="R27" s="170"/>
    </row>
    <row r="28" spans="2:18" ht="12" customHeight="1" x14ac:dyDescent="0.25">
      <c r="B28" s="559"/>
      <c r="C28" s="280" t="str">
        <f>'Memoria Aporte FIA al Ejecutor'!C25</f>
        <v>Equipo Técnico 16: indicar nombre aquí</v>
      </c>
      <c r="D28" s="288"/>
      <c r="E28" s="230"/>
      <c r="F28" s="289"/>
      <c r="G28" s="289"/>
      <c r="H28" s="173">
        <f t="shared" si="4"/>
        <v>0</v>
      </c>
      <c r="I28" s="228"/>
      <c r="J28" s="228"/>
      <c r="K28" s="228"/>
      <c r="L28" s="228"/>
      <c r="M28" s="173">
        <f t="shared" si="1"/>
        <v>0</v>
      </c>
      <c r="N28" s="173">
        <f t="shared" si="5"/>
        <v>0</v>
      </c>
      <c r="O28" s="39"/>
      <c r="P28" s="153"/>
      <c r="Q28" s="116"/>
      <c r="R28" s="170"/>
    </row>
    <row r="29" spans="2:18" ht="12" customHeight="1" x14ac:dyDescent="0.25">
      <c r="B29" s="559"/>
      <c r="C29" s="280" t="str">
        <f>'Memoria Aporte FIA al Ejecutor'!C26</f>
        <v>Equipo Técnico 17: indicar nombre aquí</v>
      </c>
      <c r="D29" s="288"/>
      <c r="E29" s="230"/>
      <c r="F29" s="289"/>
      <c r="G29" s="289"/>
      <c r="H29" s="173">
        <f t="shared" si="4"/>
        <v>0</v>
      </c>
      <c r="I29" s="228"/>
      <c r="J29" s="228"/>
      <c r="K29" s="228"/>
      <c r="L29" s="228"/>
      <c r="M29" s="173">
        <f t="shared" si="1"/>
        <v>0</v>
      </c>
      <c r="N29" s="173">
        <f t="shared" si="5"/>
        <v>0</v>
      </c>
      <c r="O29" s="39"/>
      <c r="P29" s="153"/>
      <c r="Q29" s="116"/>
      <c r="R29" s="170"/>
    </row>
    <row r="30" spans="2:18" ht="12" customHeight="1" x14ac:dyDescent="0.25">
      <c r="B30" s="559"/>
      <c r="C30" s="280" t="str">
        <f>'Memoria Aporte FIA al Ejecutor'!C27</f>
        <v>Equipo Técnico 18: indicar nombre aquí</v>
      </c>
      <c r="D30" s="288"/>
      <c r="E30" s="230"/>
      <c r="F30" s="289"/>
      <c r="G30" s="289"/>
      <c r="H30" s="173">
        <f t="shared" si="4"/>
        <v>0</v>
      </c>
      <c r="I30" s="228"/>
      <c r="J30" s="228"/>
      <c r="K30" s="228"/>
      <c r="L30" s="228"/>
      <c r="M30" s="173">
        <f t="shared" si="1"/>
        <v>0</v>
      </c>
      <c r="N30" s="173">
        <f t="shared" si="5"/>
        <v>0</v>
      </c>
      <c r="O30" s="39"/>
      <c r="P30" s="153"/>
      <c r="Q30" s="116"/>
      <c r="R30" s="170"/>
    </row>
    <row r="31" spans="2:18" ht="12" customHeight="1" x14ac:dyDescent="0.25">
      <c r="B31" s="559"/>
      <c r="C31" s="280" t="str">
        <f>'Memoria Aporte FIA al Ejecutor'!C28</f>
        <v>Equipo Técnico 19: indicar nombre aquí</v>
      </c>
      <c r="D31" s="288"/>
      <c r="E31" s="230"/>
      <c r="F31" s="289"/>
      <c r="G31" s="289"/>
      <c r="H31" s="173">
        <f t="shared" si="4"/>
        <v>0</v>
      </c>
      <c r="I31" s="228"/>
      <c r="J31" s="228"/>
      <c r="K31" s="228"/>
      <c r="L31" s="228"/>
      <c r="M31" s="173">
        <f t="shared" si="1"/>
        <v>0</v>
      </c>
      <c r="N31" s="173">
        <f t="shared" si="5"/>
        <v>0</v>
      </c>
      <c r="O31" s="39"/>
      <c r="P31" s="153"/>
      <c r="Q31" s="116"/>
      <c r="R31" s="170"/>
    </row>
    <row r="32" spans="2:18" ht="12" customHeight="1" x14ac:dyDescent="0.25">
      <c r="B32" s="559"/>
      <c r="C32" s="280" t="str">
        <f>'Memoria Aporte FIA al Ejecutor'!C29</f>
        <v>Equipo Técnico 20: indicar nombre aquí</v>
      </c>
      <c r="D32" s="288"/>
      <c r="E32" s="230"/>
      <c r="F32" s="289"/>
      <c r="G32" s="289"/>
      <c r="H32" s="173">
        <f>F32*G32</f>
        <v>0</v>
      </c>
      <c r="I32" s="228"/>
      <c r="J32" s="228"/>
      <c r="K32" s="228"/>
      <c r="L32" s="228"/>
      <c r="M32" s="173">
        <f t="shared" si="1"/>
        <v>0</v>
      </c>
      <c r="N32" s="173">
        <f t="shared" si="3"/>
        <v>0</v>
      </c>
      <c r="O32" s="39"/>
      <c r="P32" s="153"/>
      <c r="Q32" s="116"/>
      <c r="R32" s="170"/>
    </row>
    <row r="33" spans="2:18" ht="12" customHeight="1" x14ac:dyDescent="0.25">
      <c r="B33" s="559"/>
      <c r="C33" s="277" t="s">
        <v>96</v>
      </c>
      <c r="D33" s="288"/>
      <c r="E33" s="230"/>
      <c r="F33" s="289"/>
      <c r="G33" s="289"/>
      <c r="H33" s="173">
        <f>F33*G33</f>
        <v>0</v>
      </c>
      <c r="I33" s="228"/>
      <c r="J33" s="228"/>
      <c r="K33" s="228"/>
      <c r="L33" s="228"/>
      <c r="M33" s="173">
        <f t="shared" si="1"/>
        <v>0</v>
      </c>
      <c r="N33" s="173">
        <f t="shared" si="3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173">
        <f t="shared" si="0"/>
        <v>0</v>
      </c>
      <c r="I34" s="228"/>
      <c r="J34" s="228"/>
      <c r="K34" s="228"/>
      <c r="L34" s="228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173">
        <f t="shared" ref="H35:H36" si="6">F35*G35</f>
        <v>0</v>
      </c>
      <c r="I35" s="228"/>
      <c r="J35" s="228"/>
      <c r="K35" s="228"/>
      <c r="L35" s="228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173">
        <f t="shared" si="6"/>
        <v>0</v>
      </c>
      <c r="I36" s="228"/>
      <c r="J36" s="228"/>
      <c r="K36" s="228"/>
      <c r="L36" s="228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173">
        <f t="shared" si="0"/>
        <v>0</v>
      </c>
      <c r="I37" s="228"/>
      <c r="J37" s="228"/>
      <c r="K37" s="228"/>
      <c r="L37" s="228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173">
        <f t="shared" si="0"/>
        <v>0</v>
      </c>
      <c r="I38" s="228"/>
      <c r="J38" s="228"/>
      <c r="K38" s="228"/>
      <c r="L38" s="228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173">
        <f t="shared" si="0"/>
        <v>0</v>
      </c>
      <c r="I39" s="228"/>
      <c r="J39" s="228"/>
      <c r="K39" s="228"/>
      <c r="L39" s="228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173">
        <f t="shared" ref="H40" si="7">F40*G40</f>
        <v>0</v>
      </c>
      <c r="I40" s="228"/>
      <c r="J40" s="228"/>
      <c r="K40" s="228"/>
      <c r="L40" s="228"/>
      <c r="M40" s="173">
        <f t="shared" si="1"/>
        <v>0</v>
      </c>
      <c r="N40" s="37"/>
      <c r="O40" s="39"/>
      <c r="P40" s="153"/>
      <c r="Q40" s="117"/>
      <c r="R40" s="170"/>
    </row>
    <row r="41" spans="2:18" x14ac:dyDescent="0.25">
      <c r="B41" s="559"/>
      <c r="C41" s="562"/>
      <c r="D41" s="288"/>
      <c r="E41" s="230"/>
      <c r="F41" s="289"/>
      <c r="G41" s="289"/>
      <c r="H41" s="173">
        <f>F41*G41</f>
        <v>0</v>
      </c>
      <c r="I41" s="228"/>
      <c r="J41" s="228"/>
      <c r="K41" s="228"/>
      <c r="L41" s="228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173">
        <f t="shared" si="0"/>
        <v>0</v>
      </c>
      <c r="I42" s="228"/>
      <c r="J42" s="228"/>
      <c r="K42" s="228"/>
      <c r="L42" s="228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36">
        <f t="shared" si="0"/>
        <v>0</v>
      </c>
      <c r="I43" s="385"/>
      <c r="J43" s="385"/>
      <c r="K43" s="385"/>
      <c r="L43" s="385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53"/>
      <c r="E44" s="296"/>
      <c r="F44" s="297"/>
      <c r="G44" s="297"/>
      <c r="H44" s="310">
        <f t="shared" si="0"/>
        <v>0</v>
      </c>
      <c r="I44" s="247"/>
      <c r="J44" s="247"/>
      <c r="K44" s="247"/>
      <c r="L44" s="247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6"/>
      <c r="E45" s="227"/>
      <c r="F45" s="287"/>
      <c r="G45" s="287"/>
      <c r="H45" s="311">
        <f t="shared" ref="H45:H57" si="8">F45*G45</f>
        <v>0</v>
      </c>
      <c r="I45" s="228"/>
      <c r="J45" s="228"/>
      <c r="K45" s="228"/>
      <c r="L45" s="228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311">
        <f t="shared" si="8"/>
        <v>0</v>
      </c>
      <c r="I46" s="228"/>
      <c r="J46" s="228"/>
      <c r="K46" s="228"/>
      <c r="L46" s="228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311">
        <f t="shared" si="8"/>
        <v>0</v>
      </c>
      <c r="I47" s="228"/>
      <c r="J47" s="228"/>
      <c r="K47" s="228"/>
      <c r="L47" s="228"/>
      <c r="M47" s="173">
        <f t="shared" si="1"/>
        <v>0</v>
      </c>
      <c r="N47" s="37"/>
      <c r="O47" s="39"/>
      <c r="P47" s="153"/>
      <c r="Q47" s="117"/>
      <c r="R47" s="170"/>
    </row>
    <row r="48" spans="2:18" x14ac:dyDescent="0.25">
      <c r="B48" s="543"/>
      <c r="C48" s="544"/>
      <c r="D48" s="288"/>
      <c r="E48" s="230"/>
      <c r="F48" s="289"/>
      <c r="G48" s="289"/>
      <c r="H48" s="311">
        <f t="shared" si="8"/>
        <v>0</v>
      </c>
      <c r="I48" s="228"/>
      <c r="J48" s="228"/>
      <c r="K48" s="228"/>
      <c r="L48" s="228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311">
        <f t="shared" si="8"/>
        <v>0</v>
      </c>
      <c r="I49" s="228"/>
      <c r="J49" s="228"/>
      <c r="K49" s="228"/>
      <c r="L49" s="228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311">
        <f t="shared" si="8"/>
        <v>0</v>
      </c>
      <c r="I50" s="228"/>
      <c r="J50" s="228"/>
      <c r="K50" s="228"/>
      <c r="L50" s="228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311">
        <f t="shared" si="8"/>
        <v>0</v>
      </c>
      <c r="I51" s="228"/>
      <c r="J51" s="228"/>
      <c r="K51" s="228"/>
      <c r="L51" s="228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311">
        <f t="shared" si="8"/>
        <v>0</v>
      </c>
      <c r="I52" s="228"/>
      <c r="J52" s="228"/>
      <c r="K52" s="228"/>
      <c r="L52" s="228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311">
        <f t="shared" ref="H53:H54" si="9">F53*G53</f>
        <v>0</v>
      </c>
      <c r="I53" s="228"/>
      <c r="J53" s="228"/>
      <c r="K53" s="228"/>
      <c r="L53" s="228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311">
        <f t="shared" si="9"/>
        <v>0</v>
      </c>
      <c r="I54" s="228"/>
      <c r="J54" s="228"/>
      <c r="K54" s="228"/>
      <c r="L54" s="228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311">
        <f t="shared" si="8"/>
        <v>0</v>
      </c>
      <c r="I55" s="228"/>
      <c r="J55" s="228"/>
      <c r="K55" s="228"/>
      <c r="L55" s="228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311">
        <f t="shared" si="8"/>
        <v>0</v>
      </c>
      <c r="I56" s="228"/>
      <c r="J56" s="228"/>
      <c r="K56" s="228"/>
      <c r="L56" s="228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311">
        <f t="shared" si="8"/>
        <v>0</v>
      </c>
      <c r="I57" s="228"/>
      <c r="J57" s="228"/>
      <c r="K57" s="228"/>
      <c r="L57" s="228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311">
        <f t="shared" si="0"/>
        <v>0</v>
      </c>
      <c r="I58" s="228"/>
      <c r="J58" s="228"/>
      <c r="K58" s="228"/>
      <c r="L58" s="228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311">
        <f t="shared" si="0"/>
        <v>0</v>
      </c>
      <c r="I59" s="228"/>
      <c r="J59" s="228"/>
      <c r="K59" s="228"/>
      <c r="L59" s="228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311">
        <f t="shared" si="0"/>
        <v>0</v>
      </c>
      <c r="I60" s="228"/>
      <c r="J60" s="228"/>
      <c r="K60" s="228"/>
      <c r="L60" s="228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311">
        <f t="shared" si="0"/>
        <v>0</v>
      </c>
      <c r="I61" s="228"/>
      <c r="J61" s="228"/>
      <c r="K61" s="228"/>
      <c r="L61" s="228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311">
        <f t="shared" si="0"/>
        <v>0</v>
      </c>
      <c r="I62" s="228"/>
      <c r="J62" s="228"/>
      <c r="K62" s="228"/>
      <c r="L62" s="228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311">
        <f t="shared" si="0"/>
        <v>0</v>
      </c>
      <c r="I63" s="228"/>
      <c r="J63" s="228"/>
      <c r="K63" s="228"/>
      <c r="L63" s="228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311">
        <f t="shared" si="0"/>
        <v>0</v>
      </c>
      <c r="I64" s="228"/>
      <c r="J64" s="228"/>
      <c r="K64" s="228"/>
      <c r="L64" s="228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36">
        <f t="shared" si="0"/>
        <v>0</v>
      </c>
      <c r="I65" s="235"/>
      <c r="J65" s="235"/>
      <c r="K65" s="235"/>
      <c r="L65" s="385"/>
      <c r="M65" s="239">
        <f t="shared" si="1"/>
        <v>0</v>
      </c>
      <c r="N65" s="553">
        <f>SUM(H44:H65)</f>
        <v>0</v>
      </c>
      <c r="O65" s="568"/>
      <c r="P65" s="154"/>
      <c r="Q65" s="116"/>
      <c r="R65" s="170"/>
    </row>
    <row r="66" spans="2:18" ht="15.6" customHeight="1" x14ac:dyDescent="0.25">
      <c r="B66" s="547" t="s">
        <v>6</v>
      </c>
      <c r="C66" s="548"/>
      <c r="D66" s="298"/>
      <c r="E66" s="299"/>
      <c r="F66" s="300"/>
      <c r="G66" s="300"/>
      <c r="H66" s="238">
        <f t="shared" si="0"/>
        <v>0</v>
      </c>
      <c r="I66" s="247"/>
      <c r="J66" s="247"/>
      <c r="K66" s="247"/>
      <c r="L66" s="247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173">
        <f t="shared" si="0"/>
        <v>0</v>
      </c>
      <c r="I67" s="228"/>
      <c r="J67" s="228"/>
      <c r="K67" s="228"/>
      <c r="L67" s="228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173">
        <f t="shared" ref="H68:H69" si="10">F68*G68</f>
        <v>0</v>
      </c>
      <c r="I68" s="228"/>
      <c r="J68" s="228"/>
      <c r="K68" s="228"/>
      <c r="L68" s="228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173">
        <f t="shared" si="10"/>
        <v>0</v>
      </c>
      <c r="I69" s="228"/>
      <c r="J69" s="228"/>
      <c r="K69" s="228"/>
      <c r="L69" s="228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173">
        <f t="shared" si="0"/>
        <v>0</v>
      </c>
      <c r="I70" s="228"/>
      <c r="J70" s="228"/>
      <c r="K70" s="228"/>
      <c r="L70" s="228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36">
        <f t="shared" si="0"/>
        <v>0</v>
      </c>
      <c r="I71" s="235"/>
      <c r="J71" s="235"/>
      <c r="K71" s="235"/>
      <c r="L71" s="385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245"/>
      <c r="E72" s="302"/>
      <c r="F72" s="247"/>
      <c r="G72" s="303"/>
      <c r="H72" s="237">
        <f t="shared" si="0"/>
        <v>0</v>
      </c>
      <c r="I72" s="247"/>
      <c r="J72" s="247"/>
      <c r="K72" s="247"/>
      <c r="L72" s="247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26"/>
      <c r="E73" s="227"/>
      <c r="F73" s="287"/>
      <c r="G73" s="287"/>
      <c r="H73" s="173">
        <f t="shared" si="0"/>
        <v>0</v>
      </c>
      <c r="I73" s="228"/>
      <c r="J73" s="228"/>
      <c r="K73" s="228"/>
      <c r="L73" s="228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173">
        <f t="shared" si="0"/>
        <v>0</v>
      </c>
      <c r="I74" s="228"/>
      <c r="J74" s="228"/>
      <c r="K74" s="228"/>
      <c r="L74" s="228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173">
        <f t="shared" ref="H75" si="11">F75*G75</f>
        <v>0</v>
      </c>
      <c r="I75" s="228"/>
      <c r="J75" s="228"/>
      <c r="K75" s="228"/>
      <c r="L75" s="228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173">
        <f t="shared" si="0"/>
        <v>0</v>
      </c>
      <c r="I76" s="228"/>
      <c r="J76" s="228"/>
      <c r="K76" s="228"/>
      <c r="L76" s="228"/>
      <c r="M76" s="173">
        <f t="shared" ref="M76:M137" si="12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173">
        <f t="shared" si="0"/>
        <v>0</v>
      </c>
      <c r="I77" s="228"/>
      <c r="J77" s="228"/>
      <c r="K77" s="228"/>
      <c r="L77" s="228"/>
      <c r="M77" s="173">
        <f t="shared" si="12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173">
        <f t="shared" si="0"/>
        <v>0</v>
      </c>
      <c r="I78" s="228"/>
      <c r="J78" s="228"/>
      <c r="K78" s="228"/>
      <c r="L78" s="228"/>
      <c r="M78" s="173">
        <f t="shared" si="12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36">
        <f t="shared" si="0"/>
        <v>0</v>
      </c>
      <c r="I79" s="235"/>
      <c r="J79" s="235"/>
      <c r="K79" s="235"/>
      <c r="L79" s="385"/>
      <c r="M79" s="239">
        <f t="shared" si="12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53"/>
      <c r="E80" s="296"/>
      <c r="F80" s="297"/>
      <c r="G80" s="297"/>
      <c r="H80" s="238">
        <f t="shared" si="0"/>
        <v>0</v>
      </c>
      <c r="I80" s="247"/>
      <c r="J80" s="247"/>
      <c r="K80" s="247"/>
      <c r="L80" s="247"/>
      <c r="M80" s="173">
        <f t="shared" si="12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173">
        <f t="shared" si="0"/>
        <v>0</v>
      </c>
      <c r="I81" s="228"/>
      <c r="J81" s="228"/>
      <c r="K81" s="228"/>
      <c r="L81" s="228"/>
      <c r="M81" s="173">
        <f t="shared" si="12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173">
        <f t="shared" si="0"/>
        <v>0</v>
      </c>
      <c r="I82" s="228"/>
      <c r="J82" s="228"/>
      <c r="K82" s="228"/>
      <c r="L82" s="228"/>
      <c r="M82" s="173">
        <f t="shared" si="12"/>
        <v>0</v>
      </c>
      <c r="N82" s="37"/>
      <c r="O82" s="39"/>
      <c r="P82" s="153"/>
      <c r="Q82" s="117"/>
      <c r="R82" s="170"/>
    </row>
    <row r="83" spans="2:18" x14ac:dyDescent="0.25">
      <c r="B83" s="543"/>
      <c r="C83" s="544"/>
      <c r="D83" s="288"/>
      <c r="E83" s="230"/>
      <c r="F83" s="289"/>
      <c r="G83" s="289"/>
      <c r="H83" s="173">
        <f t="shared" si="0"/>
        <v>0</v>
      </c>
      <c r="I83" s="228"/>
      <c r="J83" s="228"/>
      <c r="K83" s="228"/>
      <c r="L83" s="228"/>
      <c r="M83" s="173">
        <f t="shared" si="12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173">
        <f t="shared" si="0"/>
        <v>0</v>
      </c>
      <c r="I84" s="228"/>
      <c r="J84" s="228"/>
      <c r="K84" s="228"/>
      <c r="L84" s="228"/>
      <c r="M84" s="173">
        <f t="shared" si="12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173">
        <f t="shared" si="0"/>
        <v>0</v>
      </c>
      <c r="I85" s="228"/>
      <c r="J85" s="228"/>
      <c r="K85" s="228"/>
      <c r="L85" s="228"/>
      <c r="M85" s="173">
        <f t="shared" si="12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173">
        <f t="shared" si="0"/>
        <v>0</v>
      </c>
      <c r="I86" s="228"/>
      <c r="J86" s="228"/>
      <c r="K86" s="228"/>
      <c r="L86" s="228"/>
      <c r="M86" s="173">
        <f t="shared" si="12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173">
        <f t="shared" si="0"/>
        <v>0</v>
      </c>
      <c r="I87" s="228"/>
      <c r="J87" s="228"/>
      <c r="K87" s="228"/>
      <c r="L87" s="228"/>
      <c r="M87" s="173">
        <f t="shared" si="12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173">
        <f t="shared" si="0"/>
        <v>0</v>
      </c>
      <c r="I88" s="228"/>
      <c r="J88" s="228"/>
      <c r="K88" s="228"/>
      <c r="L88" s="228"/>
      <c r="M88" s="173">
        <f t="shared" si="12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36">
        <f t="shared" si="0"/>
        <v>0</v>
      </c>
      <c r="I89" s="235"/>
      <c r="J89" s="235"/>
      <c r="K89" s="235"/>
      <c r="L89" s="385"/>
      <c r="M89" s="239">
        <f t="shared" si="12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53"/>
      <c r="E90" s="296"/>
      <c r="F90" s="297"/>
      <c r="G90" s="297"/>
      <c r="H90" s="238">
        <f t="shared" si="0"/>
        <v>0</v>
      </c>
      <c r="I90" s="247"/>
      <c r="J90" s="247"/>
      <c r="K90" s="247"/>
      <c r="L90" s="247"/>
      <c r="M90" s="173">
        <f t="shared" si="12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173">
        <f t="shared" ref="H91:H93" si="13">F91*G91</f>
        <v>0</v>
      </c>
      <c r="I91" s="228"/>
      <c r="J91" s="228"/>
      <c r="K91" s="228"/>
      <c r="L91" s="228"/>
      <c r="M91" s="173">
        <f t="shared" si="12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173">
        <f t="shared" si="13"/>
        <v>0</v>
      </c>
      <c r="I92" s="228"/>
      <c r="J92" s="228"/>
      <c r="K92" s="228"/>
      <c r="L92" s="228"/>
      <c r="M92" s="173">
        <f t="shared" si="12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173">
        <f t="shared" si="13"/>
        <v>0</v>
      </c>
      <c r="I93" s="228"/>
      <c r="J93" s="228"/>
      <c r="K93" s="228"/>
      <c r="L93" s="228"/>
      <c r="M93" s="173">
        <f t="shared" si="12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173">
        <f t="shared" si="0"/>
        <v>0</v>
      </c>
      <c r="I94" s="228"/>
      <c r="J94" s="228"/>
      <c r="K94" s="228"/>
      <c r="L94" s="228"/>
      <c r="M94" s="173">
        <f t="shared" si="12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173">
        <f t="shared" si="0"/>
        <v>0</v>
      </c>
      <c r="I95" s="228"/>
      <c r="J95" s="228"/>
      <c r="K95" s="228"/>
      <c r="L95" s="228"/>
      <c r="M95" s="173">
        <f t="shared" si="12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173">
        <f t="shared" si="0"/>
        <v>0</v>
      </c>
      <c r="I96" s="228"/>
      <c r="J96" s="228"/>
      <c r="K96" s="228"/>
      <c r="L96" s="228"/>
      <c r="M96" s="173">
        <f t="shared" si="12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239">
        <f t="shared" si="0"/>
        <v>0</v>
      </c>
      <c r="I97" s="235"/>
      <c r="J97" s="235"/>
      <c r="K97" s="235"/>
      <c r="L97" s="385"/>
      <c r="M97" s="239">
        <f t="shared" si="12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53"/>
      <c r="E98" s="296"/>
      <c r="F98" s="297"/>
      <c r="G98" s="297"/>
      <c r="H98" s="238">
        <f t="shared" si="0"/>
        <v>0</v>
      </c>
      <c r="I98" s="247"/>
      <c r="J98" s="247"/>
      <c r="K98" s="247"/>
      <c r="L98" s="247"/>
      <c r="M98" s="173">
        <f t="shared" si="12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173">
        <f t="shared" si="0"/>
        <v>0</v>
      </c>
      <c r="I99" s="228"/>
      <c r="J99" s="228"/>
      <c r="K99" s="228"/>
      <c r="L99" s="228"/>
      <c r="M99" s="173">
        <f t="shared" si="12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173">
        <f t="shared" ref="H100:H102" si="14">F100*G100</f>
        <v>0</v>
      </c>
      <c r="I100" s="228"/>
      <c r="J100" s="228"/>
      <c r="K100" s="228"/>
      <c r="L100" s="228"/>
      <c r="M100" s="173">
        <f t="shared" si="12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173">
        <f t="shared" si="14"/>
        <v>0</v>
      </c>
      <c r="I101" s="228"/>
      <c r="J101" s="228"/>
      <c r="K101" s="228"/>
      <c r="L101" s="228"/>
      <c r="M101" s="173">
        <f t="shared" si="12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173">
        <f t="shared" si="14"/>
        <v>0</v>
      </c>
      <c r="I102" s="228"/>
      <c r="J102" s="228"/>
      <c r="K102" s="228"/>
      <c r="L102" s="228"/>
      <c r="M102" s="173">
        <f t="shared" si="12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173">
        <f>F103*G103</f>
        <v>0</v>
      </c>
      <c r="I103" s="228"/>
      <c r="J103" s="228"/>
      <c r="K103" s="228"/>
      <c r="L103" s="228"/>
      <c r="M103" s="173">
        <f t="shared" si="12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173">
        <f t="shared" si="0"/>
        <v>0</v>
      </c>
      <c r="I104" s="228"/>
      <c r="J104" s="228"/>
      <c r="K104" s="228"/>
      <c r="L104" s="228"/>
      <c r="M104" s="173">
        <f t="shared" si="12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239">
        <f t="shared" si="0"/>
        <v>0</v>
      </c>
      <c r="I105" s="235"/>
      <c r="J105" s="235"/>
      <c r="K105" s="235"/>
      <c r="L105" s="385"/>
      <c r="M105" s="239">
        <f t="shared" si="12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238">
        <f t="shared" si="0"/>
        <v>0</v>
      </c>
      <c r="I106" s="247"/>
      <c r="J106" s="247"/>
      <c r="K106" s="247"/>
      <c r="L106" s="247"/>
      <c r="M106" s="173">
        <f t="shared" si="12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173">
        <f t="shared" si="0"/>
        <v>0</v>
      </c>
      <c r="I107" s="228"/>
      <c r="J107" s="228"/>
      <c r="K107" s="228"/>
      <c r="L107" s="228"/>
      <c r="M107" s="173">
        <f t="shared" si="12"/>
        <v>0</v>
      </c>
      <c r="N107" s="37"/>
      <c r="O107" s="39"/>
      <c r="P107" s="153"/>
      <c r="Q107" s="116"/>
      <c r="R107" s="170"/>
    </row>
    <row r="108" spans="2:18" x14ac:dyDescent="0.25">
      <c r="B108" s="549"/>
      <c r="C108" s="550"/>
      <c r="D108" s="288"/>
      <c r="E108" s="230"/>
      <c r="F108" s="289"/>
      <c r="G108" s="289"/>
      <c r="H108" s="173">
        <f t="shared" ref="H108" si="15">F108*G108</f>
        <v>0</v>
      </c>
      <c r="I108" s="228"/>
      <c r="J108" s="228"/>
      <c r="K108" s="228"/>
      <c r="L108" s="228"/>
      <c r="M108" s="173">
        <f t="shared" si="12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173">
        <f t="shared" si="0"/>
        <v>0</v>
      </c>
      <c r="I109" s="228"/>
      <c r="J109" s="228"/>
      <c r="K109" s="228"/>
      <c r="L109" s="228"/>
      <c r="M109" s="173">
        <f t="shared" si="12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239">
        <f t="shared" si="0"/>
        <v>0</v>
      </c>
      <c r="I110" s="235"/>
      <c r="J110" s="235"/>
      <c r="K110" s="235"/>
      <c r="L110" s="385"/>
      <c r="M110" s="239">
        <f t="shared" si="12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238">
        <f t="shared" si="0"/>
        <v>0</v>
      </c>
      <c r="I111" s="247"/>
      <c r="J111" s="247"/>
      <c r="K111" s="247"/>
      <c r="L111" s="247"/>
      <c r="M111" s="173">
        <f t="shared" si="12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173">
        <f t="shared" si="0"/>
        <v>0</v>
      </c>
      <c r="I112" s="228"/>
      <c r="J112" s="228"/>
      <c r="K112" s="228"/>
      <c r="L112" s="228"/>
      <c r="M112" s="173">
        <f t="shared" si="12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173">
        <f t="shared" si="0"/>
        <v>0</v>
      </c>
      <c r="I113" s="228"/>
      <c r="J113" s="228"/>
      <c r="K113" s="228"/>
      <c r="L113" s="228"/>
      <c r="M113" s="173">
        <f t="shared" si="12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173">
        <f t="shared" si="0"/>
        <v>0</v>
      </c>
      <c r="I114" s="228"/>
      <c r="J114" s="228"/>
      <c r="K114" s="228"/>
      <c r="L114" s="228"/>
      <c r="M114" s="173">
        <f t="shared" si="12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173">
        <f t="shared" ref="H115:H117" si="16">F115*G115</f>
        <v>0</v>
      </c>
      <c r="I115" s="228"/>
      <c r="J115" s="228"/>
      <c r="K115" s="228"/>
      <c r="L115" s="228"/>
      <c r="M115" s="173">
        <f t="shared" si="12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173">
        <f t="shared" si="16"/>
        <v>0</v>
      </c>
      <c r="I116" s="228"/>
      <c r="J116" s="228"/>
      <c r="K116" s="228"/>
      <c r="L116" s="228"/>
      <c r="M116" s="173">
        <f t="shared" si="12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173">
        <f t="shared" si="16"/>
        <v>0</v>
      </c>
      <c r="I117" s="228"/>
      <c r="J117" s="228"/>
      <c r="K117" s="228"/>
      <c r="L117" s="228"/>
      <c r="M117" s="173">
        <f t="shared" si="12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173">
        <f t="shared" si="0"/>
        <v>0</v>
      </c>
      <c r="I118" s="228"/>
      <c r="J118" s="228"/>
      <c r="K118" s="228"/>
      <c r="L118" s="228"/>
      <c r="M118" s="173">
        <f t="shared" si="12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239">
        <f t="shared" si="0"/>
        <v>0</v>
      </c>
      <c r="I119" s="235"/>
      <c r="J119" s="235"/>
      <c r="K119" s="235"/>
      <c r="L119" s="385"/>
      <c r="M119" s="239">
        <f t="shared" si="12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53"/>
      <c r="E120" s="296"/>
      <c r="F120" s="297"/>
      <c r="G120" s="297"/>
      <c r="H120" s="238">
        <f t="shared" si="0"/>
        <v>0</v>
      </c>
      <c r="I120" s="247"/>
      <c r="J120" s="247"/>
      <c r="K120" s="247"/>
      <c r="L120" s="247"/>
      <c r="M120" s="173">
        <f t="shared" si="12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173">
        <f t="shared" si="0"/>
        <v>0</v>
      </c>
      <c r="I121" s="228"/>
      <c r="J121" s="228"/>
      <c r="K121" s="228"/>
      <c r="L121" s="228"/>
      <c r="M121" s="173">
        <f t="shared" si="12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239">
        <f t="shared" si="0"/>
        <v>0</v>
      </c>
      <c r="I122" s="235"/>
      <c r="J122" s="235"/>
      <c r="K122" s="235"/>
      <c r="L122" s="385"/>
      <c r="M122" s="239">
        <f t="shared" si="12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78"/>
      <c r="E123" s="379"/>
      <c r="F123" s="374"/>
      <c r="G123" s="380"/>
      <c r="H123" s="238">
        <f t="shared" si="0"/>
        <v>0</v>
      </c>
      <c r="I123" s="381"/>
      <c r="J123" s="381"/>
      <c r="K123" s="381"/>
      <c r="L123" s="381"/>
      <c r="M123" s="173">
        <f t="shared" si="12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382"/>
      <c r="J124" s="382"/>
      <c r="K124" s="382"/>
      <c r="L124" s="382"/>
      <c r="M124" s="173">
        <f t="shared" si="12"/>
        <v>0</v>
      </c>
      <c r="N124" s="23"/>
      <c r="O124" s="24"/>
      <c r="P124" s="154"/>
      <c r="Q124" s="116"/>
      <c r="R124" s="170"/>
    </row>
    <row r="125" spans="2:18" ht="14.25" customHeight="1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383"/>
      <c r="J125" s="383"/>
      <c r="K125" s="383"/>
      <c r="L125" s="449"/>
      <c r="M125" s="239">
        <f t="shared" si="12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446"/>
      <c r="J126" s="446"/>
      <c r="K126" s="446"/>
      <c r="L126" s="446"/>
      <c r="M126" s="450"/>
      <c r="N126" s="37"/>
      <c r="O126" s="39"/>
      <c r="P126" s="153"/>
      <c r="Q126" s="116"/>
      <c r="R126" s="170"/>
    </row>
    <row r="127" spans="2:18" ht="13.8" thickBot="1" x14ac:dyDescent="0.3">
      <c r="B127" s="265" t="s">
        <v>22</v>
      </c>
      <c r="C127" s="260"/>
      <c r="D127" s="281"/>
      <c r="E127" s="282"/>
      <c r="F127" s="283"/>
      <c r="G127" s="284"/>
      <c r="H127" s="268">
        <f>SUM(H11:H125)</f>
        <v>0</v>
      </c>
      <c r="I127" s="268">
        <f>SUM(I11:I125)</f>
        <v>0</v>
      </c>
      <c r="J127" s="268">
        <f t="shared" ref="J127:L127" si="17">SUM(J11:J125)</f>
        <v>0</v>
      </c>
      <c r="K127" s="268">
        <f t="shared" si="17"/>
        <v>0</v>
      </c>
      <c r="L127" s="268">
        <f t="shared" si="17"/>
        <v>0</v>
      </c>
      <c r="M127" s="264">
        <f t="shared" si="12"/>
        <v>0</v>
      </c>
      <c r="N127" s="539">
        <f>SUM(O43+N65+N71+N79+N89+N97+N105+N110+N119+N122+N125)</f>
        <v>0</v>
      </c>
      <c r="O127" s="569"/>
      <c r="P127" s="154"/>
      <c r="Q127" s="116"/>
      <c r="R127" s="170"/>
    </row>
    <row r="128" spans="2:18" x14ac:dyDescent="0.25">
      <c r="F128" s="38"/>
      <c r="M128" s="451"/>
      <c r="N128" s="37"/>
      <c r="O128" s="153"/>
      <c r="Q128" s="160"/>
    </row>
    <row r="129" spans="2:18" x14ac:dyDescent="0.25">
      <c r="F129" s="38"/>
      <c r="M129" s="451"/>
      <c r="N129" s="37"/>
      <c r="O129" s="153"/>
      <c r="Q129" s="160"/>
    </row>
    <row r="130" spans="2:18" ht="13.8" thickBot="1" x14ac:dyDescent="0.3">
      <c r="B130" s="9"/>
      <c r="F130" s="38"/>
      <c r="M130" s="451"/>
      <c r="N130" s="37"/>
      <c r="O130" s="153"/>
      <c r="Q130" s="160"/>
    </row>
    <row r="131" spans="2:18" ht="31.5" customHeight="1" thickBot="1" x14ac:dyDescent="0.3">
      <c r="B131" s="357" t="s">
        <v>95</v>
      </c>
      <c r="C131" s="358"/>
      <c r="D131" s="359"/>
      <c r="E131" s="360"/>
      <c r="F131" s="361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x14ac:dyDescent="0.25">
      <c r="B132" s="9"/>
      <c r="F132" s="38"/>
      <c r="M132" s="451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6"/>
      <c r="E134" s="227"/>
      <c r="F134" s="287"/>
      <c r="G134" s="287"/>
      <c r="H134" s="25">
        <f t="shared" ref="H134:H160" si="18">F134*G134</f>
        <v>0</v>
      </c>
      <c r="I134" s="452"/>
      <c r="J134" s="452"/>
      <c r="K134" s="452"/>
      <c r="L134" s="452"/>
      <c r="M134" s="173">
        <f t="shared" si="12"/>
        <v>0</v>
      </c>
      <c r="N134" s="173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6"/>
      <c r="E135" s="227"/>
      <c r="F135" s="287"/>
      <c r="G135" s="287"/>
      <c r="H135" s="25">
        <f t="shared" si="18"/>
        <v>0</v>
      </c>
      <c r="I135" s="452"/>
      <c r="J135" s="452"/>
      <c r="K135" s="452"/>
      <c r="L135" s="452"/>
      <c r="M135" s="173">
        <f t="shared" si="12"/>
        <v>0</v>
      </c>
      <c r="N135" s="173">
        <f t="shared" ref="N135:N140" si="19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6"/>
      <c r="E136" s="227"/>
      <c r="F136" s="287"/>
      <c r="G136" s="287"/>
      <c r="H136" s="25">
        <f t="shared" si="18"/>
        <v>0</v>
      </c>
      <c r="I136" s="452"/>
      <c r="J136" s="452"/>
      <c r="K136" s="452"/>
      <c r="L136" s="452"/>
      <c r="M136" s="173">
        <f t="shared" si="12"/>
        <v>0</v>
      </c>
      <c r="N136" s="173">
        <f t="shared" si="19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6"/>
      <c r="E137" s="227"/>
      <c r="F137" s="287"/>
      <c r="G137" s="287"/>
      <c r="H137" s="25">
        <f t="shared" si="18"/>
        <v>0</v>
      </c>
      <c r="I137" s="452"/>
      <c r="J137" s="452"/>
      <c r="K137" s="452"/>
      <c r="L137" s="452"/>
      <c r="M137" s="173">
        <f t="shared" si="12"/>
        <v>0</v>
      </c>
      <c r="N137" s="173">
        <f t="shared" si="19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18"/>
        <v>0</v>
      </c>
      <c r="I138" s="452"/>
      <c r="J138" s="452"/>
      <c r="K138" s="452"/>
      <c r="L138" s="452"/>
      <c r="M138" s="173">
        <f t="shared" ref="M138:M201" si="20">+SUM(I138:L138)</f>
        <v>0</v>
      </c>
      <c r="N138" s="173">
        <f t="shared" si="19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18"/>
        <v>0</v>
      </c>
      <c r="I139" s="228"/>
      <c r="J139" s="228"/>
      <c r="K139" s="228"/>
      <c r="L139" s="228"/>
      <c r="M139" s="173">
        <f t="shared" si="20"/>
        <v>0</v>
      </c>
      <c r="N139" s="173">
        <f t="shared" si="19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18"/>
        <v>0</v>
      </c>
      <c r="I140" s="228"/>
      <c r="J140" s="228"/>
      <c r="K140" s="228"/>
      <c r="L140" s="228"/>
      <c r="M140" s="173">
        <f t="shared" si="20"/>
        <v>0</v>
      </c>
      <c r="N140" s="173">
        <f t="shared" si="19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18"/>
        <v>0</v>
      </c>
      <c r="I141" s="228"/>
      <c r="J141" s="228"/>
      <c r="K141" s="228"/>
      <c r="L141" s="228"/>
      <c r="M141" s="173">
        <f t="shared" si="20"/>
        <v>0</v>
      </c>
      <c r="N141" s="173">
        <f t="shared" ref="N141:N156" si="21">H141</f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18"/>
        <v>0</v>
      </c>
      <c r="I142" s="228"/>
      <c r="J142" s="228"/>
      <c r="K142" s="228"/>
      <c r="L142" s="228"/>
      <c r="M142" s="173">
        <f t="shared" si="20"/>
        <v>0</v>
      </c>
      <c r="N142" s="173">
        <f t="shared" si="21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18"/>
        <v>0</v>
      </c>
      <c r="I143" s="228"/>
      <c r="J143" s="228"/>
      <c r="K143" s="228"/>
      <c r="L143" s="228"/>
      <c r="M143" s="173">
        <f t="shared" si="20"/>
        <v>0</v>
      </c>
      <c r="N143" s="173">
        <f t="shared" si="21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18"/>
        <v>0</v>
      </c>
      <c r="I144" s="228"/>
      <c r="J144" s="228"/>
      <c r="K144" s="228"/>
      <c r="L144" s="228"/>
      <c r="M144" s="173">
        <f t="shared" si="20"/>
        <v>0</v>
      </c>
      <c r="N144" s="173">
        <f t="shared" si="21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ref="H145:H154" si="22">F145*G145</f>
        <v>0</v>
      </c>
      <c r="I145" s="228"/>
      <c r="J145" s="228"/>
      <c r="K145" s="228"/>
      <c r="L145" s="228"/>
      <c r="M145" s="173">
        <f t="shared" si="20"/>
        <v>0</v>
      </c>
      <c r="N145" s="173">
        <f t="shared" ref="N145:N154" si="23">H145</f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22"/>
        <v>0</v>
      </c>
      <c r="I146" s="228"/>
      <c r="J146" s="228"/>
      <c r="K146" s="228"/>
      <c r="L146" s="228"/>
      <c r="M146" s="173">
        <f t="shared" si="20"/>
        <v>0</v>
      </c>
      <c r="N146" s="173">
        <f t="shared" si="23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22"/>
        <v>0</v>
      </c>
      <c r="I147" s="228"/>
      <c r="J147" s="228"/>
      <c r="K147" s="228"/>
      <c r="L147" s="228"/>
      <c r="M147" s="173">
        <f t="shared" si="20"/>
        <v>0</v>
      </c>
      <c r="N147" s="173">
        <f t="shared" si="23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22"/>
        <v>0</v>
      </c>
      <c r="I148" s="228"/>
      <c r="J148" s="228"/>
      <c r="K148" s="228"/>
      <c r="L148" s="228"/>
      <c r="M148" s="173">
        <f t="shared" si="20"/>
        <v>0</v>
      </c>
      <c r="N148" s="173">
        <f t="shared" si="23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22"/>
        <v>0</v>
      </c>
      <c r="I149" s="228"/>
      <c r="J149" s="228"/>
      <c r="K149" s="228"/>
      <c r="L149" s="228"/>
      <c r="M149" s="173">
        <f t="shared" si="20"/>
        <v>0</v>
      </c>
      <c r="N149" s="173">
        <f t="shared" si="23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22"/>
        <v>0</v>
      </c>
      <c r="I150" s="228"/>
      <c r="J150" s="228"/>
      <c r="K150" s="228"/>
      <c r="L150" s="228"/>
      <c r="M150" s="173">
        <f t="shared" si="20"/>
        <v>0</v>
      </c>
      <c r="N150" s="173">
        <f t="shared" si="23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22"/>
        <v>0</v>
      </c>
      <c r="I151" s="228"/>
      <c r="J151" s="228"/>
      <c r="K151" s="228"/>
      <c r="L151" s="228"/>
      <c r="M151" s="173">
        <f t="shared" si="20"/>
        <v>0</v>
      </c>
      <c r="N151" s="173">
        <f t="shared" si="23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22"/>
        <v>0</v>
      </c>
      <c r="I152" s="228"/>
      <c r="J152" s="228"/>
      <c r="K152" s="228"/>
      <c r="L152" s="228"/>
      <c r="M152" s="173">
        <f t="shared" si="20"/>
        <v>0</v>
      </c>
      <c r="N152" s="173">
        <f t="shared" si="23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22"/>
        <v>0</v>
      </c>
      <c r="I153" s="228"/>
      <c r="J153" s="228"/>
      <c r="K153" s="228"/>
      <c r="L153" s="228"/>
      <c r="M153" s="173">
        <f t="shared" si="20"/>
        <v>0</v>
      </c>
      <c r="N153" s="173">
        <f t="shared" si="23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22"/>
        <v>0</v>
      </c>
      <c r="I154" s="228"/>
      <c r="J154" s="228"/>
      <c r="K154" s="228"/>
      <c r="L154" s="228"/>
      <c r="M154" s="173">
        <f t="shared" si="20"/>
        <v>0</v>
      </c>
      <c r="N154" s="173">
        <f t="shared" si="23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18"/>
        <v>0</v>
      </c>
      <c r="I155" s="228"/>
      <c r="J155" s="228"/>
      <c r="K155" s="228"/>
      <c r="L155" s="228"/>
      <c r="M155" s="173">
        <f t="shared" si="20"/>
        <v>0</v>
      </c>
      <c r="N155" s="173">
        <f t="shared" si="21"/>
        <v>0</v>
      </c>
      <c r="O155" s="39"/>
      <c r="Q155" s="116"/>
      <c r="R155" s="170"/>
    </row>
    <row r="156" spans="2:18" ht="12" customHeight="1" x14ac:dyDescent="0.25">
      <c r="B156" s="559"/>
      <c r="C156" s="285" t="s">
        <v>69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20"/>
        <v>0</v>
      </c>
      <c r="N156" s="173">
        <f t="shared" si="21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18"/>
        <v>0</v>
      </c>
      <c r="I157" s="228"/>
      <c r="J157" s="228"/>
      <c r="K157" s="228"/>
      <c r="L157" s="228"/>
      <c r="M157" s="173">
        <f t="shared" si="20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ref="H158:H159" si="24">F158*G158</f>
        <v>0</v>
      </c>
      <c r="I158" s="228"/>
      <c r="J158" s="228"/>
      <c r="K158" s="228"/>
      <c r="L158" s="228"/>
      <c r="M158" s="173">
        <f t="shared" si="20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24"/>
        <v>0</v>
      </c>
      <c r="I159" s="228"/>
      <c r="J159" s="228"/>
      <c r="K159" s="228"/>
      <c r="L159" s="228"/>
      <c r="M159" s="173">
        <f t="shared" si="20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18"/>
        <v>0</v>
      </c>
      <c r="I160" s="228"/>
      <c r="J160" s="228"/>
      <c r="K160" s="228"/>
      <c r="L160" s="228"/>
      <c r="M160" s="173">
        <f t="shared" si="20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ref="H161:H246" si="25">F161*G161</f>
        <v>0</v>
      </c>
      <c r="I161" s="228"/>
      <c r="J161" s="228"/>
      <c r="K161" s="228"/>
      <c r="L161" s="228"/>
      <c r="M161" s="173">
        <f t="shared" si="20"/>
        <v>0</v>
      </c>
      <c r="N161" s="173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25"/>
        <v>0</v>
      </c>
      <c r="I162" s="228"/>
      <c r="J162" s="228"/>
      <c r="K162" s="228"/>
      <c r="L162" s="228"/>
      <c r="M162" s="173">
        <f t="shared" si="20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ref="H163:H164" si="26">F163*G163</f>
        <v>0</v>
      </c>
      <c r="I163" s="228"/>
      <c r="J163" s="228"/>
      <c r="K163" s="228"/>
      <c r="L163" s="228"/>
      <c r="M163" s="173">
        <f t="shared" si="20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26"/>
        <v>0</v>
      </c>
      <c r="I164" s="228"/>
      <c r="J164" s="228"/>
      <c r="K164" s="228"/>
      <c r="L164" s="228"/>
      <c r="M164" s="173">
        <f t="shared" si="20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25"/>
        <v>0</v>
      </c>
      <c r="I165" s="228"/>
      <c r="J165" s="228"/>
      <c r="K165" s="228"/>
      <c r="L165" s="228"/>
      <c r="M165" s="173">
        <f t="shared" si="20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25"/>
        <v>0</v>
      </c>
      <c r="I166" s="385"/>
      <c r="J166" s="385"/>
      <c r="K166" s="385"/>
      <c r="L166" s="385"/>
      <c r="M166" s="239">
        <f t="shared" si="20"/>
        <v>0</v>
      </c>
      <c r="N166" s="240">
        <f>SUM(H162:H166)</f>
        <v>0</v>
      </c>
      <c r="O166" s="241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86"/>
      <c r="E167" s="296"/>
      <c r="F167" s="297"/>
      <c r="G167" s="297"/>
      <c r="H167" s="33">
        <f t="shared" si="25"/>
        <v>0</v>
      </c>
      <c r="I167" s="228"/>
      <c r="J167" s="228"/>
      <c r="K167" s="228"/>
      <c r="L167" s="228"/>
      <c r="M167" s="237">
        <f t="shared" si="20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6"/>
      <c r="E168" s="227"/>
      <c r="F168" s="287"/>
      <c r="G168" s="287"/>
      <c r="H168" s="25">
        <f t="shared" ref="H168:H180" si="27">F168*G168</f>
        <v>0</v>
      </c>
      <c r="I168" s="228"/>
      <c r="J168" s="228"/>
      <c r="K168" s="228"/>
      <c r="L168" s="228"/>
      <c r="M168" s="173">
        <f t="shared" si="20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6"/>
      <c r="E169" s="227"/>
      <c r="F169" s="287"/>
      <c r="G169" s="287"/>
      <c r="H169" s="25">
        <f t="shared" si="27"/>
        <v>0</v>
      </c>
      <c r="I169" s="228"/>
      <c r="J169" s="228"/>
      <c r="K169" s="228"/>
      <c r="L169" s="228"/>
      <c r="M169" s="173">
        <f t="shared" si="20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6"/>
      <c r="E170" s="227"/>
      <c r="F170" s="287"/>
      <c r="G170" s="287"/>
      <c r="H170" s="25">
        <f t="shared" si="27"/>
        <v>0</v>
      </c>
      <c r="I170" s="228"/>
      <c r="J170" s="228"/>
      <c r="K170" s="228"/>
      <c r="L170" s="228"/>
      <c r="M170" s="173">
        <f t="shared" si="20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6"/>
      <c r="E171" s="227"/>
      <c r="F171" s="287"/>
      <c r="G171" s="287"/>
      <c r="H171" s="25">
        <f t="shared" si="27"/>
        <v>0</v>
      </c>
      <c r="I171" s="228"/>
      <c r="J171" s="228"/>
      <c r="K171" s="228"/>
      <c r="L171" s="228"/>
      <c r="M171" s="173">
        <f t="shared" si="20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27"/>
        <v>0</v>
      </c>
      <c r="I172" s="228"/>
      <c r="J172" s="228"/>
      <c r="K172" s="228"/>
      <c r="L172" s="228"/>
      <c r="M172" s="173">
        <f t="shared" si="20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27"/>
        <v>0</v>
      </c>
      <c r="I173" s="228"/>
      <c r="J173" s="228"/>
      <c r="K173" s="228"/>
      <c r="L173" s="228"/>
      <c r="M173" s="173">
        <f t="shared" si="20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27"/>
        <v>0</v>
      </c>
      <c r="I174" s="228"/>
      <c r="J174" s="228"/>
      <c r="K174" s="228"/>
      <c r="L174" s="228"/>
      <c r="M174" s="173">
        <f t="shared" si="20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ref="H175" si="28">F175*G175</f>
        <v>0</v>
      </c>
      <c r="I175" s="228"/>
      <c r="J175" s="228"/>
      <c r="K175" s="228"/>
      <c r="L175" s="228"/>
      <c r="M175" s="173">
        <f t="shared" si="20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27"/>
        <v>0</v>
      </c>
      <c r="I176" s="228"/>
      <c r="J176" s="228"/>
      <c r="K176" s="228"/>
      <c r="L176" s="228"/>
      <c r="M176" s="173">
        <f t="shared" si="20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27"/>
        <v>0</v>
      </c>
      <c r="I177" s="228"/>
      <c r="J177" s="228"/>
      <c r="K177" s="228"/>
      <c r="L177" s="228"/>
      <c r="M177" s="173">
        <f t="shared" si="20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27"/>
        <v>0</v>
      </c>
      <c r="I178" s="228"/>
      <c r="J178" s="228"/>
      <c r="K178" s="228"/>
      <c r="L178" s="228"/>
      <c r="M178" s="173">
        <f t="shared" si="20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27"/>
        <v>0</v>
      </c>
      <c r="I179" s="228"/>
      <c r="J179" s="228"/>
      <c r="K179" s="228"/>
      <c r="L179" s="228"/>
      <c r="M179" s="173">
        <f t="shared" si="20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27"/>
        <v>0</v>
      </c>
      <c r="I180" s="228"/>
      <c r="J180" s="228"/>
      <c r="K180" s="228"/>
      <c r="L180" s="228"/>
      <c r="M180" s="173">
        <f t="shared" si="20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25"/>
        <v>0</v>
      </c>
      <c r="I181" s="228"/>
      <c r="J181" s="228"/>
      <c r="K181" s="228"/>
      <c r="L181" s="228"/>
      <c r="M181" s="173">
        <f t="shared" si="20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25"/>
        <v>0</v>
      </c>
      <c r="I182" s="228"/>
      <c r="J182" s="228"/>
      <c r="K182" s="228"/>
      <c r="L182" s="228"/>
      <c r="M182" s="173">
        <f t="shared" si="20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25"/>
        <v>0</v>
      </c>
      <c r="I183" s="228"/>
      <c r="J183" s="228"/>
      <c r="K183" s="228"/>
      <c r="L183" s="228"/>
      <c r="M183" s="173">
        <f t="shared" si="20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25"/>
        <v>0</v>
      </c>
      <c r="I184" s="228"/>
      <c r="J184" s="228"/>
      <c r="K184" s="228"/>
      <c r="L184" s="228"/>
      <c r="M184" s="173">
        <f t="shared" si="20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25"/>
        <v>0</v>
      </c>
      <c r="I185" s="228"/>
      <c r="J185" s="228"/>
      <c r="K185" s="228"/>
      <c r="L185" s="228"/>
      <c r="M185" s="173">
        <f t="shared" si="20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25"/>
        <v>0</v>
      </c>
      <c r="I186" s="228"/>
      <c r="J186" s="228"/>
      <c r="K186" s="228"/>
      <c r="L186" s="228"/>
      <c r="M186" s="173">
        <f t="shared" si="20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25"/>
        <v>0</v>
      </c>
      <c r="I187" s="228"/>
      <c r="J187" s="228"/>
      <c r="K187" s="228"/>
      <c r="L187" s="228"/>
      <c r="M187" s="173">
        <f t="shared" si="20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25"/>
        <v>0</v>
      </c>
      <c r="I188" s="235"/>
      <c r="J188" s="235"/>
      <c r="K188" s="235"/>
      <c r="L188" s="235"/>
      <c r="M188" s="453">
        <f t="shared" si="20"/>
        <v>0</v>
      </c>
      <c r="N188" s="567">
        <f>SUM(H167:H188)</f>
        <v>0</v>
      </c>
      <c r="O188" s="568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25"/>
        <v>0</v>
      </c>
      <c r="I189" s="247"/>
      <c r="J189" s="247"/>
      <c r="K189" s="247"/>
      <c r="L189" s="247"/>
      <c r="M189" s="173">
        <f t="shared" si="20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ref="H190" si="29">F190*G190</f>
        <v>0</v>
      </c>
      <c r="I190" s="228"/>
      <c r="J190" s="228"/>
      <c r="K190" s="228"/>
      <c r="L190" s="228"/>
      <c r="M190" s="173">
        <f t="shared" si="20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ref="H191" si="30">F191*G191</f>
        <v>0</v>
      </c>
      <c r="I191" s="228"/>
      <c r="J191" s="228"/>
      <c r="K191" s="228"/>
      <c r="L191" s="228"/>
      <c r="M191" s="173">
        <f t="shared" si="20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25"/>
        <v>0</v>
      </c>
      <c r="I192" s="228"/>
      <c r="J192" s="228"/>
      <c r="K192" s="228"/>
      <c r="L192" s="228"/>
      <c r="M192" s="173">
        <f t="shared" si="20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25"/>
        <v>0</v>
      </c>
      <c r="I193" s="228"/>
      <c r="J193" s="228"/>
      <c r="K193" s="228"/>
      <c r="L193" s="228"/>
      <c r="M193" s="173">
        <f t="shared" si="20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25"/>
        <v>0</v>
      </c>
      <c r="I194" s="235"/>
      <c r="J194" s="235"/>
      <c r="K194" s="235"/>
      <c r="L194" s="235"/>
      <c r="M194" s="453">
        <f t="shared" si="20"/>
        <v>0</v>
      </c>
      <c r="N194" s="567">
        <f>SUM(H189:H194)</f>
        <v>0</v>
      </c>
      <c r="O194" s="568"/>
      <c r="Q194" s="116"/>
      <c r="R194" s="170"/>
    </row>
    <row r="195" spans="2:18" x14ac:dyDescent="0.25">
      <c r="B195" s="541" t="s">
        <v>7</v>
      </c>
      <c r="C195" s="542"/>
      <c r="D195" s="301"/>
      <c r="E195" s="302"/>
      <c r="F195" s="303"/>
      <c r="G195" s="303"/>
      <c r="H195" s="32">
        <f t="shared" si="25"/>
        <v>0</v>
      </c>
      <c r="I195" s="247"/>
      <c r="J195" s="247"/>
      <c r="K195" s="247"/>
      <c r="L195" s="247"/>
      <c r="M195" s="173">
        <f t="shared" si="20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31">F196*G196</f>
        <v>0</v>
      </c>
      <c r="I196" s="228"/>
      <c r="J196" s="228"/>
      <c r="K196" s="228"/>
      <c r="L196" s="228"/>
      <c r="M196" s="173">
        <f t="shared" si="20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31"/>
        <v>0</v>
      </c>
      <c r="I197" s="228"/>
      <c r="J197" s="228"/>
      <c r="K197" s="228"/>
      <c r="L197" s="228"/>
      <c r="M197" s="173">
        <f t="shared" si="20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31"/>
        <v>0</v>
      </c>
      <c r="I198" s="228"/>
      <c r="J198" s="228"/>
      <c r="K198" s="228"/>
      <c r="L198" s="228"/>
      <c r="M198" s="173">
        <f t="shared" si="20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31"/>
        <v>0</v>
      </c>
      <c r="I199" s="228"/>
      <c r="J199" s="228"/>
      <c r="K199" s="228"/>
      <c r="L199" s="228"/>
      <c r="M199" s="173">
        <f t="shared" si="20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31"/>
        <v>0</v>
      </c>
      <c r="I200" s="228"/>
      <c r="J200" s="228"/>
      <c r="K200" s="228"/>
      <c r="L200" s="228"/>
      <c r="M200" s="173">
        <f t="shared" si="20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31"/>
        <v>0</v>
      </c>
      <c r="I201" s="228"/>
      <c r="J201" s="228"/>
      <c r="K201" s="228"/>
      <c r="L201" s="228"/>
      <c r="M201" s="173">
        <f t="shared" si="20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si="25"/>
        <v>0</v>
      </c>
      <c r="I202" s="235"/>
      <c r="J202" s="235"/>
      <c r="K202" s="235"/>
      <c r="L202" s="235"/>
      <c r="M202" s="453">
        <f t="shared" ref="M202:M250" si="32">+SUM(I202:L202)</f>
        <v>0</v>
      </c>
      <c r="N202" s="567">
        <f>SUM(H195:H202)</f>
        <v>0</v>
      </c>
      <c r="O202" s="568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25"/>
        <v>0</v>
      </c>
      <c r="I203" s="247"/>
      <c r="J203" s="247"/>
      <c r="K203" s="247"/>
      <c r="L203" s="247"/>
      <c r="M203" s="173">
        <f t="shared" si="32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ref="H204:H210" si="33">F204*G204</f>
        <v>0</v>
      </c>
      <c r="I204" s="228"/>
      <c r="J204" s="228"/>
      <c r="K204" s="228"/>
      <c r="L204" s="228"/>
      <c r="M204" s="173">
        <f t="shared" si="32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33"/>
        <v>0</v>
      </c>
      <c r="I205" s="228"/>
      <c r="J205" s="228"/>
      <c r="K205" s="228"/>
      <c r="L205" s="228"/>
      <c r="M205" s="173">
        <f t="shared" si="32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33"/>
        <v>0</v>
      </c>
      <c r="I206" s="228"/>
      <c r="J206" s="228"/>
      <c r="K206" s="228"/>
      <c r="L206" s="228"/>
      <c r="M206" s="173">
        <f t="shared" si="32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33"/>
        <v>0</v>
      </c>
      <c r="I207" s="228"/>
      <c r="J207" s="228"/>
      <c r="K207" s="228"/>
      <c r="L207" s="228"/>
      <c r="M207" s="173">
        <f t="shared" si="32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33"/>
        <v>0</v>
      </c>
      <c r="I208" s="228"/>
      <c r="J208" s="228"/>
      <c r="K208" s="228"/>
      <c r="L208" s="228"/>
      <c r="M208" s="173">
        <f t="shared" si="32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7"/>
      <c r="H209" s="25">
        <f t="shared" si="33"/>
        <v>0</v>
      </c>
      <c r="I209" s="228"/>
      <c r="J209" s="228"/>
      <c r="K209" s="228"/>
      <c r="L209" s="228"/>
      <c r="M209" s="173">
        <f t="shared" si="32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33"/>
        <v>0</v>
      </c>
      <c r="I210" s="228"/>
      <c r="J210" s="228"/>
      <c r="K210" s="228"/>
      <c r="L210" s="228"/>
      <c r="M210" s="173">
        <f t="shared" si="32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25"/>
        <v>0</v>
      </c>
      <c r="I211" s="228"/>
      <c r="J211" s="228"/>
      <c r="K211" s="228"/>
      <c r="L211" s="228"/>
      <c r="M211" s="173">
        <f t="shared" si="32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25"/>
        <v>0</v>
      </c>
      <c r="I212" s="235"/>
      <c r="J212" s="235"/>
      <c r="K212" s="235"/>
      <c r="L212" s="235"/>
      <c r="M212" s="453">
        <f t="shared" si="32"/>
        <v>0</v>
      </c>
      <c r="N212" s="567">
        <f>SUM(H203:H212)</f>
        <v>0</v>
      </c>
      <c r="O212" s="568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25"/>
        <v>0</v>
      </c>
      <c r="I213" s="381"/>
      <c r="J213" s="381"/>
      <c r="K213" s="381"/>
      <c r="L213" s="381"/>
      <c r="M213" s="173">
        <f t="shared" si="32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25"/>
        <v>0</v>
      </c>
      <c r="I214" s="382"/>
      <c r="J214" s="382"/>
      <c r="K214" s="382"/>
      <c r="L214" s="382"/>
      <c r="M214" s="173">
        <f t="shared" si="32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ref="H215:H216" si="34">F215*G215</f>
        <v>0</v>
      </c>
      <c r="I215" s="382"/>
      <c r="J215" s="382"/>
      <c r="K215" s="382"/>
      <c r="L215" s="382"/>
      <c r="M215" s="173">
        <f t="shared" si="32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34"/>
        <v>0</v>
      </c>
      <c r="I216" s="382"/>
      <c r="J216" s="382"/>
      <c r="K216" s="382"/>
      <c r="L216" s="382"/>
      <c r="M216" s="173">
        <f t="shared" si="32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ref="H217" si="35">F217*G217</f>
        <v>0</v>
      </c>
      <c r="I217" s="382"/>
      <c r="J217" s="382"/>
      <c r="K217" s="382"/>
      <c r="L217" s="382"/>
      <c r="M217" s="173">
        <f t="shared" si="32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25"/>
        <v>0</v>
      </c>
      <c r="I218" s="382"/>
      <c r="J218" s="382"/>
      <c r="K218" s="382"/>
      <c r="L218" s="382"/>
      <c r="M218" s="173">
        <f t="shared" si="32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25"/>
        <v>0</v>
      </c>
      <c r="I219" s="382"/>
      <c r="J219" s="382"/>
      <c r="K219" s="382"/>
      <c r="L219" s="382"/>
      <c r="M219" s="173">
        <f t="shared" si="32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25"/>
        <v>0</v>
      </c>
      <c r="I220" s="383"/>
      <c r="J220" s="383"/>
      <c r="K220" s="383"/>
      <c r="L220" s="383"/>
      <c r="M220" s="453">
        <f t="shared" si="32"/>
        <v>0</v>
      </c>
      <c r="N220" s="567">
        <f>SUM(H213:H220)</f>
        <v>0</v>
      </c>
      <c r="O220" s="568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25"/>
        <v>0</v>
      </c>
      <c r="I221" s="247"/>
      <c r="J221" s="247"/>
      <c r="K221" s="247"/>
      <c r="L221" s="247"/>
      <c r="M221" s="173">
        <f t="shared" si="32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ref="H222:H226" si="36">F222*G222</f>
        <v>0</v>
      </c>
      <c r="I222" s="228"/>
      <c r="J222" s="228"/>
      <c r="K222" s="228"/>
      <c r="L222" s="228"/>
      <c r="M222" s="173">
        <f t="shared" si="32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36"/>
        <v>0</v>
      </c>
      <c r="I223" s="228"/>
      <c r="J223" s="228"/>
      <c r="K223" s="228"/>
      <c r="L223" s="228"/>
      <c r="M223" s="173">
        <f t="shared" si="32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36"/>
        <v>0</v>
      </c>
      <c r="I224" s="228"/>
      <c r="J224" s="228"/>
      <c r="K224" s="228"/>
      <c r="L224" s="228"/>
      <c r="M224" s="173">
        <f t="shared" si="32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36"/>
        <v>0</v>
      </c>
      <c r="I225" s="228"/>
      <c r="J225" s="228"/>
      <c r="K225" s="228"/>
      <c r="L225" s="228"/>
      <c r="M225" s="173">
        <f t="shared" si="32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36"/>
        <v>0</v>
      </c>
      <c r="I226" s="228"/>
      <c r="J226" s="228"/>
      <c r="K226" s="228"/>
      <c r="L226" s="228"/>
      <c r="M226" s="173">
        <f t="shared" si="32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25"/>
        <v>0</v>
      </c>
      <c r="I227" s="228"/>
      <c r="J227" s="228"/>
      <c r="K227" s="228"/>
      <c r="L227" s="228"/>
      <c r="M227" s="173">
        <f t="shared" si="32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25"/>
        <v>0</v>
      </c>
      <c r="I228" s="235"/>
      <c r="J228" s="235"/>
      <c r="K228" s="235"/>
      <c r="L228" s="235"/>
      <c r="M228" s="453">
        <f t="shared" si="32"/>
        <v>0</v>
      </c>
      <c r="N228" s="567">
        <f>SUM(H221:H228)</f>
        <v>0</v>
      </c>
      <c r="O228" s="568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25"/>
        <v>0</v>
      </c>
      <c r="I229" s="247"/>
      <c r="J229" s="247"/>
      <c r="K229" s="247"/>
      <c r="L229" s="247"/>
      <c r="M229" s="173">
        <f t="shared" si="32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25"/>
        <v>0</v>
      </c>
      <c r="I230" s="228"/>
      <c r="J230" s="228"/>
      <c r="K230" s="228"/>
      <c r="L230" s="228"/>
      <c r="M230" s="173">
        <f t="shared" si="32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ref="H231" si="37">F231*G231</f>
        <v>0</v>
      </c>
      <c r="I231" s="228"/>
      <c r="J231" s="228"/>
      <c r="K231" s="228"/>
      <c r="L231" s="228"/>
      <c r="M231" s="173">
        <f t="shared" si="32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25"/>
        <v>0</v>
      </c>
      <c r="I232" s="228"/>
      <c r="J232" s="228"/>
      <c r="K232" s="228"/>
      <c r="L232" s="228"/>
      <c r="M232" s="173">
        <f t="shared" si="32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25"/>
        <v>0</v>
      </c>
      <c r="I233" s="235"/>
      <c r="J233" s="235"/>
      <c r="K233" s="235"/>
      <c r="L233" s="235"/>
      <c r="M233" s="453">
        <f t="shared" si="32"/>
        <v>0</v>
      </c>
      <c r="N233" s="567">
        <f>SUM(H229:H233)</f>
        <v>0</v>
      </c>
      <c r="O233" s="568"/>
      <c r="Q233" s="116"/>
      <c r="R233" s="170"/>
    </row>
    <row r="234" spans="2:18" x14ac:dyDescent="0.25">
      <c r="B234" s="547" t="s">
        <v>11</v>
      </c>
      <c r="C234" s="548"/>
      <c r="D234" s="286"/>
      <c r="E234" s="227"/>
      <c r="F234" s="287"/>
      <c r="G234" s="287"/>
      <c r="H234" s="25">
        <f t="shared" si="25"/>
        <v>0</v>
      </c>
      <c r="I234" s="247"/>
      <c r="J234" s="247"/>
      <c r="K234" s="247"/>
      <c r="L234" s="247"/>
      <c r="M234" s="173">
        <f t="shared" si="32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25"/>
        <v>0</v>
      </c>
      <c r="I235" s="228"/>
      <c r="J235" s="228"/>
      <c r="K235" s="228"/>
      <c r="L235" s="228"/>
      <c r="M235" s="173">
        <f t="shared" si="32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25"/>
        <v>0</v>
      </c>
      <c r="I236" s="228"/>
      <c r="J236" s="228"/>
      <c r="K236" s="228"/>
      <c r="L236" s="228"/>
      <c r="M236" s="173">
        <f t="shared" si="32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25"/>
        <v>0</v>
      </c>
      <c r="I237" s="228"/>
      <c r="J237" s="228"/>
      <c r="K237" s="228"/>
      <c r="L237" s="228"/>
      <c r="M237" s="173">
        <f t="shared" si="32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25"/>
        <v>0</v>
      </c>
      <c r="I238" s="228"/>
      <c r="J238" s="228"/>
      <c r="K238" s="228"/>
      <c r="L238" s="228"/>
      <c r="M238" s="173">
        <f t="shared" si="32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25"/>
        <v>0</v>
      </c>
      <c r="I239" s="228"/>
      <c r="J239" s="228"/>
      <c r="K239" s="228"/>
      <c r="L239" s="228"/>
      <c r="M239" s="173">
        <f t="shared" si="32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25"/>
        <v>0</v>
      </c>
      <c r="I240" s="228"/>
      <c r="J240" s="228"/>
      <c r="K240" s="228"/>
      <c r="L240" s="228"/>
      <c r="M240" s="173">
        <f t="shared" si="32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32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25"/>
        <v>0</v>
      </c>
      <c r="I242" s="235"/>
      <c r="J242" s="235"/>
      <c r="K242" s="235"/>
      <c r="L242" s="235"/>
      <c r="M242" s="453">
        <f t="shared" si="32"/>
        <v>0</v>
      </c>
      <c r="N242" s="567">
        <f>SUM(H234:H242)</f>
        <v>0</v>
      </c>
      <c r="O242" s="568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25"/>
        <v>0</v>
      </c>
      <c r="I243" s="381"/>
      <c r="J243" s="381"/>
      <c r="K243" s="381"/>
      <c r="L243" s="381"/>
      <c r="M243" s="173">
        <f t="shared" si="32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25"/>
        <v>0</v>
      </c>
      <c r="I244" s="382"/>
      <c r="J244" s="382"/>
      <c r="K244" s="382"/>
      <c r="L244" s="382"/>
      <c r="M244" s="173">
        <f t="shared" si="32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25"/>
        <v>0</v>
      </c>
      <c r="I245" s="383"/>
      <c r="J245" s="383"/>
      <c r="K245" s="383"/>
      <c r="L245" s="383"/>
      <c r="M245" s="453">
        <f t="shared" si="32"/>
        <v>0</v>
      </c>
      <c r="N245" s="567">
        <f>SUM(H243:H245)</f>
        <v>0</v>
      </c>
      <c r="O245" s="568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25"/>
        <v>0</v>
      </c>
      <c r="I246" s="381"/>
      <c r="J246" s="381"/>
      <c r="K246" s="381"/>
      <c r="L246" s="381"/>
      <c r="M246" s="173">
        <f t="shared" si="32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32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383"/>
      <c r="M248" s="453">
        <f t="shared" si="32"/>
        <v>0</v>
      </c>
      <c r="N248" s="567">
        <f>SUM(H246:H248)</f>
        <v>0</v>
      </c>
      <c r="O248" s="568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260"/>
      <c r="D250" s="281"/>
      <c r="E250" s="282"/>
      <c r="F250" s="283"/>
      <c r="G250" s="284"/>
      <c r="H250" s="268">
        <f>SUM(H134:H248)</f>
        <v>0</v>
      </c>
      <c r="I250" s="268">
        <f t="shared" ref="I250:L250" si="38">SUM(I134:I248)</f>
        <v>0</v>
      </c>
      <c r="J250" s="268">
        <f t="shared" si="38"/>
        <v>0</v>
      </c>
      <c r="K250" s="268">
        <f t="shared" si="38"/>
        <v>0</v>
      </c>
      <c r="L250" s="268">
        <f t="shared" si="38"/>
        <v>0</v>
      </c>
      <c r="M250" s="268">
        <f t="shared" si="32"/>
        <v>0</v>
      </c>
      <c r="N250" s="539">
        <f>SUM(O166+N188+N194+N202+N212+N220+N228+N233+N242+N245+N248)</f>
        <v>0</v>
      </c>
      <c r="O250" s="569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pNaf06ihyeFrwM7HkOQsYJ3UZ2q3zfgAhAuTyKWO6raLNOOl8NiKyljmOwNOU2mRijyhr5YOJn4TMm9NieCqGA==" saltValue="MkxIB0r7bSXog3fkUvPXKg==" spinCount="100000" sheet="1" formatColumns="0" formatRows="0"/>
  <mergeCells count="50">
    <mergeCell ref="B2:C2"/>
    <mergeCell ref="N125:O125"/>
    <mergeCell ref="N188:O188"/>
    <mergeCell ref="N202:O202"/>
    <mergeCell ref="N212:O212"/>
    <mergeCell ref="N89:O89"/>
    <mergeCell ref="N97:O97"/>
    <mergeCell ref="N110:O110"/>
    <mergeCell ref="N119:O119"/>
    <mergeCell ref="N122:O122"/>
    <mergeCell ref="N105:O105"/>
    <mergeCell ref="B80:C89"/>
    <mergeCell ref="B90:C97"/>
    <mergeCell ref="B98:C105"/>
    <mergeCell ref="B106:C110"/>
    <mergeCell ref="B111:C119"/>
    <mergeCell ref="N250:O250"/>
    <mergeCell ref="N127:O127"/>
    <mergeCell ref="N220:O220"/>
    <mergeCell ref="N228:O228"/>
    <mergeCell ref="N233:O233"/>
    <mergeCell ref="N242:O242"/>
    <mergeCell ref="N245:O245"/>
    <mergeCell ref="N248:O248"/>
    <mergeCell ref="N194:O194"/>
    <mergeCell ref="N65:O65"/>
    <mergeCell ref="N71:O71"/>
    <mergeCell ref="N79:O79"/>
    <mergeCell ref="B243:C245"/>
    <mergeCell ref="B123:C125"/>
    <mergeCell ref="B134:B166"/>
    <mergeCell ref="C157:C161"/>
    <mergeCell ref="C162:C166"/>
    <mergeCell ref="B120:C122"/>
    <mergeCell ref="I4:L5"/>
    <mergeCell ref="B246:C248"/>
    <mergeCell ref="B167:C188"/>
    <mergeCell ref="B189:C194"/>
    <mergeCell ref="B195:C202"/>
    <mergeCell ref="B203:C212"/>
    <mergeCell ref="B213:C220"/>
    <mergeCell ref="B221:C228"/>
    <mergeCell ref="B229:C233"/>
    <mergeCell ref="B234:C242"/>
    <mergeCell ref="B11:B43"/>
    <mergeCell ref="C39:C43"/>
    <mergeCell ref="B44:C65"/>
    <mergeCell ref="B66:C71"/>
    <mergeCell ref="B72:C79"/>
    <mergeCell ref="C34:C38"/>
  </mergeCells>
  <phoneticPr fontId="2" type="noConversion"/>
  <conditionalFormatting sqref="M11:M132 M134:M250">
    <cfRule type="expression" dxfId="21" priority="1">
      <formula>M11&lt;&gt;H11</formula>
    </cfRule>
  </conditionalFormatting>
  <pageMargins left="0.75" right="0.75" top="1" bottom="1" header="0" footer="0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B2:S252"/>
  <sheetViews>
    <sheetView showGridLines="0" zoomScale="50" zoomScaleNormal="50" workbookViewId="0">
      <pane ySplit="6" topLeftCell="A7" activePane="bottomLeft" state="frozenSplit"/>
      <selection pane="bottomLeft" activeCell="C4" sqref="C4"/>
    </sheetView>
  </sheetViews>
  <sheetFormatPr baseColWidth="10" defaultColWidth="9.33203125" defaultRowHeight="13.2" outlineLevelCol="1" x14ac:dyDescent="0.25"/>
  <cols>
    <col min="1" max="1" width="3" style="10" customWidth="1"/>
    <col min="2" max="2" width="22.88671875" style="10" customWidth="1"/>
    <col min="3" max="3" width="44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4" style="36" customWidth="1"/>
    <col min="13" max="13" width="13.44140625" style="36" customWidth="1"/>
    <col min="14" max="14" width="13.6640625" style="36" customWidth="1"/>
    <col min="15" max="15" width="15.44140625" style="38" customWidth="1"/>
    <col min="16" max="16" width="12.332031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58</v>
      </c>
      <c r="C2" s="555"/>
    </row>
    <row r="3" spans="2:18" x14ac:dyDescent="0.25">
      <c r="B3" s="9"/>
    </row>
    <row r="4" spans="2:18" ht="13.8" x14ac:dyDescent="0.25">
      <c r="B4" s="266" t="s">
        <v>145</v>
      </c>
      <c r="C4" s="314" t="str">
        <f>'Memoria Aporte FIA a Asociado 1'!C4</f>
        <v>ASOCIADO 1</v>
      </c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25.2" customHeight="1" x14ac:dyDescent="0.25">
      <c r="B5" s="9"/>
      <c r="I5" s="566"/>
      <c r="J5" s="566"/>
      <c r="K5" s="566"/>
      <c r="L5" s="566"/>
    </row>
    <row r="6" spans="2:18" ht="32.25" customHeight="1" x14ac:dyDescent="0.25">
      <c r="B6" s="205" t="s">
        <v>13</v>
      </c>
      <c r="C6" s="205" t="s">
        <v>14</v>
      </c>
      <c r="D6" s="206" t="s">
        <v>15</v>
      </c>
      <c r="E6" s="206" t="s">
        <v>17</v>
      </c>
      <c r="F6" s="206" t="s">
        <v>12</v>
      </c>
      <c r="G6" s="208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1.5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10.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.75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42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.75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.75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.75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.75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.75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.75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.75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.75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 t="shared" si="0"/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.75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 t="shared" si="0"/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.75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 t="shared" si="0"/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.75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si="0"/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.75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0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.75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0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.75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0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.75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0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.75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0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.75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0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.75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0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.75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0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.75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0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.75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 t="shared" si="0"/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ht="12.75" customHeight="1" x14ac:dyDescent="0.25">
      <c r="B33" s="559"/>
      <c r="C33" s="259" t="s">
        <v>96</v>
      </c>
      <c r="D33" s="288"/>
      <c r="E33" s="230"/>
      <c r="F33" s="289"/>
      <c r="G33" s="289"/>
      <c r="H33" s="25">
        <f t="shared" si="0"/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 t="shared" si="0"/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ref="H43:H74" si="3">F43*G43</f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3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3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3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3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3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3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3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3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3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3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3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3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3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3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3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3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3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3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3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3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3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3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3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3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3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3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3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3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3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3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3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ref="H75:H106" si="4">F75*G75</f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4"/>
        <v>0</v>
      </c>
      <c r="I76" s="455"/>
      <c r="J76" s="455"/>
      <c r="K76" s="455"/>
      <c r="L76" s="455"/>
      <c r="M76" s="173">
        <f t="shared" ref="M76:M137" si="5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4"/>
        <v>0</v>
      </c>
      <c r="I77" s="455"/>
      <c r="J77" s="455"/>
      <c r="K77" s="455"/>
      <c r="L77" s="455"/>
      <c r="M77" s="173">
        <f t="shared" si="5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4"/>
        <v>0</v>
      </c>
      <c r="I78" s="455"/>
      <c r="J78" s="455"/>
      <c r="K78" s="455"/>
      <c r="L78" s="455"/>
      <c r="M78" s="173">
        <f t="shared" si="5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4"/>
        <v>0</v>
      </c>
      <c r="I79" s="457"/>
      <c r="J79" s="457"/>
      <c r="K79" s="457"/>
      <c r="L79" s="457"/>
      <c r="M79" s="239">
        <f t="shared" si="5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4"/>
        <v>0</v>
      </c>
      <c r="I80" s="458"/>
      <c r="J80" s="458"/>
      <c r="K80" s="458"/>
      <c r="L80" s="458"/>
      <c r="M80" s="173">
        <f t="shared" si="5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4"/>
        <v>0</v>
      </c>
      <c r="I81" s="455"/>
      <c r="J81" s="455"/>
      <c r="K81" s="455"/>
      <c r="L81" s="455"/>
      <c r="M81" s="173">
        <f t="shared" si="5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4"/>
        <v>0</v>
      </c>
      <c r="I82" s="455"/>
      <c r="J82" s="455"/>
      <c r="K82" s="455"/>
      <c r="L82" s="455"/>
      <c r="M82" s="173">
        <f t="shared" si="5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4"/>
        <v>0</v>
      </c>
      <c r="I83" s="455"/>
      <c r="J83" s="455"/>
      <c r="K83" s="455"/>
      <c r="L83" s="455"/>
      <c r="M83" s="173">
        <f t="shared" si="5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4"/>
        <v>0</v>
      </c>
      <c r="I84" s="455"/>
      <c r="J84" s="455"/>
      <c r="K84" s="455"/>
      <c r="L84" s="455"/>
      <c r="M84" s="173">
        <f t="shared" si="5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4"/>
        <v>0</v>
      </c>
      <c r="I85" s="455"/>
      <c r="J85" s="455"/>
      <c r="K85" s="455"/>
      <c r="L85" s="455"/>
      <c r="M85" s="173">
        <f t="shared" si="5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4"/>
        <v>0</v>
      </c>
      <c r="I86" s="455"/>
      <c r="J86" s="455"/>
      <c r="K86" s="455"/>
      <c r="L86" s="455"/>
      <c r="M86" s="173">
        <f t="shared" si="5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4"/>
        <v>0</v>
      </c>
      <c r="I87" s="455"/>
      <c r="J87" s="455"/>
      <c r="K87" s="455"/>
      <c r="L87" s="455"/>
      <c r="M87" s="173">
        <f t="shared" si="5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4"/>
        <v>0</v>
      </c>
      <c r="I88" s="455"/>
      <c r="J88" s="455"/>
      <c r="K88" s="455"/>
      <c r="L88" s="455"/>
      <c r="M88" s="173">
        <f t="shared" si="5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4"/>
        <v>0</v>
      </c>
      <c r="I89" s="457"/>
      <c r="J89" s="457"/>
      <c r="K89" s="457"/>
      <c r="L89" s="457"/>
      <c r="M89" s="239">
        <f t="shared" si="5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4"/>
        <v>0</v>
      </c>
      <c r="I90" s="458"/>
      <c r="J90" s="458"/>
      <c r="K90" s="458"/>
      <c r="L90" s="458"/>
      <c r="M90" s="173">
        <f t="shared" si="5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4"/>
        <v>0</v>
      </c>
      <c r="I91" s="455"/>
      <c r="J91" s="455"/>
      <c r="K91" s="455"/>
      <c r="L91" s="455"/>
      <c r="M91" s="173">
        <f t="shared" si="5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4"/>
        <v>0</v>
      </c>
      <c r="I92" s="455"/>
      <c r="J92" s="455"/>
      <c r="K92" s="455"/>
      <c r="L92" s="455"/>
      <c r="M92" s="173">
        <f t="shared" si="5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4"/>
        <v>0</v>
      </c>
      <c r="I93" s="455"/>
      <c r="J93" s="455"/>
      <c r="K93" s="455"/>
      <c r="L93" s="455"/>
      <c r="M93" s="173">
        <f t="shared" si="5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4"/>
        <v>0</v>
      </c>
      <c r="I94" s="455"/>
      <c r="J94" s="455"/>
      <c r="K94" s="455"/>
      <c r="L94" s="455"/>
      <c r="M94" s="173">
        <f t="shared" si="5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4"/>
        <v>0</v>
      </c>
      <c r="I95" s="455"/>
      <c r="J95" s="455"/>
      <c r="K95" s="455"/>
      <c r="L95" s="455"/>
      <c r="M95" s="173">
        <f t="shared" si="5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4"/>
        <v>0</v>
      </c>
      <c r="I96" s="455"/>
      <c r="J96" s="455"/>
      <c r="K96" s="455"/>
      <c r="L96" s="455"/>
      <c r="M96" s="173">
        <f t="shared" si="5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4"/>
        <v>0</v>
      </c>
      <c r="I97" s="457"/>
      <c r="J97" s="457"/>
      <c r="K97" s="457"/>
      <c r="L97" s="457"/>
      <c r="M97" s="239">
        <f t="shared" si="5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4"/>
        <v>0</v>
      </c>
      <c r="I98" s="458"/>
      <c r="J98" s="458"/>
      <c r="K98" s="458"/>
      <c r="L98" s="458"/>
      <c r="M98" s="173">
        <f t="shared" si="5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4"/>
        <v>0</v>
      </c>
      <c r="I99" s="455"/>
      <c r="J99" s="455"/>
      <c r="K99" s="455"/>
      <c r="L99" s="455"/>
      <c r="M99" s="173">
        <f t="shared" si="5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4"/>
        <v>0</v>
      </c>
      <c r="I100" s="455"/>
      <c r="J100" s="455"/>
      <c r="K100" s="455"/>
      <c r="L100" s="455"/>
      <c r="M100" s="173">
        <f t="shared" si="5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4"/>
        <v>0</v>
      </c>
      <c r="I101" s="455"/>
      <c r="J101" s="455"/>
      <c r="K101" s="455"/>
      <c r="L101" s="455"/>
      <c r="M101" s="173">
        <f t="shared" si="5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4"/>
        <v>0</v>
      </c>
      <c r="I102" s="455"/>
      <c r="J102" s="455"/>
      <c r="K102" s="455"/>
      <c r="L102" s="455"/>
      <c r="M102" s="173">
        <f t="shared" si="5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 t="shared" si="4"/>
        <v>0</v>
      </c>
      <c r="I103" s="455"/>
      <c r="J103" s="455"/>
      <c r="K103" s="455"/>
      <c r="L103" s="455"/>
      <c r="M103" s="173">
        <f t="shared" si="5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4"/>
        <v>0</v>
      </c>
      <c r="I104" s="455"/>
      <c r="J104" s="455"/>
      <c r="K104" s="455"/>
      <c r="L104" s="455"/>
      <c r="M104" s="173">
        <f t="shared" si="5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4"/>
        <v>0</v>
      </c>
      <c r="I105" s="457"/>
      <c r="J105" s="457"/>
      <c r="K105" s="457"/>
      <c r="L105" s="457"/>
      <c r="M105" s="239">
        <f t="shared" si="5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4"/>
        <v>0</v>
      </c>
      <c r="I106" s="458"/>
      <c r="J106" s="458"/>
      <c r="K106" s="458"/>
      <c r="L106" s="458"/>
      <c r="M106" s="173">
        <f t="shared" si="5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ref="H107:H125" si="6">F107*G107</f>
        <v>0</v>
      </c>
      <c r="I107" s="455"/>
      <c r="J107" s="455"/>
      <c r="K107" s="455"/>
      <c r="L107" s="455"/>
      <c r="M107" s="173">
        <f t="shared" si="5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6"/>
        <v>0</v>
      </c>
      <c r="I108" s="455"/>
      <c r="J108" s="455"/>
      <c r="K108" s="455"/>
      <c r="L108" s="455"/>
      <c r="M108" s="173">
        <f t="shared" si="5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6"/>
        <v>0</v>
      </c>
      <c r="I109" s="455"/>
      <c r="J109" s="455"/>
      <c r="K109" s="455"/>
      <c r="L109" s="455"/>
      <c r="M109" s="173">
        <f t="shared" si="5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6"/>
        <v>0</v>
      </c>
      <c r="I110" s="457"/>
      <c r="J110" s="457"/>
      <c r="K110" s="457"/>
      <c r="L110" s="457"/>
      <c r="M110" s="239">
        <f t="shared" si="5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6"/>
        <v>0</v>
      </c>
      <c r="I111" s="458"/>
      <c r="J111" s="458"/>
      <c r="K111" s="458"/>
      <c r="L111" s="458"/>
      <c r="M111" s="173">
        <f t="shared" si="5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6"/>
        <v>0</v>
      </c>
      <c r="I112" s="455"/>
      <c r="J112" s="455"/>
      <c r="K112" s="455"/>
      <c r="L112" s="455"/>
      <c r="M112" s="173">
        <f t="shared" si="5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6"/>
        <v>0</v>
      </c>
      <c r="I113" s="455"/>
      <c r="J113" s="455"/>
      <c r="K113" s="455"/>
      <c r="L113" s="455"/>
      <c r="M113" s="173">
        <f t="shared" si="5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6"/>
        <v>0</v>
      </c>
      <c r="I114" s="455"/>
      <c r="J114" s="455"/>
      <c r="K114" s="455"/>
      <c r="L114" s="455"/>
      <c r="M114" s="173">
        <f t="shared" si="5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6"/>
        <v>0</v>
      </c>
      <c r="I115" s="455"/>
      <c r="J115" s="455"/>
      <c r="K115" s="455"/>
      <c r="L115" s="455"/>
      <c r="M115" s="173">
        <f t="shared" si="5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6"/>
        <v>0</v>
      </c>
      <c r="I116" s="455"/>
      <c r="J116" s="455"/>
      <c r="K116" s="455"/>
      <c r="L116" s="455"/>
      <c r="M116" s="173">
        <f t="shared" si="5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6"/>
        <v>0</v>
      </c>
      <c r="I117" s="455"/>
      <c r="J117" s="455"/>
      <c r="K117" s="455"/>
      <c r="L117" s="455"/>
      <c r="M117" s="173">
        <f t="shared" si="5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6"/>
        <v>0</v>
      </c>
      <c r="I118" s="455"/>
      <c r="J118" s="455"/>
      <c r="K118" s="455"/>
      <c r="L118" s="455"/>
      <c r="M118" s="173">
        <f t="shared" si="5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6"/>
        <v>0</v>
      </c>
      <c r="I119" s="457"/>
      <c r="J119" s="457"/>
      <c r="K119" s="457"/>
      <c r="L119" s="457"/>
      <c r="M119" s="239">
        <f t="shared" si="5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6"/>
        <v>0</v>
      </c>
      <c r="I120" s="458"/>
      <c r="J120" s="458"/>
      <c r="K120" s="458"/>
      <c r="L120" s="458"/>
      <c r="M120" s="173">
        <f t="shared" si="5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6"/>
        <v>0</v>
      </c>
      <c r="I121" s="455"/>
      <c r="J121" s="455"/>
      <c r="K121" s="455"/>
      <c r="L121" s="455"/>
      <c r="M121" s="173">
        <f t="shared" si="5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6"/>
        <v>0</v>
      </c>
      <c r="I122" s="457"/>
      <c r="J122" s="457"/>
      <c r="K122" s="457"/>
      <c r="L122" s="457"/>
      <c r="M122" s="239">
        <f t="shared" si="5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6"/>
        <v>0</v>
      </c>
      <c r="I123" s="459"/>
      <c r="J123" s="459"/>
      <c r="K123" s="459"/>
      <c r="L123" s="459"/>
      <c r="M123" s="173">
        <f t="shared" si="5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 t="shared" si="6"/>
        <v>0</v>
      </c>
      <c r="I124" s="460"/>
      <c r="J124" s="460"/>
      <c r="K124" s="460"/>
      <c r="L124" s="460"/>
      <c r="M124" s="173">
        <f t="shared" si="5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 t="shared" si="6"/>
        <v>0</v>
      </c>
      <c r="I125" s="461"/>
      <c r="J125" s="461"/>
      <c r="K125" s="461"/>
      <c r="L125" s="461"/>
      <c r="M125" s="239">
        <f t="shared" si="5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462"/>
      <c r="J126" s="462"/>
      <c r="K126" s="462"/>
      <c r="L126" s="462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463">
        <f t="shared" ref="I127:L127" si="7">SUM(I11:I125)</f>
        <v>0</v>
      </c>
      <c r="J127" s="463">
        <f t="shared" si="7"/>
        <v>0</v>
      </c>
      <c r="K127" s="463">
        <f t="shared" si="7"/>
        <v>0</v>
      </c>
      <c r="L127" s="463">
        <f t="shared" si="7"/>
        <v>0</v>
      </c>
      <c r="M127" s="264">
        <f t="shared" si="5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L128" s="320"/>
      <c r="M128" s="451"/>
      <c r="N128" s="37"/>
      <c r="O128" s="153"/>
      <c r="Q128" s="160"/>
    </row>
    <row r="129" spans="2:18" x14ac:dyDescent="0.25">
      <c r="F129" s="38"/>
      <c r="L129" s="320"/>
      <c r="M129" s="451"/>
      <c r="N129" s="37"/>
      <c r="O129" s="153"/>
      <c r="Q129" s="160"/>
    </row>
    <row r="130" spans="2:18" ht="13.8" thickBot="1" x14ac:dyDescent="0.3">
      <c r="B130" s="9"/>
      <c r="F130" s="38"/>
      <c r="L130" s="320"/>
      <c r="M130" s="451"/>
      <c r="N130" s="37"/>
      <c r="O130" s="153"/>
      <c r="Q130" s="160"/>
    </row>
    <row r="131" spans="2:18" ht="30.75" customHeight="1" thickBot="1" x14ac:dyDescent="0.3">
      <c r="B131" s="357" t="s">
        <v>95</v>
      </c>
      <c r="C131" s="364"/>
      <c r="D131" s="365"/>
      <c r="E131" s="366"/>
      <c r="F131" s="366"/>
      <c r="G131" s="367"/>
      <c r="H131" s="464"/>
      <c r="I131" s="464"/>
      <c r="J131" s="464"/>
      <c r="K131" s="464"/>
      <c r="L131" s="464"/>
      <c r="M131" s="464"/>
      <c r="N131" s="464"/>
      <c r="O131" s="465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65" si="8">F134*G134</f>
        <v>0</v>
      </c>
      <c r="I134" s="228"/>
      <c r="J134" s="228"/>
      <c r="K134" s="228"/>
      <c r="L134" s="228"/>
      <c r="M134" s="173">
        <f t="shared" si="5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8"/>
        <v>0</v>
      </c>
      <c r="I135" s="228"/>
      <c r="J135" s="228"/>
      <c r="K135" s="228"/>
      <c r="L135" s="228"/>
      <c r="M135" s="173">
        <f t="shared" si="5"/>
        <v>0</v>
      </c>
      <c r="N135" s="25">
        <f t="shared" ref="N135:N156" si="9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8"/>
        <v>0</v>
      </c>
      <c r="I136" s="228"/>
      <c r="J136" s="228"/>
      <c r="K136" s="228"/>
      <c r="L136" s="228"/>
      <c r="M136" s="173">
        <f t="shared" si="5"/>
        <v>0</v>
      </c>
      <c r="N136" s="25">
        <f t="shared" si="9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8"/>
        <v>0</v>
      </c>
      <c r="I137" s="228"/>
      <c r="J137" s="228"/>
      <c r="K137" s="228"/>
      <c r="L137" s="228"/>
      <c r="M137" s="173">
        <f t="shared" si="5"/>
        <v>0</v>
      </c>
      <c r="N137" s="25">
        <f t="shared" si="9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8"/>
        <v>0</v>
      </c>
      <c r="I138" s="228"/>
      <c r="J138" s="228"/>
      <c r="K138" s="228"/>
      <c r="L138" s="228"/>
      <c r="M138" s="173">
        <f t="shared" ref="M138:M201" si="10">+SUM(I138:L138)</f>
        <v>0</v>
      </c>
      <c r="N138" s="25">
        <f t="shared" si="9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8"/>
        <v>0</v>
      </c>
      <c r="I139" s="228"/>
      <c r="J139" s="228"/>
      <c r="K139" s="228"/>
      <c r="L139" s="228"/>
      <c r="M139" s="173">
        <f t="shared" si="10"/>
        <v>0</v>
      </c>
      <c r="N139" s="25">
        <f t="shared" si="9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8"/>
        <v>0</v>
      </c>
      <c r="I140" s="228"/>
      <c r="J140" s="228"/>
      <c r="K140" s="228"/>
      <c r="L140" s="228"/>
      <c r="M140" s="173">
        <f t="shared" si="10"/>
        <v>0</v>
      </c>
      <c r="N140" s="25">
        <f t="shared" si="9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8"/>
        <v>0</v>
      </c>
      <c r="I141" s="228"/>
      <c r="J141" s="228"/>
      <c r="K141" s="228"/>
      <c r="L141" s="228"/>
      <c r="M141" s="173">
        <f t="shared" si="10"/>
        <v>0</v>
      </c>
      <c r="N141" s="25">
        <f t="shared" si="9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8"/>
        <v>0</v>
      </c>
      <c r="I142" s="228"/>
      <c r="J142" s="228"/>
      <c r="K142" s="228"/>
      <c r="L142" s="228"/>
      <c r="M142" s="173">
        <f t="shared" si="10"/>
        <v>0</v>
      </c>
      <c r="N142" s="25">
        <f t="shared" si="9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8"/>
        <v>0</v>
      </c>
      <c r="I143" s="228"/>
      <c r="J143" s="228"/>
      <c r="K143" s="228"/>
      <c r="L143" s="228"/>
      <c r="M143" s="173">
        <f t="shared" si="10"/>
        <v>0</v>
      </c>
      <c r="N143" s="25">
        <f t="shared" si="9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8"/>
        <v>0</v>
      </c>
      <c r="I144" s="228"/>
      <c r="J144" s="228"/>
      <c r="K144" s="228"/>
      <c r="L144" s="228"/>
      <c r="M144" s="173">
        <f t="shared" si="10"/>
        <v>0</v>
      </c>
      <c r="N144" s="25">
        <f t="shared" si="9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8"/>
        <v>0</v>
      </c>
      <c r="I145" s="228"/>
      <c r="J145" s="228"/>
      <c r="K145" s="228"/>
      <c r="L145" s="228"/>
      <c r="M145" s="173">
        <f t="shared" si="10"/>
        <v>0</v>
      </c>
      <c r="N145" s="25">
        <f t="shared" si="9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8"/>
        <v>0</v>
      </c>
      <c r="I146" s="228"/>
      <c r="J146" s="228"/>
      <c r="K146" s="228"/>
      <c r="L146" s="228"/>
      <c r="M146" s="173">
        <f t="shared" si="10"/>
        <v>0</v>
      </c>
      <c r="N146" s="25">
        <f t="shared" si="9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8"/>
        <v>0</v>
      </c>
      <c r="I147" s="228"/>
      <c r="J147" s="228"/>
      <c r="K147" s="228"/>
      <c r="L147" s="228"/>
      <c r="M147" s="173">
        <f t="shared" si="10"/>
        <v>0</v>
      </c>
      <c r="N147" s="25">
        <f t="shared" si="9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8"/>
        <v>0</v>
      </c>
      <c r="I148" s="228"/>
      <c r="J148" s="228"/>
      <c r="K148" s="228"/>
      <c r="L148" s="228"/>
      <c r="M148" s="173">
        <f t="shared" si="10"/>
        <v>0</v>
      </c>
      <c r="N148" s="25">
        <f t="shared" si="9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8"/>
        <v>0</v>
      </c>
      <c r="I149" s="228"/>
      <c r="J149" s="228"/>
      <c r="K149" s="228"/>
      <c r="L149" s="228"/>
      <c r="M149" s="173">
        <f t="shared" si="10"/>
        <v>0</v>
      </c>
      <c r="N149" s="25">
        <f t="shared" si="9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8"/>
        <v>0</v>
      </c>
      <c r="I150" s="228"/>
      <c r="J150" s="228"/>
      <c r="K150" s="228"/>
      <c r="L150" s="228"/>
      <c r="M150" s="173">
        <f t="shared" si="10"/>
        <v>0</v>
      </c>
      <c r="N150" s="25">
        <f t="shared" si="9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8"/>
        <v>0</v>
      </c>
      <c r="I151" s="228"/>
      <c r="J151" s="228"/>
      <c r="K151" s="228"/>
      <c r="L151" s="228"/>
      <c r="M151" s="173">
        <f t="shared" si="10"/>
        <v>0</v>
      </c>
      <c r="N151" s="25">
        <f t="shared" si="9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8"/>
        <v>0</v>
      </c>
      <c r="I152" s="228"/>
      <c r="J152" s="228"/>
      <c r="K152" s="228"/>
      <c r="L152" s="228"/>
      <c r="M152" s="173">
        <f t="shared" si="10"/>
        <v>0</v>
      </c>
      <c r="N152" s="25">
        <f t="shared" si="9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8"/>
        <v>0</v>
      </c>
      <c r="I153" s="228"/>
      <c r="J153" s="228"/>
      <c r="K153" s="228"/>
      <c r="L153" s="228"/>
      <c r="M153" s="173">
        <f t="shared" si="10"/>
        <v>0</v>
      </c>
      <c r="N153" s="25">
        <f t="shared" si="9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8"/>
        <v>0</v>
      </c>
      <c r="I154" s="228"/>
      <c r="J154" s="228"/>
      <c r="K154" s="228"/>
      <c r="L154" s="228"/>
      <c r="M154" s="173">
        <f t="shared" si="10"/>
        <v>0</v>
      </c>
      <c r="N154" s="25">
        <f t="shared" si="9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8"/>
        <v>0</v>
      </c>
      <c r="I155" s="228"/>
      <c r="J155" s="228"/>
      <c r="K155" s="228"/>
      <c r="L155" s="228"/>
      <c r="M155" s="173">
        <f t="shared" si="10"/>
        <v>0</v>
      </c>
      <c r="N155" s="25">
        <f t="shared" si="9"/>
        <v>0</v>
      </c>
      <c r="O155" s="39"/>
      <c r="Q155" s="116"/>
      <c r="R155" s="170"/>
    </row>
    <row r="156" spans="2:18" ht="12" customHeight="1" x14ac:dyDescent="0.25">
      <c r="B156" s="559"/>
      <c r="C156" s="259" t="s">
        <v>96</v>
      </c>
      <c r="D156" s="288"/>
      <c r="E156" s="230"/>
      <c r="F156" s="289"/>
      <c r="G156" s="289"/>
      <c r="H156" s="25">
        <f t="shared" si="8"/>
        <v>0</v>
      </c>
      <c r="I156" s="228"/>
      <c r="J156" s="228"/>
      <c r="K156" s="228"/>
      <c r="L156" s="228"/>
      <c r="M156" s="173">
        <f t="shared" si="10"/>
        <v>0</v>
      </c>
      <c r="N156" s="25">
        <f t="shared" si="9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8"/>
        <v>0</v>
      </c>
      <c r="I157" s="228"/>
      <c r="J157" s="228"/>
      <c r="K157" s="228"/>
      <c r="L157" s="228"/>
      <c r="M157" s="173">
        <f t="shared" si="10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8"/>
        <v>0</v>
      </c>
      <c r="I158" s="228"/>
      <c r="J158" s="228"/>
      <c r="K158" s="228"/>
      <c r="L158" s="228"/>
      <c r="M158" s="173">
        <f t="shared" si="10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8"/>
        <v>0</v>
      </c>
      <c r="I159" s="228"/>
      <c r="J159" s="228"/>
      <c r="K159" s="228"/>
      <c r="L159" s="228"/>
      <c r="M159" s="173">
        <f t="shared" si="10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8"/>
        <v>0</v>
      </c>
      <c r="I160" s="228"/>
      <c r="J160" s="228"/>
      <c r="K160" s="228"/>
      <c r="L160" s="228"/>
      <c r="M160" s="173">
        <f t="shared" si="10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8"/>
        <v>0</v>
      </c>
      <c r="I161" s="228"/>
      <c r="J161" s="228"/>
      <c r="K161" s="228"/>
      <c r="L161" s="228"/>
      <c r="M161" s="173">
        <f t="shared" si="10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8"/>
        <v>0</v>
      </c>
      <c r="I162" s="228"/>
      <c r="J162" s="228"/>
      <c r="K162" s="228"/>
      <c r="L162" s="228"/>
      <c r="M162" s="173">
        <f t="shared" si="10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8"/>
        <v>0</v>
      </c>
      <c r="I163" s="228"/>
      <c r="J163" s="228"/>
      <c r="K163" s="228"/>
      <c r="L163" s="228"/>
      <c r="M163" s="173">
        <f t="shared" si="10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8"/>
        <v>0</v>
      </c>
      <c r="I164" s="228"/>
      <c r="J164" s="228"/>
      <c r="K164" s="228"/>
      <c r="L164" s="228"/>
      <c r="M164" s="173">
        <f t="shared" si="10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8"/>
        <v>0</v>
      </c>
      <c r="I165" s="228"/>
      <c r="J165" s="228"/>
      <c r="K165" s="228"/>
      <c r="L165" s="228"/>
      <c r="M165" s="173">
        <f t="shared" si="10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ref="H166:H195" si="11">F166*G166</f>
        <v>0</v>
      </c>
      <c r="I166" s="385"/>
      <c r="J166" s="385"/>
      <c r="K166" s="385"/>
      <c r="L166" s="385"/>
      <c r="M166" s="239">
        <f t="shared" si="10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11"/>
        <v>0</v>
      </c>
      <c r="I167" s="228"/>
      <c r="J167" s="228"/>
      <c r="K167" s="228"/>
      <c r="L167" s="228"/>
      <c r="M167" s="237">
        <f t="shared" si="10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11"/>
        <v>0</v>
      </c>
      <c r="I168" s="228"/>
      <c r="J168" s="228"/>
      <c r="K168" s="228"/>
      <c r="L168" s="228"/>
      <c r="M168" s="173">
        <f t="shared" si="10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11"/>
        <v>0</v>
      </c>
      <c r="I169" s="228"/>
      <c r="J169" s="228"/>
      <c r="K169" s="228"/>
      <c r="L169" s="228"/>
      <c r="M169" s="173">
        <f t="shared" si="10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11"/>
        <v>0</v>
      </c>
      <c r="I170" s="228"/>
      <c r="J170" s="228"/>
      <c r="K170" s="228"/>
      <c r="L170" s="228"/>
      <c r="M170" s="173">
        <f t="shared" si="10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11"/>
        <v>0</v>
      </c>
      <c r="I171" s="228"/>
      <c r="J171" s="228"/>
      <c r="K171" s="228"/>
      <c r="L171" s="228"/>
      <c r="M171" s="173">
        <f t="shared" si="10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11"/>
        <v>0</v>
      </c>
      <c r="I172" s="228"/>
      <c r="J172" s="228"/>
      <c r="K172" s="228"/>
      <c r="L172" s="228"/>
      <c r="M172" s="173">
        <f t="shared" si="10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11"/>
        <v>0</v>
      </c>
      <c r="I173" s="228"/>
      <c r="J173" s="228"/>
      <c r="K173" s="228"/>
      <c r="L173" s="228"/>
      <c r="M173" s="173">
        <f t="shared" si="10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11"/>
        <v>0</v>
      </c>
      <c r="I174" s="228"/>
      <c r="J174" s="228"/>
      <c r="K174" s="228"/>
      <c r="L174" s="228"/>
      <c r="M174" s="173">
        <f t="shared" si="10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11"/>
        <v>0</v>
      </c>
      <c r="I175" s="228"/>
      <c r="J175" s="228"/>
      <c r="K175" s="228"/>
      <c r="L175" s="228"/>
      <c r="M175" s="173">
        <f t="shared" si="10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11"/>
        <v>0</v>
      </c>
      <c r="I176" s="228"/>
      <c r="J176" s="228"/>
      <c r="K176" s="228"/>
      <c r="L176" s="228"/>
      <c r="M176" s="173">
        <f t="shared" si="10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11"/>
        <v>0</v>
      </c>
      <c r="I177" s="228"/>
      <c r="J177" s="228"/>
      <c r="K177" s="228"/>
      <c r="L177" s="228"/>
      <c r="M177" s="173">
        <f t="shared" si="10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11"/>
        <v>0</v>
      </c>
      <c r="I178" s="228"/>
      <c r="J178" s="228"/>
      <c r="K178" s="228"/>
      <c r="L178" s="228"/>
      <c r="M178" s="173">
        <f t="shared" si="10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11"/>
        <v>0</v>
      </c>
      <c r="I179" s="228"/>
      <c r="J179" s="228"/>
      <c r="K179" s="228"/>
      <c r="L179" s="228"/>
      <c r="M179" s="173">
        <f t="shared" si="10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11"/>
        <v>0</v>
      </c>
      <c r="I180" s="228"/>
      <c r="J180" s="228"/>
      <c r="K180" s="228"/>
      <c r="L180" s="228"/>
      <c r="M180" s="173">
        <f t="shared" si="10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11"/>
        <v>0</v>
      </c>
      <c r="I181" s="228"/>
      <c r="J181" s="228"/>
      <c r="K181" s="228"/>
      <c r="L181" s="228"/>
      <c r="M181" s="173">
        <f t="shared" si="10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11"/>
        <v>0</v>
      </c>
      <c r="I182" s="228"/>
      <c r="J182" s="228"/>
      <c r="K182" s="228"/>
      <c r="L182" s="228"/>
      <c r="M182" s="173">
        <f t="shared" si="10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11"/>
        <v>0</v>
      </c>
      <c r="I183" s="228"/>
      <c r="J183" s="228"/>
      <c r="K183" s="228"/>
      <c r="L183" s="228"/>
      <c r="M183" s="173">
        <f t="shared" si="10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11"/>
        <v>0</v>
      </c>
      <c r="I184" s="228"/>
      <c r="J184" s="228"/>
      <c r="K184" s="228"/>
      <c r="L184" s="228"/>
      <c r="M184" s="173">
        <f t="shared" si="10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11"/>
        <v>0</v>
      </c>
      <c r="I185" s="228"/>
      <c r="J185" s="228"/>
      <c r="K185" s="228"/>
      <c r="L185" s="228"/>
      <c r="M185" s="173">
        <f t="shared" si="10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11"/>
        <v>0</v>
      </c>
      <c r="I186" s="228"/>
      <c r="J186" s="228"/>
      <c r="K186" s="228"/>
      <c r="L186" s="228"/>
      <c r="M186" s="173">
        <f t="shared" si="10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11"/>
        <v>0</v>
      </c>
      <c r="I187" s="228"/>
      <c r="J187" s="228"/>
      <c r="K187" s="228"/>
      <c r="L187" s="228"/>
      <c r="M187" s="173">
        <f t="shared" si="10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11"/>
        <v>0</v>
      </c>
      <c r="I188" s="235"/>
      <c r="J188" s="235"/>
      <c r="K188" s="235"/>
      <c r="L188" s="457"/>
      <c r="M188" s="239">
        <f t="shared" si="10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11"/>
        <v>0</v>
      </c>
      <c r="I189" s="247"/>
      <c r="J189" s="247"/>
      <c r="K189" s="247"/>
      <c r="L189" s="247"/>
      <c r="M189" s="173">
        <f t="shared" si="10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11"/>
        <v>0</v>
      </c>
      <c r="I190" s="228"/>
      <c r="J190" s="228"/>
      <c r="K190" s="228"/>
      <c r="L190" s="228"/>
      <c r="M190" s="173">
        <f t="shared" si="10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11"/>
        <v>0</v>
      </c>
      <c r="I191" s="228"/>
      <c r="J191" s="228"/>
      <c r="K191" s="228"/>
      <c r="L191" s="228"/>
      <c r="M191" s="173">
        <f t="shared" si="10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11"/>
        <v>0</v>
      </c>
      <c r="I192" s="228"/>
      <c r="J192" s="228"/>
      <c r="K192" s="228"/>
      <c r="L192" s="228"/>
      <c r="M192" s="173">
        <f t="shared" si="10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11"/>
        <v>0</v>
      </c>
      <c r="I193" s="228"/>
      <c r="J193" s="228"/>
      <c r="K193" s="228"/>
      <c r="L193" s="228"/>
      <c r="M193" s="173">
        <f t="shared" si="10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11"/>
        <v>0</v>
      </c>
      <c r="I194" s="235"/>
      <c r="J194" s="235"/>
      <c r="K194" s="235"/>
      <c r="L194" s="457"/>
      <c r="M194" s="239">
        <f t="shared" si="10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11"/>
        <v>0</v>
      </c>
      <c r="I195" s="247"/>
      <c r="J195" s="247"/>
      <c r="K195" s="247"/>
      <c r="L195" s="247"/>
      <c r="M195" s="173">
        <f t="shared" si="10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12">F196*G196</f>
        <v>0</v>
      </c>
      <c r="I196" s="228"/>
      <c r="J196" s="228"/>
      <c r="K196" s="228"/>
      <c r="L196" s="228"/>
      <c r="M196" s="173">
        <f t="shared" si="10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12"/>
        <v>0</v>
      </c>
      <c r="I197" s="228"/>
      <c r="J197" s="228"/>
      <c r="K197" s="228"/>
      <c r="L197" s="228"/>
      <c r="M197" s="173">
        <f t="shared" si="10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12"/>
        <v>0</v>
      </c>
      <c r="I198" s="228"/>
      <c r="J198" s="228"/>
      <c r="K198" s="228"/>
      <c r="L198" s="228"/>
      <c r="M198" s="173">
        <f t="shared" si="10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12"/>
        <v>0</v>
      </c>
      <c r="I199" s="228"/>
      <c r="J199" s="228"/>
      <c r="K199" s="228"/>
      <c r="L199" s="228"/>
      <c r="M199" s="173">
        <f t="shared" si="10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12"/>
        <v>0</v>
      </c>
      <c r="I200" s="228"/>
      <c r="J200" s="228"/>
      <c r="K200" s="228"/>
      <c r="L200" s="228"/>
      <c r="M200" s="173">
        <f t="shared" si="10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12"/>
        <v>0</v>
      </c>
      <c r="I201" s="228"/>
      <c r="J201" s="228"/>
      <c r="K201" s="228"/>
      <c r="L201" s="228"/>
      <c r="M201" s="173">
        <f t="shared" si="10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3">F202*G202</f>
        <v>0</v>
      </c>
      <c r="I202" s="235"/>
      <c r="J202" s="235"/>
      <c r="K202" s="235"/>
      <c r="L202" s="457"/>
      <c r="M202" s="239">
        <f t="shared" ref="M202:M250" si="14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3"/>
        <v>0</v>
      </c>
      <c r="I203" s="247"/>
      <c r="J203" s="247"/>
      <c r="K203" s="247"/>
      <c r="L203" s="247"/>
      <c r="M203" s="173">
        <f t="shared" si="14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3"/>
        <v>0</v>
      </c>
      <c r="I204" s="228"/>
      <c r="J204" s="228"/>
      <c r="K204" s="228"/>
      <c r="L204" s="228"/>
      <c r="M204" s="173">
        <f t="shared" si="14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3"/>
        <v>0</v>
      </c>
      <c r="I205" s="228"/>
      <c r="J205" s="228"/>
      <c r="K205" s="228"/>
      <c r="L205" s="228"/>
      <c r="M205" s="173">
        <f t="shared" si="14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3"/>
        <v>0</v>
      </c>
      <c r="I206" s="228"/>
      <c r="J206" s="228"/>
      <c r="K206" s="228"/>
      <c r="L206" s="228"/>
      <c r="M206" s="173">
        <f t="shared" si="14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3"/>
        <v>0</v>
      </c>
      <c r="I207" s="228"/>
      <c r="J207" s="228"/>
      <c r="K207" s="228"/>
      <c r="L207" s="228"/>
      <c r="M207" s="173">
        <f t="shared" si="14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3"/>
        <v>0</v>
      </c>
      <c r="I208" s="228"/>
      <c r="J208" s="228"/>
      <c r="K208" s="228"/>
      <c r="L208" s="228"/>
      <c r="M208" s="173">
        <f t="shared" si="14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3"/>
        <v>0</v>
      </c>
      <c r="I209" s="228"/>
      <c r="J209" s="228"/>
      <c r="K209" s="228"/>
      <c r="L209" s="228"/>
      <c r="M209" s="173">
        <f t="shared" si="14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3"/>
        <v>0</v>
      </c>
      <c r="I210" s="228"/>
      <c r="J210" s="228"/>
      <c r="K210" s="228"/>
      <c r="L210" s="228"/>
      <c r="M210" s="173">
        <f t="shared" si="14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3"/>
        <v>0</v>
      </c>
      <c r="I211" s="228"/>
      <c r="J211" s="228"/>
      <c r="K211" s="228"/>
      <c r="L211" s="228"/>
      <c r="M211" s="173">
        <f t="shared" si="14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3"/>
        <v>0</v>
      </c>
      <c r="I212" s="235"/>
      <c r="J212" s="235"/>
      <c r="K212" s="235"/>
      <c r="L212" s="457"/>
      <c r="M212" s="239">
        <f t="shared" si="14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3"/>
        <v>0</v>
      </c>
      <c r="I213" s="381"/>
      <c r="J213" s="381"/>
      <c r="K213" s="381"/>
      <c r="L213" s="381"/>
      <c r="M213" s="173">
        <f t="shared" si="14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3"/>
        <v>0</v>
      </c>
      <c r="I214" s="382"/>
      <c r="J214" s="382"/>
      <c r="K214" s="382"/>
      <c r="L214" s="382"/>
      <c r="M214" s="173">
        <f t="shared" si="14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3"/>
        <v>0</v>
      </c>
      <c r="I215" s="382"/>
      <c r="J215" s="382"/>
      <c r="K215" s="382"/>
      <c r="L215" s="382"/>
      <c r="M215" s="173">
        <f t="shared" si="14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3"/>
        <v>0</v>
      </c>
      <c r="I216" s="382"/>
      <c r="J216" s="382"/>
      <c r="K216" s="382"/>
      <c r="L216" s="382"/>
      <c r="M216" s="173">
        <f t="shared" si="14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3"/>
        <v>0</v>
      </c>
      <c r="I217" s="382"/>
      <c r="J217" s="382"/>
      <c r="K217" s="382"/>
      <c r="L217" s="382"/>
      <c r="M217" s="173">
        <f t="shared" si="14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3"/>
        <v>0</v>
      </c>
      <c r="I218" s="382"/>
      <c r="J218" s="382"/>
      <c r="K218" s="382"/>
      <c r="L218" s="382"/>
      <c r="M218" s="173">
        <f t="shared" si="14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3"/>
        <v>0</v>
      </c>
      <c r="I219" s="382"/>
      <c r="J219" s="382"/>
      <c r="K219" s="382"/>
      <c r="L219" s="382"/>
      <c r="M219" s="173">
        <f t="shared" si="14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3"/>
        <v>0</v>
      </c>
      <c r="I220" s="383"/>
      <c r="J220" s="383"/>
      <c r="K220" s="383"/>
      <c r="L220" s="461"/>
      <c r="M220" s="239">
        <f t="shared" si="14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3"/>
        <v>0</v>
      </c>
      <c r="I221" s="247"/>
      <c r="J221" s="247"/>
      <c r="K221" s="247"/>
      <c r="L221" s="247"/>
      <c r="M221" s="173">
        <f t="shared" si="14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3"/>
        <v>0</v>
      </c>
      <c r="I222" s="228"/>
      <c r="J222" s="228"/>
      <c r="K222" s="228"/>
      <c r="L222" s="228"/>
      <c r="M222" s="173">
        <f t="shared" si="14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3"/>
        <v>0</v>
      </c>
      <c r="I223" s="228"/>
      <c r="J223" s="228"/>
      <c r="K223" s="228"/>
      <c r="L223" s="228"/>
      <c r="M223" s="173">
        <f t="shared" si="14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3"/>
        <v>0</v>
      </c>
      <c r="I224" s="228"/>
      <c r="J224" s="228"/>
      <c r="K224" s="228"/>
      <c r="L224" s="228"/>
      <c r="M224" s="173">
        <f t="shared" si="14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3"/>
        <v>0</v>
      </c>
      <c r="I225" s="228"/>
      <c r="J225" s="228"/>
      <c r="K225" s="228"/>
      <c r="L225" s="228"/>
      <c r="M225" s="173">
        <f t="shared" si="14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3"/>
        <v>0</v>
      </c>
      <c r="I226" s="228"/>
      <c r="J226" s="228"/>
      <c r="K226" s="228"/>
      <c r="L226" s="228"/>
      <c r="M226" s="173">
        <f t="shared" si="14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3"/>
        <v>0</v>
      </c>
      <c r="I227" s="228"/>
      <c r="J227" s="228"/>
      <c r="K227" s="228"/>
      <c r="L227" s="228"/>
      <c r="M227" s="173">
        <f t="shared" si="14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3"/>
        <v>0</v>
      </c>
      <c r="I228" s="235"/>
      <c r="J228" s="235"/>
      <c r="K228" s="235"/>
      <c r="L228" s="457"/>
      <c r="M228" s="239">
        <f t="shared" si="14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3"/>
        <v>0</v>
      </c>
      <c r="I229" s="247"/>
      <c r="J229" s="247"/>
      <c r="K229" s="247"/>
      <c r="L229" s="247"/>
      <c r="M229" s="173">
        <f t="shared" si="14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3"/>
        <v>0</v>
      </c>
      <c r="I230" s="228"/>
      <c r="J230" s="228"/>
      <c r="K230" s="228"/>
      <c r="L230" s="228"/>
      <c r="M230" s="173">
        <f t="shared" si="14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si="13"/>
        <v>0</v>
      </c>
      <c r="I231" s="228"/>
      <c r="J231" s="228"/>
      <c r="K231" s="228"/>
      <c r="L231" s="228"/>
      <c r="M231" s="173">
        <f t="shared" si="14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13"/>
        <v>0</v>
      </c>
      <c r="I232" s="228"/>
      <c r="J232" s="228"/>
      <c r="K232" s="228"/>
      <c r="L232" s="228"/>
      <c r="M232" s="173">
        <f t="shared" si="14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3"/>
        <v>0</v>
      </c>
      <c r="I233" s="235"/>
      <c r="J233" s="235"/>
      <c r="K233" s="235"/>
      <c r="L233" s="457"/>
      <c r="M233" s="239">
        <f t="shared" si="14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3"/>
        <v>0</v>
      </c>
      <c r="I234" s="247"/>
      <c r="J234" s="247"/>
      <c r="K234" s="247"/>
      <c r="L234" s="247"/>
      <c r="M234" s="173">
        <f t="shared" si="14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3"/>
        <v>0</v>
      </c>
      <c r="I235" s="228"/>
      <c r="J235" s="228"/>
      <c r="K235" s="228"/>
      <c r="L235" s="228"/>
      <c r="M235" s="173">
        <f t="shared" si="14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13"/>
        <v>0</v>
      </c>
      <c r="I236" s="228"/>
      <c r="J236" s="228"/>
      <c r="K236" s="228"/>
      <c r="L236" s="228"/>
      <c r="M236" s="173">
        <f t="shared" si="14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13"/>
        <v>0</v>
      </c>
      <c r="I237" s="228"/>
      <c r="J237" s="228"/>
      <c r="K237" s="228"/>
      <c r="L237" s="228"/>
      <c r="M237" s="173">
        <f t="shared" si="14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13"/>
        <v>0</v>
      </c>
      <c r="I238" s="228"/>
      <c r="J238" s="228"/>
      <c r="K238" s="228"/>
      <c r="L238" s="228"/>
      <c r="M238" s="173">
        <f t="shared" si="14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13"/>
        <v>0</v>
      </c>
      <c r="I239" s="228"/>
      <c r="J239" s="228"/>
      <c r="K239" s="228"/>
      <c r="L239" s="228"/>
      <c r="M239" s="173">
        <f t="shared" si="14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13"/>
        <v>0</v>
      </c>
      <c r="I240" s="228"/>
      <c r="J240" s="228"/>
      <c r="K240" s="228"/>
      <c r="L240" s="228"/>
      <c r="M240" s="173">
        <f t="shared" si="14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4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3"/>
        <v>0</v>
      </c>
      <c r="I242" s="235"/>
      <c r="J242" s="235"/>
      <c r="K242" s="235"/>
      <c r="L242" s="457"/>
      <c r="M242" s="239">
        <f t="shared" si="14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3"/>
        <v>0</v>
      </c>
      <c r="I243" s="381"/>
      <c r="J243" s="381"/>
      <c r="K243" s="381"/>
      <c r="L243" s="381"/>
      <c r="M243" s="173">
        <f t="shared" si="14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3"/>
        <v>0</v>
      </c>
      <c r="I244" s="382"/>
      <c r="J244" s="382"/>
      <c r="K244" s="382"/>
      <c r="L244" s="382"/>
      <c r="M244" s="173">
        <f t="shared" si="14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3"/>
        <v>0</v>
      </c>
      <c r="I245" s="383"/>
      <c r="J245" s="383"/>
      <c r="K245" s="383"/>
      <c r="L245" s="461"/>
      <c r="M245" s="239">
        <f t="shared" si="14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3"/>
        <v>0</v>
      </c>
      <c r="I246" s="381"/>
      <c r="J246" s="381"/>
      <c r="K246" s="381"/>
      <c r="L246" s="381"/>
      <c r="M246" s="173">
        <f t="shared" si="14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4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4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5">SUM(I134:I248)</f>
        <v>0</v>
      </c>
      <c r="J250" s="268">
        <f t="shared" si="15"/>
        <v>0</v>
      </c>
      <c r="K250" s="268">
        <f t="shared" si="15"/>
        <v>0</v>
      </c>
      <c r="L250" s="268">
        <f t="shared" si="15"/>
        <v>0</v>
      </c>
      <c r="M250" s="268">
        <f t="shared" si="14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rx5BjtM3KHG+jyHH/FnXTKaebENyJZNuyoSf5C8T2pGsVXhKGzh/r2OPLDSWvN1QlX9awt1ckriY39a0cmNdVQ==" saltValue="ZZGdA+J9lsLaBWwOwz0eWQ==" spinCount="100000" sheet="1" formatColumns="0" formatRows="0"/>
  <mergeCells count="50">
    <mergeCell ref="B2:C2"/>
    <mergeCell ref="N127:O127"/>
    <mergeCell ref="B90:C97"/>
    <mergeCell ref="N97:O97"/>
    <mergeCell ref="B98:C105"/>
    <mergeCell ref="N105:O105"/>
    <mergeCell ref="B106:C110"/>
    <mergeCell ref="N110:O110"/>
    <mergeCell ref="B111:C119"/>
    <mergeCell ref="N119:O119"/>
    <mergeCell ref="B120:C122"/>
    <mergeCell ref="B123:C125"/>
    <mergeCell ref="N125:O125"/>
    <mergeCell ref="N122:O122"/>
    <mergeCell ref="B66:C71"/>
    <mergeCell ref="B72:C79"/>
    <mergeCell ref="N79:O79"/>
    <mergeCell ref="B80:C89"/>
    <mergeCell ref="N89:O89"/>
    <mergeCell ref="B11:B43"/>
    <mergeCell ref="C34:C38"/>
    <mergeCell ref="C39:C43"/>
    <mergeCell ref="B44:C65"/>
    <mergeCell ref="N65:O65"/>
    <mergeCell ref="N71:O71"/>
    <mergeCell ref="B195:C202"/>
    <mergeCell ref="N202:O202"/>
    <mergeCell ref="B203:C212"/>
    <mergeCell ref="N212:O212"/>
    <mergeCell ref="B134:B166"/>
    <mergeCell ref="C157:C161"/>
    <mergeCell ref="C162:C166"/>
    <mergeCell ref="B167:C188"/>
    <mergeCell ref="N188:O188"/>
    <mergeCell ref="I4:L5"/>
    <mergeCell ref="N250:O250"/>
    <mergeCell ref="B234:C242"/>
    <mergeCell ref="N242:O242"/>
    <mergeCell ref="B243:C245"/>
    <mergeCell ref="N245:O245"/>
    <mergeCell ref="B246:C248"/>
    <mergeCell ref="N248:O248"/>
    <mergeCell ref="B213:C220"/>
    <mergeCell ref="N220:O220"/>
    <mergeCell ref="B221:C228"/>
    <mergeCell ref="N228:O228"/>
    <mergeCell ref="B229:C233"/>
    <mergeCell ref="N233:O233"/>
    <mergeCell ref="B189:C194"/>
    <mergeCell ref="N194:O194"/>
  </mergeCells>
  <conditionalFormatting sqref="M11:M132 M134:M250">
    <cfRule type="expression" dxfId="20" priority="1">
      <formula>M11&lt;&gt;H11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H11" sqref="H11"/>
    </sheetView>
  </sheetViews>
  <sheetFormatPr baseColWidth="10" defaultColWidth="9.33203125" defaultRowHeight="13.2" outlineLevelCol="1" x14ac:dyDescent="0.25"/>
  <cols>
    <col min="1" max="1" width="3" style="10" customWidth="1"/>
    <col min="2" max="2" width="22.6640625" style="10" customWidth="1"/>
    <col min="3" max="3" width="38.886718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66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56</v>
      </c>
      <c r="C2" s="555"/>
    </row>
    <row r="3" spans="2:18" x14ac:dyDescent="0.25">
      <c r="B3" s="9"/>
    </row>
    <row r="4" spans="2:18" ht="13.8" x14ac:dyDescent="0.25">
      <c r="B4" s="266" t="s">
        <v>146</v>
      </c>
      <c r="C4" s="351" t="str">
        <f>'Memoria Aporte FIA a Asociado 2'!C4</f>
        <v>ASOCIADO 2</v>
      </c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27.6" customHeight="1" x14ac:dyDescent="0.25">
      <c r="B5" s="9"/>
      <c r="I5" s="566"/>
      <c r="J5" s="566"/>
      <c r="K5" s="566"/>
      <c r="L5" s="566"/>
    </row>
    <row r="6" spans="2:18" ht="26.4" x14ac:dyDescent="0.25">
      <c r="B6" s="205" t="s">
        <v>13</v>
      </c>
      <c r="C6" s="205" t="s">
        <v>14</v>
      </c>
      <c r="D6" s="206" t="s">
        <v>15</v>
      </c>
      <c r="E6" s="206" t="s">
        <v>17</v>
      </c>
      <c r="F6" s="206" t="s">
        <v>12</v>
      </c>
      <c r="G6" s="208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0.75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10.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>+SUM(I105:L105)</f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ht="12.75" customHeight="1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51"/>
      <c r="N128" s="37"/>
      <c r="O128" s="153"/>
      <c r="Q128" s="160"/>
    </row>
    <row r="129" spans="2:18" ht="5.25" customHeight="1" x14ac:dyDescent="0.25">
      <c r="F129" s="38"/>
      <c r="M129" s="451"/>
      <c r="N129" s="37"/>
      <c r="O129" s="153"/>
      <c r="Q129" s="160"/>
    </row>
    <row r="130" spans="2:18" ht="13.8" thickBot="1" x14ac:dyDescent="0.3">
      <c r="B130" s="9"/>
      <c r="F130" s="38"/>
      <c r="M130" s="451"/>
      <c r="N130" s="37"/>
      <c r="O130" s="153"/>
      <c r="Q130" s="160"/>
    </row>
    <row r="131" spans="2:18" ht="30.75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381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saWA7BOnyiV5x4FhP+pmp7mAp0rZDBxcBgiKoyHhJpSSfblJBhaSDSfntYBCEozd30RiphFXlBkb/tQOrBJDKQ==" saltValue="V1aFzijb+u7y2VmGmbWwPA==" spinCount="100000" sheet="1" formatColumns="0" formatRows="0"/>
  <mergeCells count="50">
    <mergeCell ref="B2:C2"/>
    <mergeCell ref="N71:O71"/>
    <mergeCell ref="N65:O65"/>
    <mergeCell ref="N79:O79"/>
    <mergeCell ref="N89:O89"/>
    <mergeCell ref="B11:B43"/>
    <mergeCell ref="C34:C38"/>
    <mergeCell ref="C39:C43"/>
    <mergeCell ref="B44:C65"/>
    <mergeCell ref="I4:L5"/>
    <mergeCell ref="N97:O97"/>
    <mergeCell ref="B66:C71"/>
    <mergeCell ref="B72:C79"/>
    <mergeCell ref="B80:C89"/>
    <mergeCell ref="B90:C97"/>
    <mergeCell ref="N105:O105"/>
    <mergeCell ref="B106:C110"/>
    <mergeCell ref="N110:O110"/>
    <mergeCell ref="B111:C119"/>
    <mergeCell ref="N119:O119"/>
    <mergeCell ref="B98:C105"/>
    <mergeCell ref="B120:C122"/>
    <mergeCell ref="B123:C125"/>
    <mergeCell ref="N125:O125"/>
    <mergeCell ref="N127:O127"/>
    <mergeCell ref="B134:B166"/>
    <mergeCell ref="C157:C161"/>
    <mergeCell ref="C162:C166"/>
    <mergeCell ref="N122:O122"/>
    <mergeCell ref="B167:C188"/>
    <mergeCell ref="N188:O188"/>
    <mergeCell ref="B189:C194"/>
    <mergeCell ref="N194:O194"/>
    <mergeCell ref="B195:C202"/>
    <mergeCell ref="N202:O202"/>
    <mergeCell ref="B203:C212"/>
    <mergeCell ref="N212:O212"/>
    <mergeCell ref="B213:C220"/>
    <mergeCell ref="N220:O220"/>
    <mergeCell ref="B221:C228"/>
    <mergeCell ref="N228:O228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</mergeCells>
  <conditionalFormatting sqref="M11:M132 M134:M250">
    <cfRule type="expression" dxfId="19" priority="1">
      <formula>M11&lt;&gt;H11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pane="bottomLeft" activeCell="O137" sqref="O137"/>
    </sheetView>
  </sheetViews>
  <sheetFormatPr baseColWidth="10" defaultColWidth="9.33203125" defaultRowHeight="13.2" outlineLevelCol="1" x14ac:dyDescent="0.25"/>
  <cols>
    <col min="1" max="1" width="3" style="10" customWidth="1"/>
    <col min="2" max="2" width="23" style="10" customWidth="1"/>
    <col min="3" max="3" width="40.109375" style="10" customWidth="1"/>
    <col min="4" max="4" width="42.6640625" style="143" customWidth="1"/>
    <col min="5" max="5" width="16.6640625" style="27" customWidth="1"/>
    <col min="6" max="6" width="13" style="27" customWidth="1"/>
    <col min="7" max="7" width="12.5546875" style="38" customWidth="1"/>
    <col min="8" max="8" width="15.6640625" style="36" customWidth="1"/>
    <col min="9" max="12" width="13.6640625" style="36" customWidth="1"/>
    <col min="13" max="13" width="10.109375" style="36" customWidth="1"/>
    <col min="14" max="14" width="13.6640625" style="36" customWidth="1"/>
    <col min="15" max="15" width="15.44140625" style="38" customWidth="1"/>
    <col min="16" max="16" width="3.6640625" style="28" customWidth="1"/>
    <col min="17" max="17" width="50.6640625" style="74" hidden="1" customWidth="1" outlineLevel="1"/>
    <col min="18" max="18" width="50.6640625" style="10" hidden="1" customWidth="1" outlineLevel="1"/>
    <col min="19" max="19" width="9.33203125" style="10" collapsed="1"/>
    <col min="20" max="16384" width="9.33203125" style="10"/>
  </cols>
  <sheetData>
    <row r="2" spans="2:18" x14ac:dyDescent="0.25">
      <c r="B2" s="555" t="s">
        <v>60</v>
      </c>
      <c r="C2" s="555"/>
    </row>
    <row r="3" spans="2:18" x14ac:dyDescent="0.25">
      <c r="B3" s="9"/>
    </row>
    <row r="4" spans="2:18" ht="13.8" x14ac:dyDescent="0.25">
      <c r="B4" s="266" t="s">
        <v>149</v>
      </c>
      <c r="C4" s="386"/>
      <c r="D4" s="73"/>
      <c r="I4" s="566" t="str">
        <f>IF(ISERROR(VLOOKUP(Instrucciones!$C$7,CONDICIONES!$A$24:$B$30,2,FALSE))=TRUE,"Debe seleccionar la opción de postulación en la hoja de instrucciones.",VLOOKUP(Instrucciones!$C$7,CONDICIONES!$A$24:$B$30,2,FALSE))</f>
        <v>Debe seleccionar la opción de postulación en la hoja de instrucciones.</v>
      </c>
      <c r="J4" s="566"/>
      <c r="K4" s="566"/>
      <c r="L4" s="566"/>
    </row>
    <row r="5" spans="2:18" ht="31.2" customHeight="1" x14ac:dyDescent="0.25">
      <c r="B5" s="9"/>
      <c r="I5" s="566"/>
      <c r="J5" s="566"/>
      <c r="K5" s="566"/>
      <c r="L5" s="566"/>
    </row>
    <row r="6" spans="2:18" ht="26.4" x14ac:dyDescent="0.25">
      <c r="B6" s="206" t="s">
        <v>13</v>
      </c>
      <c r="C6" s="206" t="s">
        <v>14</v>
      </c>
      <c r="D6" s="206" t="s">
        <v>15</v>
      </c>
      <c r="E6" s="206" t="s">
        <v>17</v>
      </c>
      <c r="F6" s="206" t="s">
        <v>12</v>
      </c>
      <c r="G6" s="206" t="s">
        <v>16</v>
      </c>
      <c r="H6" s="209" t="s">
        <v>18</v>
      </c>
      <c r="I6" s="209" t="s">
        <v>176</v>
      </c>
      <c r="J6" s="209" t="s">
        <v>177</v>
      </c>
      <c r="K6" s="209" t="s">
        <v>178</v>
      </c>
      <c r="L6" s="209" t="s">
        <v>179</v>
      </c>
      <c r="M6" s="209" t="s">
        <v>148</v>
      </c>
      <c r="N6" s="209" t="s">
        <v>19</v>
      </c>
      <c r="O6" s="209" t="s">
        <v>21</v>
      </c>
      <c r="Q6" s="115" t="s">
        <v>52</v>
      </c>
      <c r="R6" s="110" t="s">
        <v>93</v>
      </c>
    </row>
    <row r="7" spans="2:18" ht="13.8" thickBot="1" x14ac:dyDescent="0.3">
      <c r="B7" s="9"/>
    </row>
    <row r="8" spans="2:18" ht="31.5" customHeight="1" thickBot="1" x14ac:dyDescent="0.3">
      <c r="B8" s="352" t="s">
        <v>94</v>
      </c>
      <c r="C8" s="353"/>
      <c r="D8" s="354"/>
      <c r="E8" s="355"/>
      <c r="F8" s="355"/>
      <c r="G8" s="356"/>
      <c r="H8" s="447"/>
      <c r="I8" s="447"/>
      <c r="J8" s="447"/>
      <c r="K8" s="447"/>
      <c r="L8" s="447"/>
      <c r="M8" s="447"/>
      <c r="N8" s="447"/>
      <c r="O8" s="448"/>
    </row>
    <row r="9" spans="2:18" ht="15" customHeight="1" x14ac:dyDescent="0.25">
      <c r="B9" s="9"/>
    </row>
    <row r="10" spans="2:18" ht="30" customHeight="1" x14ac:dyDescent="0.25">
      <c r="B10" s="205" t="s">
        <v>13</v>
      </c>
      <c r="C10" s="205" t="s">
        <v>14</v>
      </c>
      <c r="D10" s="206" t="s">
        <v>15</v>
      </c>
      <c r="E10" s="206" t="s">
        <v>17</v>
      </c>
      <c r="F10" s="209" t="s">
        <v>12</v>
      </c>
      <c r="G10" s="208" t="s">
        <v>16</v>
      </c>
      <c r="H10" s="209" t="s">
        <v>18</v>
      </c>
      <c r="I10" s="209" t="s">
        <v>176</v>
      </c>
      <c r="J10" s="209" t="s">
        <v>177</v>
      </c>
      <c r="K10" s="209" t="s">
        <v>178</v>
      </c>
      <c r="L10" s="209" t="s">
        <v>179</v>
      </c>
      <c r="M10" s="209" t="s">
        <v>148</v>
      </c>
      <c r="N10" s="209" t="s">
        <v>19</v>
      </c>
      <c r="O10" s="209" t="s">
        <v>21</v>
      </c>
      <c r="Q10" s="115" t="s">
        <v>52</v>
      </c>
      <c r="R10" s="110" t="s">
        <v>93</v>
      </c>
    </row>
    <row r="11" spans="2:18" ht="12" customHeight="1" x14ac:dyDescent="0.25">
      <c r="B11" s="558" t="s">
        <v>1</v>
      </c>
      <c r="C11" s="279" t="str">
        <f>'Memoria Aporte FIA al Ejecutor'!C8</f>
        <v>Coordinador Principal: indicar nombre aquí</v>
      </c>
      <c r="D11" s="288"/>
      <c r="E11" s="230"/>
      <c r="F11" s="289"/>
      <c r="G11" s="289"/>
      <c r="H11" s="25">
        <f t="shared" ref="H11:H123" si="0">F11*G11</f>
        <v>0</v>
      </c>
      <c r="I11" s="455"/>
      <c r="J11" s="455"/>
      <c r="K11" s="455"/>
      <c r="L11" s="455"/>
      <c r="M11" s="173">
        <f>+SUM(I11:L11)</f>
        <v>0</v>
      </c>
      <c r="N11" s="173">
        <f>H11</f>
        <v>0</v>
      </c>
      <c r="O11" s="39"/>
      <c r="P11" s="153"/>
      <c r="Q11" s="116"/>
      <c r="R11" s="170"/>
    </row>
    <row r="12" spans="2:18" ht="12" customHeight="1" x14ac:dyDescent="0.25">
      <c r="B12" s="559"/>
      <c r="C12" s="279" t="str">
        <f>'Memoria Aporte FIA al Ejecutor'!C9</f>
        <v>Coordinador Alterno: indicar nombre aquí</v>
      </c>
      <c r="D12" s="288"/>
      <c r="E12" s="230"/>
      <c r="F12" s="289"/>
      <c r="G12" s="289"/>
      <c r="H12" s="25">
        <f t="shared" si="0"/>
        <v>0</v>
      </c>
      <c r="I12" s="455"/>
      <c r="J12" s="455"/>
      <c r="K12" s="455"/>
      <c r="L12" s="455"/>
      <c r="M12" s="173">
        <f t="shared" ref="M12:M75" si="1">+SUM(I12:L12)</f>
        <v>0</v>
      </c>
      <c r="N12" s="173">
        <f t="shared" ref="N12:N33" si="2">H12</f>
        <v>0</v>
      </c>
      <c r="O12" s="39"/>
      <c r="P12" s="153"/>
      <c r="Q12" s="116"/>
      <c r="R12" s="170"/>
    </row>
    <row r="13" spans="2:18" ht="12" customHeight="1" x14ac:dyDescent="0.25">
      <c r="B13" s="559"/>
      <c r="C13" s="279" t="str">
        <f>'Memoria Aporte FIA al Ejecutor'!C10</f>
        <v>Equipo Técnico 1: indicar nombre aquí</v>
      </c>
      <c r="D13" s="288"/>
      <c r="E13" s="230"/>
      <c r="F13" s="289"/>
      <c r="G13" s="289"/>
      <c r="H13" s="25">
        <f t="shared" si="0"/>
        <v>0</v>
      </c>
      <c r="I13" s="455"/>
      <c r="J13" s="455"/>
      <c r="K13" s="455"/>
      <c r="L13" s="455"/>
      <c r="M13" s="173">
        <f t="shared" si="1"/>
        <v>0</v>
      </c>
      <c r="N13" s="173">
        <f t="shared" si="2"/>
        <v>0</v>
      </c>
      <c r="O13" s="39"/>
      <c r="P13" s="153"/>
      <c r="Q13" s="116"/>
      <c r="R13" s="170"/>
    </row>
    <row r="14" spans="2:18" ht="12" customHeight="1" x14ac:dyDescent="0.25">
      <c r="B14" s="559"/>
      <c r="C14" s="279" t="str">
        <f>'Memoria Aporte FIA al Ejecutor'!C11</f>
        <v>Equipo Técnico 2: indicar nombre aquí</v>
      </c>
      <c r="D14" s="288"/>
      <c r="E14" s="230"/>
      <c r="F14" s="289"/>
      <c r="G14" s="289"/>
      <c r="H14" s="25">
        <f t="shared" si="0"/>
        <v>0</v>
      </c>
      <c r="I14" s="455"/>
      <c r="J14" s="455"/>
      <c r="K14" s="455"/>
      <c r="L14" s="455"/>
      <c r="M14" s="173">
        <f t="shared" si="1"/>
        <v>0</v>
      </c>
      <c r="N14" s="173">
        <f t="shared" si="2"/>
        <v>0</v>
      </c>
      <c r="O14" s="39"/>
      <c r="P14" s="153"/>
      <c r="Q14" s="116"/>
      <c r="R14" s="170"/>
    </row>
    <row r="15" spans="2:18" ht="12" customHeight="1" x14ac:dyDescent="0.25">
      <c r="B15" s="559"/>
      <c r="C15" s="279" t="str">
        <f>'Memoria Aporte FIA al Ejecutor'!C12</f>
        <v>Equipo Técnico 3: indicar nombre aquí</v>
      </c>
      <c r="D15" s="288"/>
      <c r="E15" s="230"/>
      <c r="F15" s="289"/>
      <c r="G15" s="289"/>
      <c r="H15" s="25">
        <f t="shared" si="0"/>
        <v>0</v>
      </c>
      <c r="I15" s="455"/>
      <c r="J15" s="455"/>
      <c r="K15" s="455"/>
      <c r="L15" s="455"/>
      <c r="M15" s="173">
        <f t="shared" si="1"/>
        <v>0</v>
      </c>
      <c r="N15" s="173">
        <f t="shared" si="2"/>
        <v>0</v>
      </c>
      <c r="O15" s="39"/>
      <c r="P15" s="153"/>
      <c r="Q15" s="116"/>
      <c r="R15" s="170"/>
    </row>
    <row r="16" spans="2:18" ht="12" customHeight="1" x14ac:dyDescent="0.25">
      <c r="B16" s="559"/>
      <c r="C16" s="279" t="str">
        <f>'Memoria Aporte FIA al Ejecutor'!C13</f>
        <v>Equipo Técnico 4: indicar nombre aquí</v>
      </c>
      <c r="D16" s="288"/>
      <c r="E16" s="230"/>
      <c r="F16" s="289"/>
      <c r="G16" s="289"/>
      <c r="H16" s="25">
        <f t="shared" si="0"/>
        <v>0</v>
      </c>
      <c r="I16" s="455"/>
      <c r="J16" s="455"/>
      <c r="K16" s="455"/>
      <c r="L16" s="455"/>
      <c r="M16" s="173">
        <f t="shared" si="1"/>
        <v>0</v>
      </c>
      <c r="N16" s="173">
        <f>H16</f>
        <v>0</v>
      </c>
      <c r="O16" s="39"/>
      <c r="P16" s="153"/>
      <c r="Q16" s="116"/>
      <c r="R16" s="170"/>
    </row>
    <row r="17" spans="2:18" ht="12" customHeight="1" x14ac:dyDescent="0.25">
      <c r="B17" s="559"/>
      <c r="C17" s="279" t="str">
        <f>'Memoria Aporte FIA al Ejecutor'!C14</f>
        <v>Equipo Técnico 5: indicar nombre aquí</v>
      </c>
      <c r="D17" s="288"/>
      <c r="E17" s="230"/>
      <c r="F17" s="289"/>
      <c r="G17" s="289"/>
      <c r="H17" s="25">
        <f t="shared" si="0"/>
        <v>0</v>
      </c>
      <c r="I17" s="455"/>
      <c r="J17" s="455"/>
      <c r="K17" s="455"/>
      <c r="L17" s="455"/>
      <c r="M17" s="173">
        <f t="shared" si="1"/>
        <v>0</v>
      </c>
      <c r="N17" s="173">
        <f t="shared" si="2"/>
        <v>0</v>
      </c>
      <c r="O17" s="39"/>
      <c r="P17" s="153"/>
      <c r="Q17" s="116"/>
      <c r="R17" s="170"/>
    </row>
    <row r="18" spans="2:18" ht="12" customHeight="1" x14ac:dyDescent="0.25">
      <c r="B18" s="559"/>
      <c r="C18" s="279" t="str">
        <f>'Memoria Aporte FIA al Ejecutor'!C15</f>
        <v>Equipo Técnico 6: indicar nombre aquí</v>
      </c>
      <c r="D18" s="288"/>
      <c r="E18" s="230"/>
      <c r="F18" s="289"/>
      <c r="G18" s="289"/>
      <c r="H18" s="25">
        <f t="shared" si="0"/>
        <v>0</v>
      </c>
      <c r="I18" s="455"/>
      <c r="J18" s="455"/>
      <c r="K18" s="455"/>
      <c r="L18" s="455"/>
      <c r="M18" s="173">
        <f t="shared" si="1"/>
        <v>0</v>
      </c>
      <c r="N18" s="173">
        <f t="shared" si="2"/>
        <v>0</v>
      </c>
      <c r="O18" s="39"/>
      <c r="P18" s="153"/>
      <c r="Q18" s="116"/>
      <c r="R18" s="170"/>
    </row>
    <row r="19" spans="2:18" ht="12" customHeight="1" x14ac:dyDescent="0.25">
      <c r="B19" s="559"/>
      <c r="C19" s="279" t="str">
        <f>'Memoria Aporte FIA al Ejecutor'!C16</f>
        <v>Equipo Técnico 7: indicar nombre aquí</v>
      </c>
      <c r="D19" s="288"/>
      <c r="E19" s="230"/>
      <c r="F19" s="289"/>
      <c r="G19" s="289"/>
      <c r="H19" s="25">
        <f>F19*G19</f>
        <v>0</v>
      </c>
      <c r="I19" s="455"/>
      <c r="J19" s="455"/>
      <c r="K19" s="455"/>
      <c r="L19" s="455"/>
      <c r="M19" s="173">
        <f t="shared" si="1"/>
        <v>0</v>
      </c>
      <c r="N19" s="173">
        <f t="shared" si="2"/>
        <v>0</v>
      </c>
      <c r="O19" s="39"/>
      <c r="P19" s="153"/>
      <c r="Q19" s="116"/>
      <c r="R19" s="170"/>
    </row>
    <row r="20" spans="2:18" ht="12" customHeight="1" x14ac:dyDescent="0.25">
      <c r="B20" s="559"/>
      <c r="C20" s="279" t="str">
        <f>'Memoria Aporte FIA al Ejecutor'!C17</f>
        <v>Equipo Técnico 8: indicar nombre aquí</v>
      </c>
      <c r="D20" s="288"/>
      <c r="E20" s="230"/>
      <c r="F20" s="289"/>
      <c r="G20" s="289"/>
      <c r="H20" s="25">
        <f>F20*G20</f>
        <v>0</v>
      </c>
      <c r="I20" s="455"/>
      <c r="J20" s="455"/>
      <c r="K20" s="455"/>
      <c r="L20" s="455"/>
      <c r="M20" s="173">
        <f t="shared" si="1"/>
        <v>0</v>
      </c>
      <c r="N20" s="173">
        <f t="shared" si="2"/>
        <v>0</v>
      </c>
      <c r="O20" s="39"/>
      <c r="P20" s="153"/>
      <c r="Q20" s="116"/>
      <c r="R20" s="170"/>
    </row>
    <row r="21" spans="2:18" ht="12" customHeight="1" x14ac:dyDescent="0.25">
      <c r="B21" s="559"/>
      <c r="C21" s="279" t="str">
        <f>'Memoria Aporte FIA al Ejecutor'!C18</f>
        <v>Equipo Técnico 9: indicar nombre aquí</v>
      </c>
      <c r="D21" s="288"/>
      <c r="E21" s="230"/>
      <c r="F21" s="289"/>
      <c r="G21" s="289"/>
      <c r="H21" s="25">
        <f>F21*G21</f>
        <v>0</v>
      </c>
      <c r="I21" s="455"/>
      <c r="J21" s="455"/>
      <c r="K21" s="455"/>
      <c r="L21" s="455"/>
      <c r="M21" s="173">
        <f t="shared" si="1"/>
        <v>0</v>
      </c>
      <c r="N21" s="173">
        <f t="shared" si="2"/>
        <v>0</v>
      </c>
      <c r="O21" s="39"/>
      <c r="P21" s="153"/>
      <c r="Q21" s="116"/>
      <c r="R21" s="170"/>
    </row>
    <row r="22" spans="2:18" ht="12" customHeight="1" x14ac:dyDescent="0.25">
      <c r="B22" s="559"/>
      <c r="C22" s="279" t="str">
        <f>'Memoria Aporte FIA al Ejecutor'!C19</f>
        <v>Equipo Técnico 10: indicar nombre aquí</v>
      </c>
      <c r="D22" s="288"/>
      <c r="E22" s="230"/>
      <c r="F22" s="289"/>
      <c r="G22" s="289"/>
      <c r="H22" s="25">
        <f t="shared" ref="H22:H31" si="3">F22*G22</f>
        <v>0</v>
      </c>
      <c r="I22" s="455"/>
      <c r="J22" s="455"/>
      <c r="K22" s="455"/>
      <c r="L22" s="455"/>
      <c r="M22" s="173">
        <f t="shared" si="1"/>
        <v>0</v>
      </c>
      <c r="N22" s="173">
        <f t="shared" si="2"/>
        <v>0</v>
      </c>
      <c r="O22" s="39"/>
      <c r="P22" s="153"/>
      <c r="Q22" s="116"/>
      <c r="R22" s="170"/>
    </row>
    <row r="23" spans="2:18" ht="12" customHeight="1" x14ac:dyDescent="0.25">
      <c r="B23" s="559"/>
      <c r="C23" s="279" t="str">
        <f>'Memoria Aporte FIA al Ejecutor'!C20</f>
        <v>Equipo Técnico 11: indicar nombre aquí</v>
      </c>
      <c r="D23" s="288"/>
      <c r="E23" s="230"/>
      <c r="F23" s="289"/>
      <c r="G23" s="289"/>
      <c r="H23" s="25">
        <f t="shared" si="3"/>
        <v>0</v>
      </c>
      <c r="I23" s="455"/>
      <c r="J23" s="455"/>
      <c r="K23" s="455"/>
      <c r="L23" s="455"/>
      <c r="M23" s="173">
        <f t="shared" si="1"/>
        <v>0</v>
      </c>
      <c r="N23" s="173">
        <f t="shared" si="2"/>
        <v>0</v>
      </c>
      <c r="O23" s="39"/>
      <c r="P23" s="153"/>
      <c r="Q23" s="116"/>
      <c r="R23" s="170"/>
    </row>
    <row r="24" spans="2:18" ht="12" customHeight="1" x14ac:dyDescent="0.25">
      <c r="B24" s="559"/>
      <c r="C24" s="279" t="str">
        <f>'Memoria Aporte FIA al Ejecutor'!C21</f>
        <v>Equipo Técnico 12: indicar nombre aquí</v>
      </c>
      <c r="D24" s="288"/>
      <c r="E24" s="230"/>
      <c r="F24" s="289"/>
      <c r="G24" s="289"/>
      <c r="H24" s="25">
        <f t="shared" si="3"/>
        <v>0</v>
      </c>
      <c r="I24" s="455"/>
      <c r="J24" s="455"/>
      <c r="K24" s="455"/>
      <c r="L24" s="455"/>
      <c r="M24" s="173">
        <f t="shared" si="1"/>
        <v>0</v>
      </c>
      <c r="N24" s="173">
        <f t="shared" si="2"/>
        <v>0</v>
      </c>
      <c r="O24" s="39"/>
      <c r="P24" s="153"/>
      <c r="Q24" s="116"/>
      <c r="R24" s="170"/>
    </row>
    <row r="25" spans="2:18" ht="12" customHeight="1" x14ac:dyDescent="0.25">
      <c r="B25" s="559"/>
      <c r="C25" s="279" t="str">
        <f>'Memoria Aporte FIA al Ejecutor'!C22</f>
        <v>Equipo Técnico 13: indicar nombre aquí</v>
      </c>
      <c r="D25" s="288"/>
      <c r="E25" s="230"/>
      <c r="F25" s="289"/>
      <c r="G25" s="289"/>
      <c r="H25" s="25">
        <f t="shared" si="3"/>
        <v>0</v>
      </c>
      <c r="I25" s="455"/>
      <c r="J25" s="455"/>
      <c r="K25" s="455"/>
      <c r="L25" s="455"/>
      <c r="M25" s="173">
        <f t="shared" si="1"/>
        <v>0</v>
      </c>
      <c r="N25" s="173">
        <f t="shared" si="2"/>
        <v>0</v>
      </c>
      <c r="O25" s="39"/>
      <c r="P25" s="153"/>
      <c r="Q25" s="116"/>
      <c r="R25" s="170"/>
    </row>
    <row r="26" spans="2:18" ht="12" customHeight="1" x14ac:dyDescent="0.25">
      <c r="B26" s="559"/>
      <c r="C26" s="279" t="str">
        <f>'Memoria Aporte FIA al Ejecutor'!C23</f>
        <v>Equipo Técnico 14: indicar nombre aquí</v>
      </c>
      <c r="D26" s="288"/>
      <c r="E26" s="230"/>
      <c r="F26" s="289"/>
      <c r="G26" s="289"/>
      <c r="H26" s="25">
        <f t="shared" si="3"/>
        <v>0</v>
      </c>
      <c r="I26" s="455"/>
      <c r="J26" s="455"/>
      <c r="K26" s="455"/>
      <c r="L26" s="455"/>
      <c r="M26" s="173">
        <f t="shared" si="1"/>
        <v>0</v>
      </c>
      <c r="N26" s="173">
        <f t="shared" si="2"/>
        <v>0</v>
      </c>
      <c r="O26" s="39"/>
      <c r="P26" s="153"/>
      <c r="Q26" s="116"/>
      <c r="R26" s="170"/>
    </row>
    <row r="27" spans="2:18" ht="12" customHeight="1" x14ac:dyDescent="0.25">
      <c r="B27" s="559"/>
      <c r="C27" s="279" t="str">
        <f>'Memoria Aporte FIA al Ejecutor'!C24</f>
        <v>Equipo Técnico 15: indicar nombre aquí</v>
      </c>
      <c r="D27" s="288"/>
      <c r="E27" s="230"/>
      <c r="F27" s="289"/>
      <c r="G27" s="289"/>
      <c r="H27" s="25">
        <f t="shared" si="3"/>
        <v>0</v>
      </c>
      <c r="I27" s="455"/>
      <c r="J27" s="455"/>
      <c r="K27" s="455"/>
      <c r="L27" s="455"/>
      <c r="M27" s="173">
        <f t="shared" si="1"/>
        <v>0</v>
      </c>
      <c r="N27" s="173">
        <f t="shared" si="2"/>
        <v>0</v>
      </c>
      <c r="O27" s="39"/>
      <c r="P27" s="153"/>
      <c r="Q27" s="116"/>
      <c r="R27" s="170"/>
    </row>
    <row r="28" spans="2:18" ht="12" customHeight="1" x14ac:dyDescent="0.25">
      <c r="B28" s="559"/>
      <c r="C28" s="279" t="str">
        <f>'Memoria Aporte FIA al Ejecutor'!C25</f>
        <v>Equipo Técnico 16: indicar nombre aquí</v>
      </c>
      <c r="D28" s="288"/>
      <c r="E28" s="230"/>
      <c r="F28" s="289"/>
      <c r="G28" s="289"/>
      <c r="H28" s="25">
        <f t="shared" si="3"/>
        <v>0</v>
      </c>
      <c r="I28" s="455"/>
      <c r="J28" s="455"/>
      <c r="K28" s="455"/>
      <c r="L28" s="455"/>
      <c r="M28" s="173">
        <f t="shared" si="1"/>
        <v>0</v>
      </c>
      <c r="N28" s="173">
        <f t="shared" si="2"/>
        <v>0</v>
      </c>
      <c r="O28" s="39"/>
      <c r="P28" s="153"/>
      <c r="Q28" s="116"/>
      <c r="R28" s="170"/>
    </row>
    <row r="29" spans="2:18" ht="12" customHeight="1" x14ac:dyDescent="0.25">
      <c r="B29" s="559"/>
      <c r="C29" s="279" t="str">
        <f>'Memoria Aporte FIA al Ejecutor'!C26</f>
        <v>Equipo Técnico 17: indicar nombre aquí</v>
      </c>
      <c r="D29" s="288"/>
      <c r="E29" s="230"/>
      <c r="F29" s="289"/>
      <c r="G29" s="289"/>
      <c r="H29" s="25">
        <f t="shared" si="3"/>
        <v>0</v>
      </c>
      <c r="I29" s="455"/>
      <c r="J29" s="455"/>
      <c r="K29" s="455"/>
      <c r="L29" s="455"/>
      <c r="M29" s="173">
        <f t="shared" si="1"/>
        <v>0</v>
      </c>
      <c r="N29" s="173">
        <f t="shared" si="2"/>
        <v>0</v>
      </c>
      <c r="O29" s="39"/>
      <c r="P29" s="153"/>
      <c r="Q29" s="116"/>
      <c r="R29" s="170"/>
    </row>
    <row r="30" spans="2:18" ht="12" customHeight="1" x14ac:dyDescent="0.25">
      <c r="B30" s="559"/>
      <c r="C30" s="279" t="str">
        <f>'Memoria Aporte FIA al Ejecutor'!C27</f>
        <v>Equipo Técnico 18: indicar nombre aquí</v>
      </c>
      <c r="D30" s="288"/>
      <c r="E30" s="230"/>
      <c r="F30" s="289"/>
      <c r="G30" s="289"/>
      <c r="H30" s="25">
        <f t="shared" si="3"/>
        <v>0</v>
      </c>
      <c r="I30" s="455"/>
      <c r="J30" s="455"/>
      <c r="K30" s="455"/>
      <c r="L30" s="455"/>
      <c r="M30" s="173">
        <f t="shared" si="1"/>
        <v>0</v>
      </c>
      <c r="N30" s="173">
        <f t="shared" si="2"/>
        <v>0</v>
      </c>
      <c r="O30" s="39"/>
      <c r="P30" s="153"/>
      <c r="Q30" s="116"/>
      <c r="R30" s="170"/>
    </row>
    <row r="31" spans="2:18" ht="12" customHeight="1" x14ac:dyDescent="0.25">
      <c r="B31" s="559"/>
      <c r="C31" s="279" t="str">
        <f>'Memoria Aporte FIA al Ejecutor'!C28</f>
        <v>Equipo Técnico 19: indicar nombre aquí</v>
      </c>
      <c r="D31" s="288"/>
      <c r="E31" s="230"/>
      <c r="F31" s="289"/>
      <c r="G31" s="289"/>
      <c r="H31" s="25">
        <f t="shared" si="3"/>
        <v>0</v>
      </c>
      <c r="I31" s="455"/>
      <c r="J31" s="455"/>
      <c r="K31" s="455"/>
      <c r="L31" s="455"/>
      <c r="M31" s="173">
        <f t="shared" si="1"/>
        <v>0</v>
      </c>
      <c r="N31" s="173">
        <f t="shared" si="2"/>
        <v>0</v>
      </c>
      <c r="O31" s="39"/>
      <c r="P31" s="153"/>
      <c r="Q31" s="116"/>
      <c r="R31" s="170"/>
    </row>
    <row r="32" spans="2:18" ht="12" customHeight="1" x14ac:dyDescent="0.25">
      <c r="B32" s="559"/>
      <c r="C32" s="279" t="str">
        <f>'Memoria Aporte FIA al Ejecutor'!C29</f>
        <v>Equipo Técnico 20: indicar nombre aquí</v>
      </c>
      <c r="D32" s="288"/>
      <c r="E32" s="230"/>
      <c r="F32" s="289"/>
      <c r="G32" s="289"/>
      <c r="H32" s="25">
        <f>F32*G32</f>
        <v>0</v>
      </c>
      <c r="I32" s="455"/>
      <c r="J32" s="455"/>
      <c r="K32" s="455"/>
      <c r="L32" s="455"/>
      <c r="M32" s="173">
        <f t="shared" si="1"/>
        <v>0</v>
      </c>
      <c r="N32" s="173">
        <f t="shared" si="2"/>
        <v>0</v>
      </c>
      <c r="O32" s="39"/>
      <c r="P32" s="153"/>
      <c r="Q32" s="116"/>
      <c r="R32" s="170"/>
    </row>
    <row r="33" spans="2:18" ht="12" customHeight="1" x14ac:dyDescent="0.25">
      <c r="B33" s="559"/>
      <c r="C33" s="259" t="s">
        <v>96</v>
      </c>
      <c r="D33" s="288"/>
      <c r="E33" s="230"/>
      <c r="F33" s="289"/>
      <c r="G33" s="289"/>
      <c r="H33" s="25">
        <f>F33*G33</f>
        <v>0</v>
      </c>
      <c r="I33" s="455"/>
      <c r="J33" s="455"/>
      <c r="K33" s="455"/>
      <c r="L33" s="455"/>
      <c r="M33" s="173">
        <f t="shared" si="1"/>
        <v>0</v>
      </c>
      <c r="N33" s="173">
        <f t="shared" si="2"/>
        <v>0</v>
      </c>
      <c r="O33" s="39"/>
      <c r="P33" s="153"/>
      <c r="Q33" s="116"/>
      <c r="R33" s="170"/>
    </row>
    <row r="34" spans="2:18" x14ac:dyDescent="0.25">
      <c r="B34" s="559"/>
      <c r="C34" s="561" t="s">
        <v>3</v>
      </c>
      <c r="D34" s="288"/>
      <c r="E34" s="230"/>
      <c r="F34" s="289"/>
      <c r="G34" s="289"/>
      <c r="H34" s="25">
        <f t="shared" si="0"/>
        <v>0</v>
      </c>
      <c r="I34" s="455"/>
      <c r="J34" s="455"/>
      <c r="K34" s="455"/>
      <c r="L34" s="455"/>
      <c r="M34" s="173">
        <f t="shared" si="1"/>
        <v>0</v>
      </c>
      <c r="N34" s="23"/>
      <c r="O34" s="39"/>
      <c r="P34" s="153"/>
      <c r="Q34" s="116"/>
      <c r="R34" s="170"/>
    </row>
    <row r="35" spans="2:18" x14ac:dyDescent="0.25">
      <c r="B35" s="559"/>
      <c r="C35" s="562"/>
      <c r="D35" s="288"/>
      <c r="E35" s="230"/>
      <c r="F35" s="289"/>
      <c r="G35" s="289"/>
      <c r="H35" s="25">
        <f t="shared" si="0"/>
        <v>0</v>
      </c>
      <c r="I35" s="455"/>
      <c r="J35" s="455"/>
      <c r="K35" s="455"/>
      <c r="L35" s="455"/>
      <c r="M35" s="173">
        <f t="shared" si="1"/>
        <v>0</v>
      </c>
      <c r="N35" s="23"/>
      <c r="O35" s="39"/>
      <c r="P35" s="153"/>
      <c r="Q35" s="116"/>
      <c r="R35" s="170"/>
    </row>
    <row r="36" spans="2:18" x14ac:dyDescent="0.25">
      <c r="B36" s="559"/>
      <c r="C36" s="562"/>
      <c r="D36" s="288"/>
      <c r="E36" s="230"/>
      <c r="F36" s="289"/>
      <c r="G36" s="289"/>
      <c r="H36" s="25">
        <f t="shared" si="0"/>
        <v>0</v>
      </c>
      <c r="I36" s="455"/>
      <c r="J36" s="455"/>
      <c r="K36" s="455"/>
      <c r="L36" s="455"/>
      <c r="M36" s="173">
        <f t="shared" si="1"/>
        <v>0</v>
      </c>
      <c r="N36" s="23"/>
      <c r="O36" s="39"/>
      <c r="P36" s="153"/>
      <c r="Q36" s="116"/>
      <c r="R36" s="170"/>
    </row>
    <row r="37" spans="2:18" x14ac:dyDescent="0.25">
      <c r="B37" s="559"/>
      <c r="C37" s="562"/>
      <c r="D37" s="288"/>
      <c r="E37" s="230"/>
      <c r="F37" s="289"/>
      <c r="G37" s="289"/>
      <c r="H37" s="25">
        <f t="shared" si="0"/>
        <v>0</v>
      </c>
      <c r="I37" s="455"/>
      <c r="J37" s="455"/>
      <c r="K37" s="455"/>
      <c r="L37" s="455"/>
      <c r="M37" s="173">
        <f t="shared" si="1"/>
        <v>0</v>
      </c>
      <c r="N37" s="37"/>
      <c r="O37" s="39"/>
      <c r="P37" s="153"/>
      <c r="Q37" s="117"/>
      <c r="R37" s="170"/>
    </row>
    <row r="38" spans="2:18" x14ac:dyDescent="0.25">
      <c r="B38" s="559"/>
      <c r="C38" s="563"/>
      <c r="D38" s="288"/>
      <c r="E38" s="230"/>
      <c r="F38" s="289"/>
      <c r="G38" s="289"/>
      <c r="H38" s="25">
        <f t="shared" si="0"/>
        <v>0</v>
      </c>
      <c r="I38" s="455"/>
      <c r="J38" s="455"/>
      <c r="K38" s="455"/>
      <c r="L38" s="455"/>
      <c r="M38" s="173">
        <f t="shared" si="1"/>
        <v>0</v>
      </c>
      <c r="N38" s="173">
        <f>SUM(H34:H38)</f>
        <v>0</v>
      </c>
      <c r="O38" s="39"/>
      <c r="P38" s="153"/>
      <c r="Q38" s="117"/>
      <c r="R38" s="170"/>
    </row>
    <row r="39" spans="2:18" x14ac:dyDescent="0.25">
      <c r="B39" s="559"/>
      <c r="C39" s="561" t="s">
        <v>2</v>
      </c>
      <c r="D39" s="288"/>
      <c r="E39" s="230"/>
      <c r="F39" s="289"/>
      <c r="G39" s="289"/>
      <c r="H39" s="25">
        <f t="shared" si="0"/>
        <v>0</v>
      </c>
      <c r="I39" s="455"/>
      <c r="J39" s="455"/>
      <c r="K39" s="455"/>
      <c r="L39" s="455"/>
      <c r="M39" s="173">
        <f t="shared" si="1"/>
        <v>0</v>
      </c>
      <c r="N39" s="37"/>
      <c r="O39" s="39"/>
      <c r="P39" s="153"/>
      <c r="Q39" s="117"/>
      <c r="R39" s="170"/>
    </row>
    <row r="40" spans="2:18" x14ac:dyDescent="0.25">
      <c r="B40" s="559"/>
      <c r="C40" s="562"/>
      <c r="D40" s="288"/>
      <c r="E40" s="230"/>
      <c r="F40" s="289"/>
      <c r="G40" s="289"/>
      <c r="H40" s="25">
        <f t="shared" si="0"/>
        <v>0</v>
      </c>
      <c r="I40" s="455"/>
      <c r="J40" s="455"/>
      <c r="K40" s="455"/>
      <c r="L40" s="455"/>
      <c r="M40" s="173">
        <f t="shared" si="1"/>
        <v>0</v>
      </c>
      <c r="N40" s="37"/>
      <c r="O40" s="39"/>
      <c r="P40" s="153"/>
      <c r="Q40" s="117"/>
      <c r="R40" s="170"/>
    </row>
    <row r="41" spans="2:18" ht="12.75" customHeight="1" x14ac:dyDescent="0.25">
      <c r="B41" s="559"/>
      <c r="C41" s="562"/>
      <c r="D41" s="288"/>
      <c r="E41" s="230"/>
      <c r="F41" s="289"/>
      <c r="G41" s="289"/>
      <c r="H41" s="25">
        <f>F41*G41</f>
        <v>0</v>
      </c>
      <c r="I41" s="455"/>
      <c r="J41" s="455"/>
      <c r="K41" s="455"/>
      <c r="L41" s="455"/>
      <c r="M41" s="173">
        <f t="shared" si="1"/>
        <v>0</v>
      </c>
      <c r="N41" s="37"/>
      <c r="O41" s="39"/>
      <c r="P41" s="153"/>
      <c r="Q41" s="117"/>
      <c r="R41" s="170"/>
    </row>
    <row r="42" spans="2:18" ht="13.8" thickBot="1" x14ac:dyDescent="0.3">
      <c r="B42" s="559"/>
      <c r="C42" s="562"/>
      <c r="D42" s="288"/>
      <c r="E42" s="230"/>
      <c r="F42" s="289"/>
      <c r="G42" s="289"/>
      <c r="H42" s="25">
        <f t="shared" si="0"/>
        <v>0</v>
      </c>
      <c r="I42" s="455"/>
      <c r="J42" s="455"/>
      <c r="K42" s="455"/>
      <c r="L42" s="455"/>
      <c r="M42" s="173">
        <f t="shared" si="1"/>
        <v>0</v>
      </c>
      <c r="N42" s="37"/>
      <c r="O42" s="39"/>
      <c r="P42" s="153"/>
      <c r="Q42" s="117"/>
      <c r="R42" s="170"/>
    </row>
    <row r="43" spans="2:18" ht="13.8" thickBot="1" x14ac:dyDescent="0.3">
      <c r="B43" s="560"/>
      <c r="C43" s="564"/>
      <c r="D43" s="293"/>
      <c r="E43" s="294"/>
      <c r="F43" s="295"/>
      <c r="G43" s="295"/>
      <c r="H43" s="26">
        <f t="shared" si="0"/>
        <v>0</v>
      </c>
      <c r="I43" s="456"/>
      <c r="J43" s="456"/>
      <c r="K43" s="456"/>
      <c r="L43" s="457"/>
      <c r="M43" s="239">
        <f t="shared" si="1"/>
        <v>0</v>
      </c>
      <c r="N43" s="240">
        <f>SUM(H39:H43)</f>
        <v>0</v>
      </c>
      <c r="O43" s="241">
        <f>SUM(N11:N33)+N38+N43</f>
        <v>0</v>
      </c>
      <c r="P43" s="154"/>
      <c r="Q43" s="117"/>
      <c r="R43" s="170"/>
    </row>
    <row r="44" spans="2:18" x14ac:dyDescent="0.25">
      <c r="B44" s="541" t="s">
        <v>5</v>
      </c>
      <c r="C44" s="542"/>
      <c r="D44" s="298"/>
      <c r="E44" s="299"/>
      <c r="F44" s="300"/>
      <c r="G44" s="300"/>
      <c r="H44" s="33">
        <f t="shared" si="0"/>
        <v>0</v>
      </c>
      <c r="I44" s="458"/>
      <c r="J44" s="458"/>
      <c r="K44" s="458"/>
      <c r="L44" s="458"/>
      <c r="M44" s="173">
        <f t="shared" si="1"/>
        <v>0</v>
      </c>
      <c r="N44" s="37"/>
      <c r="O44" s="39"/>
      <c r="P44" s="153"/>
      <c r="Q44" s="117"/>
      <c r="R44" s="170"/>
    </row>
    <row r="45" spans="2:18" x14ac:dyDescent="0.25">
      <c r="B45" s="543"/>
      <c r="C45" s="544"/>
      <c r="D45" s="288"/>
      <c r="E45" s="230"/>
      <c r="F45" s="289"/>
      <c r="G45" s="289"/>
      <c r="H45" s="25">
        <f t="shared" si="0"/>
        <v>0</v>
      </c>
      <c r="I45" s="455"/>
      <c r="J45" s="455"/>
      <c r="K45" s="455"/>
      <c r="L45" s="455"/>
      <c r="M45" s="173">
        <f t="shared" si="1"/>
        <v>0</v>
      </c>
      <c r="N45" s="37"/>
      <c r="O45" s="39"/>
      <c r="P45" s="153"/>
      <c r="Q45" s="117"/>
      <c r="R45" s="170"/>
    </row>
    <row r="46" spans="2:18" x14ac:dyDescent="0.25">
      <c r="B46" s="543"/>
      <c r="C46" s="544"/>
      <c r="D46" s="288"/>
      <c r="E46" s="230"/>
      <c r="F46" s="289"/>
      <c r="G46" s="289"/>
      <c r="H46" s="25">
        <f t="shared" si="0"/>
        <v>0</v>
      </c>
      <c r="I46" s="455"/>
      <c r="J46" s="455"/>
      <c r="K46" s="455"/>
      <c r="L46" s="455"/>
      <c r="M46" s="173">
        <f t="shared" si="1"/>
        <v>0</v>
      </c>
      <c r="N46" s="37"/>
      <c r="O46" s="39"/>
      <c r="P46" s="153"/>
      <c r="Q46" s="117"/>
      <c r="R46" s="170"/>
    </row>
    <row r="47" spans="2:18" x14ac:dyDescent="0.25">
      <c r="B47" s="543"/>
      <c r="C47" s="544"/>
      <c r="D47" s="288"/>
      <c r="E47" s="230"/>
      <c r="F47" s="289"/>
      <c r="G47" s="289"/>
      <c r="H47" s="25">
        <f t="shared" si="0"/>
        <v>0</v>
      </c>
      <c r="I47" s="455"/>
      <c r="J47" s="455"/>
      <c r="K47" s="455"/>
      <c r="L47" s="455"/>
      <c r="M47" s="173">
        <f t="shared" si="1"/>
        <v>0</v>
      </c>
      <c r="N47" s="37"/>
      <c r="O47" s="39"/>
      <c r="P47" s="153"/>
      <c r="Q47" s="117"/>
      <c r="R47" s="170"/>
    </row>
    <row r="48" spans="2:18" ht="12.75" customHeight="1" x14ac:dyDescent="0.25">
      <c r="B48" s="543"/>
      <c r="C48" s="544"/>
      <c r="D48" s="288"/>
      <c r="E48" s="230"/>
      <c r="F48" s="289"/>
      <c r="G48" s="289"/>
      <c r="H48" s="25">
        <f t="shared" si="0"/>
        <v>0</v>
      </c>
      <c r="I48" s="455"/>
      <c r="J48" s="455"/>
      <c r="K48" s="455"/>
      <c r="L48" s="455"/>
      <c r="M48" s="173">
        <f t="shared" si="1"/>
        <v>0</v>
      </c>
      <c r="N48" s="37"/>
      <c r="O48" s="39"/>
      <c r="P48" s="153"/>
      <c r="Q48" s="117"/>
      <c r="R48" s="170"/>
    </row>
    <row r="49" spans="2:18" x14ac:dyDescent="0.25">
      <c r="B49" s="543"/>
      <c r="C49" s="544"/>
      <c r="D49" s="288"/>
      <c r="E49" s="230"/>
      <c r="F49" s="289"/>
      <c r="G49" s="289"/>
      <c r="H49" s="25">
        <f t="shared" si="0"/>
        <v>0</v>
      </c>
      <c r="I49" s="455"/>
      <c r="J49" s="455"/>
      <c r="K49" s="455"/>
      <c r="L49" s="455"/>
      <c r="M49" s="173">
        <f t="shared" si="1"/>
        <v>0</v>
      </c>
      <c r="N49" s="37"/>
      <c r="O49" s="39"/>
      <c r="P49" s="153"/>
      <c r="Q49" s="117"/>
      <c r="R49" s="170"/>
    </row>
    <row r="50" spans="2:18" x14ac:dyDescent="0.25">
      <c r="B50" s="543"/>
      <c r="C50" s="544"/>
      <c r="D50" s="288"/>
      <c r="E50" s="230"/>
      <c r="F50" s="289"/>
      <c r="G50" s="289"/>
      <c r="H50" s="25">
        <f t="shared" si="0"/>
        <v>0</v>
      </c>
      <c r="I50" s="455"/>
      <c r="J50" s="455"/>
      <c r="K50" s="455"/>
      <c r="L50" s="455"/>
      <c r="M50" s="173">
        <f t="shared" si="1"/>
        <v>0</v>
      </c>
      <c r="N50" s="37"/>
      <c r="O50" s="39"/>
      <c r="P50" s="153"/>
      <c r="Q50" s="117"/>
      <c r="R50" s="170"/>
    </row>
    <row r="51" spans="2:18" x14ac:dyDescent="0.25">
      <c r="B51" s="543"/>
      <c r="C51" s="544"/>
      <c r="D51" s="288"/>
      <c r="E51" s="230"/>
      <c r="F51" s="289"/>
      <c r="G51" s="289"/>
      <c r="H51" s="25">
        <f t="shared" si="0"/>
        <v>0</v>
      </c>
      <c r="I51" s="455"/>
      <c r="J51" s="455"/>
      <c r="K51" s="455"/>
      <c r="L51" s="455"/>
      <c r="M51" s="173">
        <f t="shared" si="1"/>
        <v>0</v>
      </c>
      <c r="N51" s="37"/>
      <c r="O51" s="39"/>
      <c r="P51" s="153"/>
      <c r="Q51" s="117"/>
      <c r="R51" s="170"/>
    </row>
    <row r="52" spans="2:18" x14ac:dyDescent="0.25">
      <c r="B52" s="543"/>
      <c r="C52" s="544"/>
      <c r="D52" s="288"/>
      <c r="E52" s="230"/>
      <c r="F52" s="289"/>
      <c r="G52" s="289"/>
      <c r="H52" s="25">
        <f t="shared" si="0"/>
        <v>0</v>
      </c>
      <c r="I52" s="455"/>
      <c r="J52" s="455"/>
      <c r="K52" s="455"/>
      <c r="L52" s="455"/>
      <c r="M52" s="173">
        <f t="shared" si="1"/>
        <v>0</v>
      </c>
      <c r="N52" s="37"/>
      <c r="O52" s="39"/>
      <c r="P52" s="153"/>
      <c r="Q52" s="117"/>
      <c r="R52" s="170"/>
    </row>
    <row r="53" spans="2:18" x14ac:dyDescent="0.25">
      <c r="B53" s="543"/>
      <c r="C53" s="544"/>
      <c r="D53" s="288"/>
      <c r="E53" s="230"/>
      <c r="F53" s="289"/>
      <c r="G53" s="289"/>
      <c r="H53" s="25">
        <f t="shared" si="0"/>
        <v>0</v>
      </c>
      <c r="I53" s="455"/>
      <c r="J53" s="455"/>
      <c r="K53" s="455"/>
      <c r="L53" s="455"/>
      <c r="M53" s="173">
        <f t="shared" si="1"/>
        <v>0</v>
      </c>
      <c r="N53" s="37"/>
      <c r="O53" s="39"/>
      <c r="P53" s="153"/>
      <c r="Q53" s="117"/>
      <c r="R53" s="170"/>
    </row>
    <row r="54" spans="2:18" x14ac:dyDescent="0.25">
      <c r="B54" s="543"/>
      <c r="C54" s="544"/>
      <c r="D54" s="288"/>
      <c r="E54" s="230"/>
      <c r="F54" s="289"/>
      <c r="G54" s="289"/>
      <c r="H54" s="25">
        <f t="shared" si="0"/>
        <v>0</v>
      </c>
      <c r="I54" s="455"/>
      <c r="J54" s="455"/>
      <c r="K54" s="455"/>
      <c r="L54" s="455"/>
      <c r="M54" s="173">
        <f t="shared" si="1"/>
        <v>0</v>
      </c>
      <c r="N54" s="37"/>
      <c r="O54" s="39"/>
      <c r="P54" s="153"/>
      <c r="Q54" s="117"/>
      <c r="R54" s="170"/>
    </row>
    <row r="55" spans="2:18" x14ac:dyDescent="0.25">
      <c r="B55" s="543"/>
      <c r="C55" s="544"/>
      <c r="D55" s="288"/>
      <c r="E55" s="230"/>
      <c r="F55" s="289"/>
      <c r="G55" s="289"/>
      <c r="H55" s="25">
        <f t="shared" si="0"/>
        <v>0</v>
      </c>
      <c r="I55" s="455"/>
      <c r="J55" s="455"/>
      <c r="K55" s="455"/>
      <c r="L55" s="455"/>
      <c r="M55" s="173">
        <f t="shared" si="1"/>
        <v>0</v>
      </c>
      <c r="N55" s="37"/>
      <c r="O55" s="39"/>
      <c r="P55" s="153"/>
      <c r="Q55" s="117"/>
      <c r="R55" s="170"/>
    </row>
    <row r="56" spans="2:18" x14ac:dyDescent="0.25">
      <c r="B56" s="543"/>
      <c r="C56" s="544"/>
      <c r="D56" s="288"/>
      <c r="E56" s="230"/>
      <c r="F56" s="289"/>
      <c r="G56" s="289"/>
      <c r="H56" s="25">
        <f t="shared" si="0"/>
        <v>0</v>
      </c>
      <c r="I56" s="455"/>
      <c r="J56" s="455"/>
      <c r="K56" s="455"/>
      <c r="L56" s="455"/>
      <c r="M56" s="173">
        <f t="shared" si="1"/>
        <v>0</v>
      </c>
      <c r="N56" s="37"/>
      <c r="O56" s="39"/>
      <c r="P56" s="153"/>
      <c r="Q56" s="117"/>
      <c r="R56" s="170"/>
    </row>
    <row r="57" spans="2:18" x14ac:dyDescent="0.25">
      <c r="B57" s="543"/>
      <c r="C57" s="544"/>
      <c r="D57" s="288"/>
      <c r="E57" s="230"/>
      <c r="F57" s="289"/>
      <c r="G57" s="289"/>
      <c r="H57" s="25">
        <f t="shared" si="0"/>
        <v>0</v>
      </c>
      <c r="I57" s="455"/>
      <c r="J57" s="455"/>
      <c r="K57" s="455"/>
      <c r="L57" s="455"/>
      <c r="M57" s="173">
        <f t="shared" si="1"/>
        <v>0</v>
      </c>
      <c r="N57" s="37"/>
      <c r="O57" s="39"/>
      <c r="P57" s="153"/>
      <c r="Q57" s="117"/>
      <c r="R57" s="170"/>
    </row>
    <row r="58" spans="2:18" x14ac:dyDescent="0.25">
      <c r="B58" s="543"/>
      <c r="C58" s="544"/>
      <c r="D58" s="288"/>
      <c r="E58" s="230"/>
      <c r="F58" s="289"/>
      <c r="G58" s="289"/>
      <c r="H58" s="25">
        <f t="shared" si="0"/>
        <v>0</v>
      </c>
      <c r="I58" s="455"/>
      <c r="J58" s="455"/>
      <c r="K58" s="455"/>
      <c r="L58" s="455"/>
      <c r="M58" s="173">
        <f t="shared" si="1"/>
        <v>0</v>
      </c>
      <c r="N58" s="37"/>
      <c r="O58" s="39"/>
      <c r="P58" s="153"/>
      <c r="Q58" s="117"/>
      <c r="R58" s="170"/>
    </row>
    <row r="59" spans="2:18" x14ac:dyDescent="0.25">
      <c r="B59" s="543"/>
      <c r="C59" s="544"/>
      <c r="D59" s="288"/>
      <c r="E59" s="230"/>
      <c r="F59" s="289"/>
      <c r="G59" s="289"/>
      <c r="H59" s="25">
        <f t="shared" si="0"/>
        <v>0</v>
      </c>
      <c r="I59" s="455"/>
      <c r="J59" s="455"/>
      <c r="K59" s="455"/>
      <c r="L59" s="455"/>
      <c r="M59" s="173">
        <f t="shared" si="1"/>
        <v>0</v>
      </c>
      <c r="N59" s="37"/>
      <c r="O59" s="39"/>
      <c r="P59" s="153"/>
      <c r="Q59" s="117"/>
      <c r="R59" s="170"/>
    </row>
    <row r="60" spans="2:18" x14ac:dyDescent="0.25">
      <c r="B60" s="543"/>
      <c r="C60" s="544"/>
      <c r="D60" s="288"/>
      <c r="E60" s="230"/>
      <c r="F60" s="289"/>
      <c r="G60" s="289"/>
      <c r="H60" s="25">
        <f t="shared" si="0"/>
        <v>0</v>
      </c>
      <c r="I60" s="455"/>
      <c r="J60" s="455"/>
      <c r="K60" s="455"/>
      <c r="L60" s="455"/>
      <c r="M60" s="173">
        <f t="shared" si="1"/>
        <v>0</v>
      </c>
      <c r="N60" s="37"/>
      <c r="O60" s="39"/>
      <c r="P60" s="153"/>
      <c r="Q60" s="117"/>
      <c r="R60" s="170"/>
    </row>
    <row r="61" spans="2:18" x14ac:dyDescent="0.25">
      <c r="B61" s="543"/>
      <c r="C61" s="544"/>
      <c r="D61" s="288"/>
      <c r="E61" s="230"/>
      <c r="F61" s="289"/>
      <c r="G61" s="289"/>
      <c r="H61" s="25">
        <f t="shared" si="0"/>
        <v>0</v>
      </c>
      <c r="I61" s="455"/>
      <c r="J61" s="455"/>
      <c r="K61" s="455"/>
      <c r="L61" s="455"/>
      <c r="M61" s="173">
        <f t="shared" si="1"/>
        <v>0</v>
      </c>
      <c r="N61" s="37"/>
      <c r="O61" s="39"/>
      <c r="P61" s="153"/>
      <c r="Q61" s="117"/>
      <c r="R61" s="170"/>
    </row>
    <row r="62" spans="2:18" x14ac:dyDescent="0.25">
      <c r="B62" s="543"/>
      <c r="C62" s="544"/>
      <c r="D62" s="288"/>
      <c r="E62" s="230"/>
      <c r="F62" s="289"/>
      <c r="G62" s="289"/>
      <c r="H62" s="25">
        <f t="shared" si="0"/>
        <v>0</v>
      </c>
      <c r="I62" s="455"/>
      <c r="J62" s="455"/>
      <c r="K62" s="455"/>
      <c r="L62" s="455"/>
      <c r="M62" s="173">
        <f t="shared" si="1"/>
        <v>0</v>
      </c>
      <c r="N62" s="37"/>
      <c r="O62" s="39"/>
      <c r="P62" s="153"/>
      <c r="Q62" s="116"/>
      <c r="R62" s="170"/>
    </row>
    <row r="63" spans="2:18" x14ac:dyDescent="0.25">
      <c r="B63" s="543"/>
      <c r="C63" s="544"/>
      <c r="D63" s="288"/>
      <c r="E63" s="230"/>
      <c r="F63" s="289"/>
      <c r="G63" s="289"/>
      <c r="H63" s="25">
        <f t="shared" si="0"/>
        <v>0</v>
      </c>
      <c r="I63" s="455"/>
      <c r="J63" s="455"/>
      <c r="K63" s="455"/>
      <c r="L63" s="455"/>
      <c r="M63" s="173">
        <f t="shared" si="1"/>
        <v>0</v>
      </c>
      <c r="N63" s="37"/>
      <c r="O63" s="39"/>
      <c r="P63" s="153"/>
      <c r="Q63" s="116"/>
      <c r="R63" s="170"/>
    </row>
    <row r="64" spans="2:18" ht="13.8" thickBot="1" x14ac:dyDescent="0.3">
      <c r="B64" s="543"/>
      <c r="C64" s="544"/>
      <c r="D64" s="288"/>
      <c r="E64" s="230"/>
      <c r="F64" s="289"/>
      <c r="G64" s="289"/>
      <c r="H64" s="25">
        <f t="shared" si="0"/>
        <v>0</v>
      </c>
      <c r="I64" s="455"/>
      <c r="J64" s="455"/>
      <c r="K64" s="455"/>
      <c r="L64" s="455"/>
      <c r="M64" s="173">
        <f t="shared" si="1"/>
        <v>0</v>
      </c>
      <c r="N64" s="37"/>
      <c r="O64" s="39"/>
      <c r="P64" s="153"/>
      <c r="Q64" s="116"/>
      <c r="R64" s="170"/>
    </row>
    <row r="65" spans="2:18" ht="13.8" thickBot="1" x14ac:dyDescent="0.3">
      <c r="B65" s="545"/>
      <c r="C65" s="546"/>
      <c r="D65" s="293"/>
      <c r="E65" s="294"/>
      <c r="F65" s="295"/>
      <c r="G65" s="295"/>
      <c r="H65" s="26">
        <f t="shared" si="0"/>
        <v>0</v>
      </c>
      <c r="I65" s="457"/>
      <c r="J65" s="457"/>
      <c r="K65" s="457"/>
      <c r="L65" s="457"/>
      <c r="M65" s="239">
        <f t="shared" si="1"/>
        <v>0</v>
      </c>
      <c r="N65" s="567">
        <f>SUM(H44:H65)</f>
        <v>0</v>
      </c>
      <c r="O65" s="568"/>
      <c r="P65" s="154"/>
      <c r="Q65" s="116"/>
      <c r="R65" s="170"/>
    </row>
    <row r="66" spans="2:18" x14ac:dyDescent="0.25">
      <c r="B66" s="547" t="s">
        <v>6</v>
      </c>
      <c r="C66" s="548"/>
      <c r="D66" s="298"/>
      <c r="E66" s="299"/>
      <c r="F66" s="300"/>
      <c r="G66" s="300"/>
      <c r="H66" s="33">
        <f t="shared" si="0"/>
        <v>0</v>
      </c>
      <c r="I66" s="458"/>
      <c r="J66" s="458"/>
      <c r="K66" s="458"/>
      <c r="L66" s="458"/>
      <c r="M66" s="173">
        <f t="shared" si="1"/>
        <v>0</v>
      </c>
      <c r="N66" s="37"/>
      <c r="O66" s="39"/>
      <c r="P66" s="153"/>
      <c r="Q66" s="116"/>
      <c r="R66" s="170"/>
    </row>
    <row r="67" spans="2:18" x14ac:dyDescent="0.25">
      <c r="B67" s="549"/>
      <c r="C67" s="550"/>
      <c r="D67" s="288"/>
      <c r="E67" s="230"/>
      <c r="F67" s="289"/>
      <c r="G67" s="289"/>
      <c r="H67" s="25">
        <f t="shared" si="0"/>
        <v>0</v>
      </c>
      <c r="I67" s="455"/>
      <c r="J67" s="455"/>
      <c r="K67" s="455"/>
      <c r="L67" s="455"/>
      <c r="M67" s="173">
        <f t="shared" si="1"/>
        <v>0</v>
      </c>
      <c r="N67" s="37"/>
      <c r="O67" s="39"/>
      <c r="P67" s="153"/>
      <c r="Q67" s="116"/>
      <c r="R67" s="170"/>
    </row>
    <row r="68" spans="2:18" x14ac:dyDescent="0.25">
      <c r="B68" s="549"/>
      <c r="C68" s="550"/>
      <c r="D68" s="288"/>
      <c r="E68" s="230"/>
      <c r="F68" s="289"/>
      <c r="G68" s="289"/>
      <c r="H68" s="25">
        <f t="shared" si="0"/>
        <v>0</v>
      </c>
      <c r="I68" s="455"/>
      <c r="J68" s="455"/>
      <c r="K68" s="455"/>
      <c r="L68" s="455"/>
      <c r="M68" s="173">
        <f t="shared" si="1"/>
        <v>0</v>
      </c>
      <c r="N68" s="37"/>
      <c r="O68" s="39"/>
      <c r="P68" s="153"/>
      <c r="Q68" s="116"/>
      <c r="R68" s="170"/>
    </row>
    <row r="69" spans="2:18" x14ac:dyDescent="0.25">
      <c r="B69" s="549"/>
      <c r="C69" s="550"/>
      <c r="D69" s="288"/>
      <c r="E69" s="230"/>
      <c r="F69" s="289"/>
      <c r="G69" s="289"/>
      <c r="H69" s="25">
        <f t="shared" si="0"/>
        <v>0</v>
      </c>
      <c r="I69" s="455"/>
      <c r="J69" s="455"/>
      <c r="K69" s="455"/>
      <c r="L69" s="455"/>
      <c r="M69" s="173">
        <f t="shared" si="1"/>
        <v>0</v>
      </c>
      <c r="N69" s="37"/>
      <c r="O69" s="39"/>
      <c r="P69" s="153"/>
      <c r="Q69" s="116"/>
      <c r="R69" s="170"/>
    </row>
    <row r="70" spans="2:18" ht="13.8" thickBot="1" x14ac:dyDescent="0.3">
      <c r="B70" s="549"/>
      <c r="C70" s="550"/>
      <c r="D70" s="288"/>
      <c r="E70" s="230"/>
      <c r="F70" s="289"/>
      <c r="G70" s="289"/>
      <c r="H70" s="25">
        <f t="shared" si="0"/>
        <v>0</v>
      </c>
      <c r="I70" s="455"/>
      <c r="J70" s="455"/>
      <c r="K70" s="455"/>
      <c r="L70" s="455"/>
      <c r="M70" s="173">
        <f t="shared" si="1"/>
        <v>0</v>
      </c>
      <c r="N70" s="37"/>
      <c r="O70" s="39"/>
      <c r="P70" s="153"/>
      <c r="Q70" s="116"/>
      <c r="R70" s="170"/>
    </row>
    <row r="71" spans="2:18" ht="13.8" thickBot="1" x14ac:dyDescent="0.3">
      <c r="B71" s="551"/>
      <c r="C71" s="552"/>
      <c r="D71" s="293"/>
      <c r="E71" s="294"/>
      <c r="F71" s="295"/>
      <c r="G71" s="295"/>
      <c r="H71" s="26">
        <f t="shared" si="0"/>
        <v>0</v>
      </c>
      <c r="I71" s="457"/>
      <c r="J71" s="457"/>
      <c r="K71" s="457"/>
      <c r="L71" s="457"/>
      <c r="M71" s="239">
        <f t="shared" si="1"/>
        <v>0</v>
      </c>
      <c r="N71" s="567">
        <f>SUM(H66:H71)</f>
        <v>0</v>
      </c>
      <c r="O71" s="568"/>
      <c r="P71" s="154"/>
      <c r="Q71" s="116"/>
      <c r="R71" s="170"/>
    </row>
    <row r="72" spans="2:18" ht="12.75" customHeight="1" x14ac:dyDescent="0.25">
      <c r="B72" s="541" t="s">
        <v>7</v>
      </c>
      <c r="C72" s="542"/>
      <c r="D72" s="307"/>
      <c r="E72" s="308"/>
      <c r="F72" s="309"/>
      <c r="G72" s="309"/>
      <c r="H72" s="32">
        <f t="shared" si="0"/>
        <v>0</v>
      </c>
      <c r="I72" s="458"/>
      <c r="J72" s="458"/>
      <c r="K72" s="458"/>
      <c r="L72" s="458"/>
      <c r="M72" s="173">
        <f t="shared" si="1"/>
        <v>0</v>
      </c>
      <c r="N72" s="37"/>
      <c r="O72" s="39"/>
      <c r="P72" s="153"/>
      <c r="Q72" s="116"/>
      <c r="R72" s="170"/>
    </row>
    <row r="73" spans="2:18" x14ac:dyDescent="0.25">
      <c r="B73" s="543"/>
      <c r="C73" s="544"/>
      <c r="D73" s="288"/>
      <c r="E73" s="230"/>
      <c r="F73" s="289"/>
      <c r="G73" s="289"/>
      <c r="H73" s="25">
        <f t="shared" si="0"/>
        <v>0</v>
      </c>
      <c r="I73" s="455"/>
      <c r="J73" s="455"/>
      <c r="K73" s="455"/>
      <c r="L73" s="455"/>
      <c r="M73" s="173">
        <f t="shared" si="1"/>
        <v>0</v>
      </c>
      <c r="N73" s="37"/>
      <c r="O73" s="39"/>
      <c r="P73" s="153"/>
      <c r="Q73" s="116"/>
      <c r="R73" s="170"/>
    </row>
    <row r="74" spans="2:18" x14ac:dyDescent="0.25">
      <c r="B74" s="543"/>
      <c r="C74" s="544"/>
      <c r="D74" s="288"/>
      <c r="E74" s="230"/>
      <c r="F74" s="289"/>
      <c r="G74" s="289"/>
      <c r="H74" s="25">
        <f t="shared" si="0"/>
        <v>0</v>
      </c>
      <c r="I74" s="455"/>
      <c r="J74" s="455"/>
      <c r="K74" s="455"/>
      <c r="L74" s="455"/>
      <c r="M74" s="173">
        <f t="shared" si="1"/>
        <v>0</v>
      </c>
      <c r="N74" s="37"/>
      <c r="O74" s="39"/>
      <c r="P74" s="153"/>
      <c r="Q74" s="116"/>
      <c r="R74" s="170"/>
    </row>
    <row r="75" spans="2:18" x14ac:dyDescent="0.25">
      <c r="B75" s="543"/>
      <c r="C75" s="544"/>
      <c r="D75" s="288"/>
      <c r="E75" s="230"/>
      <c r="F75" s="289"/>
      <c r="G75" s="289"/>
      <c r="H75" s="25">
        <f t="shared" si="0"/>
        <v>0</v>
      </c>
      <c r="I75" s="455"/>
      <c r="J75" s="455"/>
      <c r="K75" s="455"/>
      <c r="L75" s="455"/>
      <c r="M75" s="173">
        <f t="shared" si="1"/>
        <v>0</v>
      </c>
      <c r="N75" s="37"/>
      <c r="O75" s="39"/>
      <c r="P75" s="153"/>
      <c r="Q75" s="116"/>
      <c r="R75" s="170"/>
    </row>
    <row r="76" spans="2:18" x14ac:dyDescent="0.25">
      <c r="B76" s="543"/>
      <c r="C76" s="544"/>
      <c r="D76" s="288"/>
      <c r="E76" s="230"/>
      <c r="F76" s="289"/>
      <c r="G76" s="289"/>
      <c r="H76" s="25">
        <f t="shared" si="0"/>
        <v>0</v>
      </c>
      <c r="I76" s="455"/>
      <c r="J76" s="455"/>
      <c r="K76" s="455"/>
      <c r="L76" s="455"/>
      <c r="M76" s="173">
        <f t="shared" ref="M76:M137" si="4">+SUM(I76:L76)</f>
        <v>0</v>
      </c>
      <c r="N76" s="37"/>
      <c r="O76" s="39"/>
      <c r="P76" s="153"/>
      <c r="Q76" s="116"/>
      <c r="R76" s="170"/>
    </row>
    <row r="77" spans="2:18" x14ac:dyDescent="0.25">
      <c r="B77" s="543"/>
      <c r="C77" s="544"/>
      <c r="D77" s="288"/>
      <c r="E77" s="230"/>
      <c r="F77" s="289"/>
      <c r="G77" s="289"/>
      <c r="H77" s="25">
        <f t="shared" si="0"/>
        <v>0</v>
      </c>
      <c r="I77" s="455"/>
      <c r="J77" s="455"/>
      <c r="K77" s="455"/>
      <c r="L77" s="455"/>
      <c r="M77" s="173">
        <f t="shared" si="4"/>
        <v>0</v>
      </c>
      <c r="N77" s="37"/>
      <c r="O77" s="39"/>
      <c r="P77" s="153"/>
      <c r="Q77" s="116"/>
      <c r="R77" s="170"/>
    </row>
    <row r="78" spans="2:18" ht="13.8" thickBot="1" x14ac:dyDescent="0.3">
      <c r="B78" s="543"/>
      <c r="C78" s="544"/>
      <c r="D78" s="288"/>
      <c r="E78" s="230"/>
      <c r="F78" s="289"/>
      <c r="G78" s="289"/>
      <c r="H78" s="25">
        <f t="shared" si="0"/>
        <v>0</v>
      </c>
      <c r="I78" s="455"/>
      <c r="J78" s="455"/>
      <c r="K78" s="455"/>
      <c r="L78" s="455"/>
      <c r="M78" s="173">
        <f t="shared" si="4"/>
        <v>0</v>
      </c>
      <c r="N78" s="37"/>
      <c r="O78" s="39"/>
      <c r="P78" s="153"/>
      <c r="Q78" s="117"/>
      <c r="R78" s="170"/>
    </row>
    <row r="79" spans="2:18" ht="13.8" thickBot="1" x14ac:dyDescent="0.3">
      <c r="B79" s="545"/>
      <c r="C79" s="546"/>
      <c r="D79" s="293"/>
      <c r="E79" s="294"/>
      <c r="F79" s="295"/>
      <c r="G79" s="295"/>
      <c r="H79" s="26">
        <f t="shared" si="0"/>
        <v>0</v>
      </c>
      <c r="I79" s="457"/>
      <c r="J79" s="457"/>
      <c r="K79" s="457"/>
      <c r="L79" s="457"/>
      <c r="M79" s="239">
        <f t="shared" si="4"/>
        <v>0</v>
      </c>
      <c r="N79" s="567">
        <f>SUM(H72:H79)</f>
        <v>0</v>
      </c>
      <c r="O79" s="568"/>
      <c r="P79" s="154"/>
      <c r="Q79" s="117"/>
      <c r="R79" s="170"/>
    </row>
    <row r="80" spans="2:18" ht="12.75" customHeight="1" x14ac:dyDescent="0.25">
      <c r="B80" s="541" t="s">
        <v>8</v>
      </c>
      <c r="C80" s="542"/>
      <c r="D80" s="298"/>
      <c r="E80" s="299"/>
      <c r="F80" s="300"/>
      <c r="G80" s="300"/>
      <c r="H80" s="33">
        <f t="shared" si="0"/>
        <v>0</v>
      </c>
      <c r="I80" s="458"/>
      <c r="J80" s="458"/>
      <c r="K80" s="458"/>
      <c r="L80" s="458"/>
      <c r="M80" s="173">
        <f t="shared" si="4"/>
        <v>0</v>
      </c>
      <c r="N80" s="37"/>
      <c r="O80" s="39"/>
      <c r="P80" s="153"/>
      <c r="Q80" s="117"/>
      <c r="R80" s="170"/>
    </row>
    <row r="81" spans="2:18" x14ac:dyDescent="0.25">
      <c r="B81" s="543"/>
      <c r="C81" s="544"/>
      <c r="D81" s="288"/>
      <c r="E81" s="230"/>
      <c r="F81" s="289"/>
      <c r="G81" s="289"/>
      <c r="H81" s="25">
        <f t="shared" si="0"/>
        <v>0</v>
      </c>
      <c r="I81" s="455"/>
      <c r="J81" s="455"/>
      <c r="K81" s="455"/>
      <c r="L81" s="455"/>
      <c r="M81" s="173">
        <f t="shared" si="4"/>
        <v>0</v>
      </c>
      <c r="N81" s="37"/>
      <c r="O81" s="39"/>
      <c r="P81" s="153"/>
      <c r="Q81" s="117"/>
      <c r="R81" s="170"/>
    </row>
    <row r="82" spans="2:18" x14ac:dyDescent="0.25">
      <c r="B82" s="543"/>
      <c r="C82" s="544"/>
      <c r="D82" s="288"/>
      <c r="E82" s="230"/>
      <c r="F82" s="289"/>
      <c r="G82" s="289"/>
      <c r="H82" s="25">
        <f t="shared" si="0"/>
        <v>0</v>
      </c>
      <c r="I82" s="455"/>
      <c r="J82" s="455"/>
      <c r="K82" s="455"/>
      <c r="L82" s="455"/>
      <c r="M82" s="173">
        <f t="shared" si="4"/>
        <v>0</v>
      </c>
      <c r="N82" s="37"/>
      <c r="O82" s="39"/>
      <c r="P82" s="153"/>
      <c r="Q82" s="117"/>
      <c r="R82" s="170"/>
    </row>
    <row r="83" spans="2:18" ht="14.25" customHeight="1" x14ac:dyDescent="0.25">
      <c r="B83" s="543"/>
      <c r="C83" s="544"/>
      <c r="D83" s="288"/>
      <c r="E83" s="230"/>
      <c r="F83" s="289"/>
      <c r="G83" s="289"/>
      <c r="H83" s="25">
        <f t="shared" si="0"/>
        <v>0</v>
      </c>
      <c r="I83" s="455"/>
      <c r="J83" s="455"/>
      <c r="K83" s="455"/>
      <c r="L83" s="455"/>
      <c r="M83" s="173">
        <f t="shared" si="4"/>
        <v>0</v>
      </c>
      <c r="N83" s="37"/>
      <c r="O83" s="39"/>
      <c r="P83" s="153"/>
      <c r="Q83" s="117"/>
      <c r="R83" s="170"/>
    </row>
    <row r="84" spans="2:18" x14ac:dyDescent="0.25">
      <c r="B84" s="543"/>
      <c r="C84" s="544"/>
      <c r="D84" s="288"/>
      <c r="E84" s="230"/>
      <c r="F84" s="289"/>
      <c r="G84" s="289"/>
      <c r="H84" s="25">
        <f t="shared" si="0"/>
        <v>0</v>
      </c>
      <c r="I84" s="455"/>
      <c r="J84" s="455"/>
      <c r="K84" s="455"/>
      <c r="L84" s="455"/>
      <c r="M84" s="173">
        <f t="shared" si="4"/>
        <v>0</v>
      </c>
      <c r="N84" s="37"/>
      <c r="O84" s="39"/>
      <c r="P84" s="153"/>
      <c r="Q84" s="116"/>
      <c r="R84" s="170"/>
    </row>
    <row r="85" spans="2:18" x14ac:dyDescent="0.25">
      <c r="B85" s="543"/>
      <c r="C85" s="544"/>
      <c r="D85" s="288"/>
      <c r="E85" s="230"/>
      <c r="F85" s="289"/>
      <c r="G85" s="289"/>
      <c r="H85" s="25">
        <f t="shared" si="0"/>
        <v>0</v>
      </c>
      <c r="I85" s="455"/>
      <c r="J85" s="455"/>
      <c r="K85" s="455"/>
      <c r="L85" s="455"/>
      <c r="M85" s="173">
        <f t="shared" si="4"/>
        <v>0</v>
      </c>
      <c r="N85" s="37"/>
      <c r="O85" s="39"/>
      <c r="P85" s="153"/>
      <c r="Q85" s="116"/>
      <c r="R85" s="170"/>
    </row>
    <row r="86" spans="2:18" x14ac:dyDescent="0.25">
      <c r="B86" s="543"/>
      <c r="C86" s="544"/>
      <c r="D86" s="288"/>
      <c r="E86" s="230"/>
      <c r="F86" s="289"/>
      <c r="G86" s="289"/>
      <c r="H86" s="25">
        <f t="shared" si="0"/>
        <v>0</v>
      </c>
      <c r="I86" s="455"/>
      <c r="J86" s="455"/>
      <c r="K86" s="455"/>
      <c r="L86" s="455"/>
      <c r="M86" s="173">
        <f t="shared" si="4"/>
        <v>0</v>
      </c>
      <c r="N86" s="37"/>
      <c r="O86" s="39"/>
      <c r="P86" s="153"/>
      <c r="Q86" s="116"/>
      <c r="R86" s="170"/>
    </row>
    <row r="87" spans="2:18" x14ac:dyDescent="0.25">
      <c r="B87" s="543"/>
      <c r="C87" s="544"/>
      <c r="D87" s="288"/>
      <c r="E87" s="230"/>
      <c r="F87" s="289"/>
      <c r="G87" s="289"/>
      <c r="H87" s="25">
        <f t="shared" si="0"/>
        <v>0</v>
      </c>
      <c r="I87" s="455"/>
      <c r="J87" s="455"/>
      <c r="K87" s="455"/>
      <c r="L87" s="455"/>
      <c r="M87" s="173">
        <f t="shared" si="4"/>
        <v>0</v>
      </c>
      <c r="N87" s="37"/>
      <c r="O87" s="39"/>
      <c r="P87" s="153"/>
      <c r="Q87" s="116"/>
      <c r="R87" s="170"/>
    </row>
    <row r="88" spans="2:18" ht="13.8" thickBot="1" x14ac:dyDescent="0.3">
      <c r="B88" s="543"/>
      <c r="C88" s="544"/>
      <c r="D88" s="288"/>
      <c r="E88" s="230"/>
      <c r="F88" s="289"/>
      <c r="G88" s="289"/>
      <c r="H88" s="25">
        <f t="shared" si="0"/>
        <v>0</v>
      </c>
      <c r="I88" s="455"/>
      <c r="J88" s="455"/>
      <c r="K88" s="455"/>
      <c r="L88" s="455"/>
      <c r="M88" s="173">
        <f t="shared" si="4"/>
        <v>0</v>
      </c>
      <c r="N88" s="37"/>
      <c r="O88" s="39"/>
      <c r="P88" s="153"/>
      <c r="Q88" s="116"/>
      <c r="R88" s="170"/>
    </row>
    <row r="89" spans="2:18" ht="13.8" thickBot="1" x14ac:dyDescent="0.3">
      <c r="B89" s="545"/>
      <c r="C89" s="546"/>
      <c r="D89" s="293"/>
      <c r="E89" s="294"/>
      <c r="F89" s="295"/>
      <c r="G89" s="295"/>
      <c r="H89" s="26">
        <f t="shared" si="0"/>
        <v>0</v>
      </c>
      <c r="I89" s="457"/>
      <c r="J89" s="457"/>
      <c r="K89" s="457"/>
      <c r="L89" s="457"/>
      <c r="M89" s="239">
        <f t="shared" si="4"/>
        <v>0</v>
      </c>
      <c r="N89" s="567">
        <f>SUM(H80:H89)</f>
        <v>0</v>
      </c>
      <c r="O89" s="568"/>
      <c r="P89" s="154"/>
      <c r="Q89" s="116"/>
      <c r="R89" s="170"/>
    </row>
    <row r="90" spans="2:18" x14ac:dyDescent="0.25">
      <c r="B90" s="547" t="s">
        <v>20</v>
      </c>
      <c r="C90" s="548"/>
      <c r="D90" s="298"/>
      <c r="E90" s="299"/>
      <c r="F90" s="300"/>
      <c r="G90" s="300"/>
      <c r="H90" s="33">
        <f t="shared" si="0"/>
        <v>0</v>
      </c>
      <c r="I90" s="458"/>
      <c r="J90" s="458"/>
      <c r="K90" s="458"/>
      <c r="L90" s="458"/>
      <c r="M90" s="173">
        <f t="shared" si="4"/>
        <v>0</v>
      </c>
      <c r="N90" s="37"/>
      <c r="O90" s="39"/>
      <c r="P90" s="153"/>
      <c r="Q90" s="116"/>
      <c r="R90" s="170"/>
    </row>
    <row r="91" spans="2:18" x14ac:dyDescent="0.25">
      <c r="B91" s="549"/>
      <c r="C91" s="550"/>
      <c r="D91" s="288"/>
      <c r="E91" s="230"/>
      <c r="F91" s="289"/>
      <c r="G91" s="289"/>
      <c r="H91" s="25">
        <f t="shared" si="0"/>
        <v>0</v>
      </c>
      <c r="I91" s="455"/>
      <c r="J91" s="455"/>
      <c r="K91" s="455"/>
      <c r="L91" s="455"/>
      <c r="M91" s="173">
        <f t="shared" si="4"/>
        <v>0</v>
      </c>
      <c r="N91" s="37"/>
      <c r="O91" s="39"/>
      <c r="P91" s="153"/>
      <c r="Q91" s="116"/>
      <c r="R91" s="170"/>
    </row>
    <row r="92" spans="2:18" x14ac:dyDescent="0.25">
      <c r="B92" s="549"/>
      <c r="C92" s="550"/>
      <c r="D92" s="288"/>
      <c r="E92" s="230"/>
      <c r="F92" s="289"/>
      <c r="G92" s="289"/>
      <c r="H92" s="25">
        <f t="shared" si="0"/>
        <v>0</v>
      </c>
      <c r="I92" s="455"/>
      <c r="J92" s="455"/>
      <c r="K92" s="455"/>
      <c r="L92" s="455"/>
      <c r="M92" s="173">
        <f t="shared" si="4"/>
        <v>0</v>
      </c>
      <c r="N92" s="37"/>
      <c r="O92" s="39"/>
      <c r="P92" s="153"/>
      <c r="Q92" s="116"/>
      <c r="R92" s="170"/>
    </row>
    <row r="93" spans="2:18" x14ac:dyDescent="0.25">
      <c r="B93" s="549"/>
      <c r="C93" s="550"/>
      <c r="D93" s="288"/>
      <c r="E93" s="230"/>
      <c r="F93" s="289"/>
      <c r="G93" s="289"/>
      <c r="H93" s="25">
        <f t="shared" si="0"/>
        <v>0</v>
      </c>
      <c r="I93" s="455"/>
      <c r="J93" s="455"/>
      <c r="K93" s="455"/>
      <c r="L93" s="455"/>
      <c r="M93" s="173">
        <f t="shared" si="4"/>
        <v>0</v>
      </c>
      <c r="N93" s="37"/>
      <c r="O93" s="39"/>
      <c r="P93" s="153"/>
      <c r="Q93" s="116"/>
      <c r="R93" s="170"/>
    </row>
    <row r="94" spans="2:18" x14ac:dyDescent="0.25">
      <c r="B94" s="549"/>
      <c r="C94" s="550"/>
      <c r="D94" s="288"/>
      <c r="E94" s="230"/>
      <c r="F94" s="289"/>
      <c r="G94" s="289"/>
      <c r="H94" s="25">
        <f t="shared" si="0"/>
        <v>0</v>
      </c>
      <c r="I94" s="455"/>
      <c r="J94" s="455"/>
      <c r="K94" s="455"/>
      <c r="L94" s="455"/>
      <c r="M94" s="173">
        <f t="shared" si="4"/>
        <v>0</v>
      </c>
      <c r="N94" s="37"/>
      <c r="O94" s="39"/>
      <c r="P94" s="153"/>
      <c r="Q94" s="116"/>
      <c r="R94" s="170"/>
    </row>
    <row r="95" spans="2:18" x14ac:dyDescent="0.25">
      <c r="B95" s="549"/>
      <c r="C95" s="550"/>
      <c r="D95" s="288"/>
      <c r="E95" s="230"/>
      <c r="F95" s="289"/>
      <c r="G95" s="289"/>
      <c r="H95" s="25">
        <f t="shared" si="0"/>
        <v>0</v>
      </c>
      <c r="I95" s="455"/>
      <c r="J95" s="455"/>
      <c r="K95" s="455"/>
      <c r="L95" s="455"/>
      <c r="M95" s="173">
        <f t="shared" si="4"/>
        <v>0</v>
      </c>
      <c r="N95" s="37"/>
      <c r="O95" s="39"/>
      <c r="P95" s="153"/>
      <c r="Q95" s="116"/>
      <c r="R95" s="170"/>
    </row>
    <row r="96" spans="2:18" ht="13.8" thickBot="1" x14ac:dyDescent="0.3">
      <c r="B96" s="549"/>
      <c r="C96" s="550"/>
      <c r="D96" s="288"/>
      <c r="E96" s="230"/>
      <c r="F96" s="289"/>
      <c r="G96" s="289"/>
      <c r="H96" s="25">
        <f t="shared" si="0"/>
        <v>0</v>
      </c>
      <c r="I96" s="455"/>
      <c r="J96" s="455"/>
      <c r="K96" s="455"/>
      <c r="L96" s="455"/>
      <c r="M96" s="173">
        <f t="shared" si="4"/>
        <v>0</v>
      </c>
      <c r="N96" s="37"/>
      <c r="O96" s="39"/>
      <c r="P96" s="153"/>
      <c r="Q96" s="116"/>
      <c r="R96" s="170"/>
    </row>
    <row r="97" spans="2:18" ht="13.8" thickBot="1" x14ac:dyDescent="0.3">
      <c r="B97" s="551"/>
      <c r="C97" s="552"/>
      <c r="D97" s="293"/>
      <c r="E97" s="294"/>
      <c r="F97" s="295"/>
      <c r="G97" s="295"/>
      <c r="H97" s="34">
        <f t="shared" si="0"/>
        <v>0</v>
      </c>
      <c r="I97" s="457"/>
      <c r="J97" s="457"/>
      <c r="K97" s="457"/>
      <c r="L97" s="457"/>
      <c r="M97" s="239">
        <f t="shared" si="4"/>
        <v>0</v>
      </c>
      <c r="N97" s="567">
        <f>SUM(H90:H97)</f>
        <v>0</v>
      </c>
      <c r="O97" s="568"/>
      <c r="P97" s="154"/>
      <c r="Q97" s="116"/>
      <c r="R97" s="170"/>
    </row>
    <row r="98" spans="2:18" x14ac:dyDescent="0.25">
      <c r="B98" s="547" t="s">
        <v>9</v>
      </c>
      <c r="C98" s="548"/>
      <c r="D98" s="298"/>
      <c r="E98" s="299"/>
      <c r="F98" s="300"/>
      <c r="G98" s="300"/>
      <c r="H98" s="33">
        <f t="shared" si="0"/>
        <v>0</v>
      </c>
      <c r="I98" s="458"/>
      <c r="J98" s="458"/>
      <c r="K98" s="458"/>
      <c r="L98" s="458"/>
      <c r="M98" s="173">
        <f t="shared" si="4"/>
        <v>0</v>
      </c>
      <c r="N98" s="37"/>
      <c r="O98" s="39"/>
      <c r="P98" s="153"/>
      <c r="Q98" s="116"/>
      <c r="R98" s="170"/>
    </row>
    <row r="99" spans="2:18" x14ac:dyDescent="0.25">
      <c r="B99" s="549"/>
      <c r="C99" s="550"/>
      <c r="D99" s="307"/>
      <c r="E99" s="308"/>
      <c r="F99" s="309"/>
      <c r="G99" s="309"/>
      <c r="H99" s="25">
        <f t="shared" si="0"/>
        <v>0</v>
      </c>
      <c r="I99" s="455"/>
      <c r="J99" s="455"/>
      <c r="K99" s="455"/>
      <c r="L99" s="455"/>
      <c r="M99" s="173">
        <f t="shared" si="4"/>
        <v>0</v>
      </c>
      <c r="N99" s="37"/>
      <c r="O99" s="39"/>
      <c r="P99" s="153"/>
      <c r="Q99" s="116"/>
      <c r="R99" s="170"/>
    </row>
    <row r="100" spans="2:18" x14ac:dyDescent="0.25">
      <c r="B100" s="549"/>
      <c r="C100" s="550"/>
      <c r="D100" s="307"/>
      <c r="E100" s="308"/>
      <c r="F100" s="309"/>
      <c r="G100" s="309"/>
      <c r="H100" s="25">
        <f t="shared" si="0"/>
        <v>0</v>
      </c>
      <c r="I100" s="455"/>
      <c r="J100" s="455"/>
      <c r="K100" s="455"/>
      <c r="L100" s="455"/>
      <c r="M100" s="173">
        <f t="shared" si="4"/>
        <v>0</v>
      </c>
      <c r="N100" s="37"/>
      <c r="O100" s="39"/>
      <c r="P100" s="153"/>
      <c r="Q100" s="116"/>
      <c r="R100" s="170"/>
    </row>
    <row r="101" spans="2:18" x14ac:dyDescent="0.25">
      <c r="B101" s="549"/>
      <c r="C101" s="550"/>
      <c r="D101" s="307"/>
      <c r="E101" s="308"/>
      <c r="F101" s="309"/>
      <c r="G101" s="309"/>
      <c r="H101" s="25">
        <f t="shared" si="0"/>
        <v>0</v>
      </c>
      <c r="I101" s="455"/>
      <c r="J101" s="455"/>
      <c r="K101" s="455"/>
      <c r="L101" s="455"/>
      <c r="M101" s="173">
        <f t="shared" si="4"/>
        <v>0</v>
      </c>
      <c r="N101" s="37"/>
      <c r="O101" s="39"/>
      <c r="P101" s="153"/>
      <c r="Q101" s="116"/>
      <c r="R101" s="170"/>
    </row>
    <row r="102" spans="2:18" x14ac:dyDescent="0.25">
      <c r="B102" s="549"/>
      <c r="C102" s="550"/>
      <c r="D102" s="307"/>
      <c r="E102" s="308"/>
      <c r="F102" s="309"/>
      <c r="G102" s="309"/>
      <c r="H102" s="25">
        <f t="shared" si="0"/>
        <v>0</v>
      </c>
      <c r="I102" s="455"/>
      <c r="J102" s="455"/>
      <c r="K102" s="455"/>
      <c r="L102" s="455"/>
      <c r="M102" s="173">
        <f t="shared" si="4"/>
        <v>0</v>
      </c>
      <c r="N102" s="37"/>
      <c r="O102" s="39"/>
      <c r="P102" s="153"/>
      <c r="Q102" s="116"/>
      <c r="R102" s="170"/>
    </row>
    <row r="103" spans="2:18" x14ac:dyDescent="0.25">
      <c r="B103" s="549"/>
      <c r="C103" s="550"/>
      <c r="D103" s="288"/>
      <c r="E103" s="230"/>
      <c r="F103" s="289"/>
      <c r="G103" s="289"/>
      <c r="H103" s="25">
        <f>F103*G103</f>
        <v>0</v>
      </c>
      <c r="I103" s="455"/>
      <c r="J103" s="455"/>
      <c r="K103" s="455"/>
      <c r="L103" s="455"/>
      <c r="M103" s="173">
        <f t="shared" si="4"/>
        <v>0</v>
      </c>
      <c r="N103" s="37"/>
      <c r="O103" s="39"/>
      <c r="P103" s="153"/>
      <c r="Q103" s="116"/>
      <c r="R103" s="170"/>
    </row>
    <row r="104" spans="2:18" ht="13.8" thickBot="1" x14ac:dyDescent="0.3">
      <c r="B104" s="549"/>
      <c r="C104" s="550"/>
      <c r="D104" s="288"/>
      <c r="E104" s="230"/>
      <c r="F104" s="289"/>
      <c r="G104" s="289"/>
      <c r="H104" s="25">
        <f t="shared" si="0"/>
        <v>0</v>
      </c>
      <c r="I104" s="455"/>
      <c r="J104" s="455"/>
      <c r="K104" s="455"/>
      <c r="L104" s="455"/>
      <c r="M104" s="173">
        <f t="shared" si="4"/>
        <v>0</v>
      </c>
      <c r="N104" s="37"/>
      <c r="O104" s="39"/>
      <c r="P104" s="153"/>
      <c r="Q104" s="116"/>
      <c r="R104" s="170"/>
    </row>
    <row r="105" spans="2:18" ht="13.8" thickBot="1" x14ac:dyDescent="0.3">
      <c r="B105" s="551"/>
      <c r="C105" s="552"/>
      <c r="D105" s="293"/>
      <c r="E105" s="294"/>
      <c r="F105" s="295"/>
      <c r="G105" s="295"/>
      <c r="H105" s="34">
        <f t="shared" si="0"/>
        <v>0</v>
      </c>
      <c r="I105" s="457"/>
      <c r="J105" s="457"/>
      <c r="K105" s="457"/>
      <c r="L105" s="457"/>
      <c r="M105" s="239">
        <f t="shared" si="4"/>
        <v>0</v>
      </c>
      <c r="N105" s="567">
        <f>SUM(H98:H105)</f>
        <v>0</v>
      </c>
      <c r="O105" s="568"/>
      <c r="P105" s="154"/>
      <c r="Q105" s="116"/>
      <c r="R105" s="170"/>
    </row>
    <row r="106" spans="2:18" x14ac:dyDescent="0.25">
      <c r="B106" s="547" t="s">
        <v>10</v>
      </c>
      <c r="C106" s="548"/>
      <c r="D106" s="298"/>
      <c r="E106" s="299"/>
      <c r="F106" s="300"/>
      <c r="G106" s="300"/>
      <c r="H106" s="33">
        <f t="shared" si="0"/>
        <v>0</v>
      </c>
      <c r="I106" s="458"/>
      <c r="J106" s="458"/>
      <c r="K106" s="458"/>
      <c r="L106" s="458"/>
      <c r="M106" s="173">
        <f t="shared" si="4"/>
        <v>0</v>
      </c>
      <c r="N106" s="37"/>
      <c r="O106" s="39"/>
      <c r="P106" s="153"/>
      <c r="Q106" s="116"/>
      <c r="R106" s="170"/>
    </row>
    <row r="107" spans="2:18" x14ac:dyDescent="0.25">
      <c r="B107" s="549"/>
      <c r="C107" s="550"/>
      <c r="D107" s="288"/>
      <c r="E107" s="230"/>
      <c r="F107" s="289"/>
      <c r="G107" s="289"/>
      <c r="H107" s="25">
        <f t="shared" si="0"/>
        <v>0</v>
      </c>
      <c r="I107" s="455"/>
      <c r="J107" s="455"/>
      <c r="K107" s="455"/>
      <c r="L107" s="455"/>
      <c r="M107" s="173">
        <f t="shared" si="4"/>
        <v>0</v>
      </c>
      <c r="N107" s="37"/>
      <c r="O107" s="39"/>
      <c r="P107" s="153"/>
      <c r="Q107" s="116"/>
      <c r="R107" s="170"/>
    </row>
    <row r="108" spans="2:18" x14ac:dyDescent="0.25">
      <c r="B108" s="549"/>
      <c r="C108" s="550"/>
      <c r="D108" s="288"/>
      <c r="E108" s="230"/>
      <c r="F108" s="289"/>
      <c r="G108" s="289"/>
      <c r="H108" s="25">
        <f t="shared" si="0"/>
        <v>0</v>
      </c>
      <c r="I108" s="455"/>
      <c r="J108" s="455"/>
      <c r="K108" s="455"/>
      <c r="L108" s="455"/>
      <c r="M108" s="173">
        <f t="shared" si="4"/>
        <v>0</v>
      </c>
      <c r="N108" s="37"/>
      <c r="O108" s="39"/>
      <c r="P108" s="153"/>
      <c r="Q108" s="116"/>
      <c r="R108" s="170"/>
    </row>
    <row r="109" spans="2:18" ht="13.8" thickBot="1" x14ac:dyDescent="0.3">
      <c r="B109" s="549"/>
      <c r="C109" s="550"/>
      <c r="D109" s="288"/>
      <c r="E109" s="230"/>
      <c r="F109" s="289"/>
      <c r="G109" s="289"/>
      <c r="H109" s="25">
        <f t="shared" si="0"/>
        <v>0</v>
      </c>
      <c r="I109" s="455"/>
      <c r="J109" s="455"/>
      <c r="K109" s="455"/>
      <c r="L109" s="455"/>
      <c r="M109" s="173">
        <f t="shared" si="4"/>
        <v>0</v>
      </c>
      <c r="N109" s="37"/>
      <c r="O109" s="39"/>
      <c r="P109" s="153"/>
      <c r="Q109" s="116"/>
      <c r="R109" s="170"/>
    </row>
    <row r="110" spans="2:18" ht="13.8" thickBot="1" x14ac:dyDescent="0.3">
      <c r="B110" s="551"/>
      <c r="C110" s="552"/>
      <c r="D110" s="293"/>
      <c r="E110" s="294"/>
      <c r="F110" s="295"/>
      <c r="G110" s="295"/>
      <c r="H110" s="34">
        <f t="shared" si="0"/>
        <v>0</v>
      </c>
      <c r="I110" s="457"/>
      <c r="J110" s="457"/>
      <c r="K110" s="457"/>
      <c r="L110" s="457"/>
      <c r="M110" s="239">
        <f t="shared" si="4"/>
        <v>0</v>
      </c>
      <c r="N110" s="567">
        <f>SUM(H106:H110)</f>
        <v>0</v>
      </c>
      <c r="O110" s="568"/>
      <c r="P110" s="154"/>
      <c r="Q110" s="116"/>
      <c r="R110" s="170"/>
    </row>
    <row r="111" spans="2:18" x14ac:dyDescent="0.25">
      <c r="B111" s="547" t="s">
        <v>11</v>
      </c>
      <c r="C111" s="548"/>
      <c r="D111" s="298"/>
      <c r="E111" s="299"/>
      <c r="F111" s="300"/>
      <c r="G111" s="300"/>
      <c r="H111" s="33">
        <f t="shared" si="0"/>
        <v>0</v>
      </c>
      <c r="I111" s="458"/>
      <c r="J111" s="458"/>
      <c r="K111" s="458"/>
      <c r="L111" s="458"/>
      <c r="M111" s="173">
        <f t="shared" si="4"/>
        <v>0</v>
      </c>
      <c r="N111" s="37"/>
      <c r="O111" s="39"/>
      <c r="P111" s="153"/>
      <c r="Q111" s="116"/>
      <c r="R111" s="170"/>
    </row>
    <row r="112" spans="2:18" x14ac:dyDescent="0.25">
      <c r="B112" s="549"/>
      <c r="C112" s="550"/>
      <c r="D112" s="288"/>
      <c r="E112" s="230"/>
      <c r="F112" s="289"/>
      <c r="G112" s="289"/>
      <c r="H112" s="25">
        <f t="shared" si="0"/>
        <v>0</v>
      </c>
      <c r="I112" s="455"/>
      <c r="J112" s="455"/>
      <c r="K112" s="455"/>
      <c r="L112" s="455"/>
      <c r="M112" s="173">
        <f t="shared" si="4"/>
        <v>0</v>
      </c>
      <c r="N112" s="37"/>
      <c r="O112" s="39"/>
      <c r="P112" s="153"/>
      <c r="Q112" s="116"/>
      <c r="R112" s="170"/>
    </row>
    <row r="113" spans="2:18" x14ac:dyDescent="0.25">
      <c r="B113" s="549"/>
      <c r="C113" s="550"/>
      <c r="D113" s="288"/>
      <c r="E113" s="230"/>
      <c r="F113" s="289"/>
      <c r="G113" s="289"/>
      <c r="H113" s="25">
        <f t="shared" si="0"/>
        <v>0</v>
      </c>
      <c r="I113" s="455"/>
      <c r="J113" s="455"/>
      <c r="K113" s="455"/>
      <c r="L113" s="455"/>
      <c r="M113" s="173">
        <f t="shared" si="4"/>
        <v>0</v>
      </c>
      <c r="N113" s="37"/>
      <c r="O113" s="39"/>
      <c r="P113" s="153"/>
      <c r="Q113" s="116"/>
      <c r="R113" s="170"/>
    </row>
    <row r="114" spans="2:18" x14ac:dyDescent="0.25">
      <c r="B114" s="549"/>
      <c r="C114" s="550"/>
      <c r="D114" s="288"/>
      <c r="E114" s="230"/>
      <c r="F114" s="289"/>
      <c r="G114" s="289"/>
      <c r="H114" s="25">
        <f t="shared" si="0"/>
        <v>0</v>
      </c>
      <c r="I114" s="455"/>
      <c r="J114" s="455"/>
      <c r="K114" s="455"/>
      <c r="L114" s="455"/>
      <c r="M114" s="173">
        <f t="shared" si="4"/>
        <v>0</v>
      </c>
      <c r="N114" s="37"/>
      <c r="O114" s="39"/>
      <c r="P114" s="153"/>
      <c r="Q114" s="116"/>
      <c r="R114" s="170"/>
    </row>
    <row r="115" spans="2:18" x14ac:dyDescent="0.25">
      <c r="B115" s="549"/>
      <c r="C115" s="550"/>
      <c r="D115" s="288"/>
      <c r="E115" s="230"/>
      <c r="F115" s="289"/>
      <c r="G115" s="289"/>
      <c r="H115" s="25">
        <f t="shared" si="0"/>
        <v>0</v>
      </c>
      <c r="I115" s="455"/>
      <c r="J115" s="455"/>
      <c r="K115" s="455"/>
      <c r="L115" s="455"/>
      <c r="M115" s="173">
        <f t="shared" si="4"/>
        <v>0</v>
      </c>
      <c r="N115" s="37"/>
      <c r="O115" s="39"/>
      <c r="P115" s="153"/>
      <c r="Q115" s="116"/>
      <c r="R115" s="170"/>
    </row>
    <row r="116" spans="2:18" x14ac:dyDescent="0.25">
      <c r="B116" s="549"/>
      <c r="C116" s="550"/>
      <c r="D116" s="288"/>
      <c r="E116" s="230"/>
      <c r="F116" s="289"/>
      <c r="G116" s="289"/>
      <c r="H116" s="25">
        <f t="shared" si="0"/>
        <v>0</v>
      </c>
      <c r="I116" s="455"/>
      <c r="J116" s="455"/>
      <c r="K116" s="455"/>
      <c r="L116" s="455"/>
      <c r="M116" s="173">
        <f t="shared" si="4"/>
        <v>0</v>
      </c>
      <c r="N116" s="37"/>
      <c r="O116" s="39"/>
      <c r="P116" s="153"/>
      <c r="Q116" s="116"/>
      <c r="R116" s="170"/>
    </row>
    <row r="117" spans="2:18" x14ac:dyDescent="0.25">
      <c r="B117" s="549"/>
      <c r="C117" s="550"/>
      <c r="D117" s="288"/>
      <c r="E117" s="230"/>
      <c r="F117" s="289"/>
      <c r="G117" s="289"/>
      <c r="H117" s="25">
        <f t="shared" si="0"/>
        <v>0</v>
      </c>
      <c r="I117" s="455"/>
      <c r="J117" s="455"/>
      <c r="K117" s="455"/>
      <c r="L117" s="455"/>
      <c r="M117" s="173">
        <f t="shared" si="4"/>
        <v>0</v>
      </c>
      <c r="N117" s="37"/>
      <c r="O117" s="39"/>
      <c r="P117" s="153"/>
      <c r="Q117" s="116"/>
      <c r="R117" s="170"/>
    </row>
    <row r="118" spans="2:18" ht="13.8" thickBot="1" x14ac:dyDescent="0.3">
      <c r="B118" s="549"/>
      <c r="C118" s="550"/>
      <c r="D118" s="288"/>
      <c r="E118" s="230"/>
      <c r="F118" s="289"/>
      <c r="G118" s="289"/>
      <c r="H118" s="25">
        <f t="shared" si="0"/>
        <v>0</v>
      </c>
      <c r="I118" s="455"/>
      <c r="J118" s="455"/>
      <c r="K118" s="455"/>
      <c r="L118" s="455"/>
      <c r="M118" s="173">
        <f t="shared" si="4"/>
        <v>0</v>
      </c>
      <c r="N118" s="37"/>
      <c r="O118" s="39"/>
      <c r="P118" s="153"/>
      <c r="Q118" s="116"/>
      <c r="R118" s="170"/>
    </row>
    <row r="119" spans="2:18" ht="13.8" thickBot="1" x14ac:dyDescent="0.3">
      <c r="B119" s="551"/>
      <c r="C119" s="552"/>
      <c r="D119" s="293"/>
      <c r="E119" s="294"/>
      <c r="F119" s="295"/>
      <c r="G119" s="295"/>
      <c r="H119" s="34">
        <f t="shared" si="0"/>
        <v>0</v>
      </c>
      <c r="I119" s="457"/>
      <c r="J119" s="457"/>
      <c r="K119" s="457"/>
      <c r="L119" s="457"/>
      <c r="M119" s="239">
        <f t="shared" si="4"/>
        <v>0</v>
      </c>
      <c r="N119" s="567">
        <f>SUM(H111:H119)</f>
        <v>0</v>
      </c>
      <c r="O119" s="568"/>
      <c r="P119" s="154"/>
      <c r="Q119" s="116"/>
      <c r="R119" s="170"/>
    </row>
    <row r="120" spans="2:18" x14ac:dyDescent="0.25">
      <c r="B120" s="547" t="s">
        <v>0</v>
      </c>
      <c r="C120" s="548"/>
      <c r="D120" s="298"/>
      <c r="E120" s="299"/>
      <c r="F120" s="300"/>
      <c r="G120" s="300"/>
      <c r="H120" s="33">
        <f t="shared" si="0"/>
        <v>0</v>
      </c>
      <c r="I120" s="458"/>
      <c r="J120" s="458"/>
      <c r="K120" s="458"/>
      <c r="L120" s="458"/>
      <c r="M120" s="173">
        <f t="shared" si="4"/>
        <v>0</v>
      </c>
      <c r="N120" s="37"/>
      <c r="O120" s="39"/>
      <c r="P120" s="153"/>
      <c r="Q120" s="117"/>
      <c r="R120" s="170"/>
    </row>
    <row r="121" spans="2:18" ht="13.8" thickBot="1" x14ac:dyDescent="0.3">
      <c r="B121" s="549"/>
      <c r="C121" s="550"/>
      <c r="D121" s="288"/>
      <c r="E121" s="230"/>
      <c r="F121" s="289"/>
      <c r="G121" s="289"/>
      <c r="H121" s="25">
        <f t="shared" si="0"/>
        <v>0</v>
      </c>
      <c r="I121" s="455"/>
      <c r="J121" s="455"/>
      <c r="K121" s="455"/>
      <c r="L121" s="455"/>
      <c r="M121" s="173">
        <f t="shared" si="4"/>
        <v>0</v>
      </c>
      <c r="N121" s="37"/>
      <c r="O121" s="39"/>
      <c r="P121" s="153"/>
      <c r="Q121" s="116"/>
      <c r="R121" s="170"/>
    </row>
    <row r="122" spans="2:18" ht="13.8" thickBot="1" x14ac:dyDescent="0.3">
      <c r="B122" s="551"/>
      <c r="C122" s="552"/>
      <c r="D122" s="293"/>
      <c r="E122" s="294"/>
      <c r="F122" s="295"/>
      <c r="G122" s="295"/>
      <c r="H122" s="34">
        <f t="shared" si="0"/>
        <v>0</v>
      </c>
      <c r="I122" s="457"/>
      <c r="J122" s="457"/>
      <c r="K122" s="457"/>
      <c r="L122" s="457"/>
      <c r="M122" s="239">
        <f t="shared" si="4"/>
        <v>0</v>
      </c>
      <c r="N122" s="567">
        <f>SUM(H120:H122)</f>
        <v>0</v>
      </c>
      <c r="O122" s="568"/>
      <c r="P122" s="154"/>
      <c r="Q122" s="116"/>
      <c r="R122" s="170"/>
    </row>
    <row r="123" spans="2:18" x14ac:dyDescent="0.25">
      <c r="B123" s="533" t="s">
        <v>4</v>
      </c>
      <c r="C123" s="534"/>
      <c r="D123" s="369"/>
      <c r="E123" s="370"/>
      <c r="F123" s="371"/>
      <c r="G123" s="371"/>
      <c r="H123" s="238">
        <f t="shared" si="0"/>
        <v>0</v>
      </c>
      <c r="I123" s="459"/>
      <c r="J123" s="459"/>
      <c r="K123" s="459"/>
      <c r="L123" s="459"/>
      <c r="M123" s="173">
        <f t="shared" si="4"/>
        <v>0</v>
      </c>
      <c r="N123" s="23"/>
      <c r="O123" s="24"/>
      <c r="P123" s="154"/>
      <c r="Q123" s="116"/>
      <c r="R123" s="170"/>
    </row>
    <row r="124" spans="2:18" ht="13.8" thickBot="1" x14ac:dyDescent="0.3">
      <c r="B124" s="535"/>
      <c r="C124" s="536"/>
      <c r="D124" s="372"/>
      <c r="E124" s="373"/>
      <c r="F124" s="374"/>
      <c r="G124" s="374"/>
      <c r="H124" s="173">
        <f>F124*G124</f>
        <v>0</v>
      </c>
      <c r="I124" s="460"/>
      <c r="J124" s="460"/>
      <c r="K124" s="460"/>
      <c r="L124" s="460"/>
      <c r="M124" s="173">
        <f t="shared" si="4"/>
        <v>0</v>
      </c>
      <c r="N124" s="23"/>
      <c r="O124" s="24"/>
      <c r="P124" s="154"/>
      <c r="Q124" s="116"/>
      <c r="R124" s="170"/>
    </row>
    <row r="125" spans="2:18" ht="13.8" thickBot="1" x14ac:dyDescent="0.3">
      <c r="B125" s="537"/>
      <c r="C125" s="538"/>
      <c r="D125" s="375"/>
      <c r="E125" s="376"/>
      <c r="F125" s="377"/>
      <c r="G125" s="377"/>
      <c r="H125" s="239">
        <f>F125*G125</f>
        <v>0</v>
      </c>
      <c r="I125" s="461"/>
      <c r="J125" s="461"/>
      <c r="K125" s="461"/>
      <c r="L125" s="461"/>
      <c r="M125" s="239">
        <f t="shared" si="4"/>
        <v>0</v>
      </c>
      <c r="N125" s="567">
        <f>SUM(H123:H125)</f>
        <v>0</v>
      </c>
      <c r="O125" s="568"/>
      <c r="P125" s="154"/>
      <c r="Q125" s="116"/>
      <c r="R125" s="170"/>
    </row>
    <row r="126" spans="2:18" ht="13.8" thickBot="1" x14ac:dyDescent="0.3">
      <c r="F126" s="38"/>
      <c r="I126" s="214"/>
      <c r="J126" s="214"/>
      <c r="K126" s="214"/>
      <c r="L126" s="214"/>
      <c r="M126" s="450"/>
      <c r="N126" s="37"/>
      <c r="O126" s="39"/>
      <c r="P126" s="153"/>
      <c r="Q126" s="116"/>
      <c r="R126" s="170"/>
    </row>
    <row r="127" spans="2:18" ht="12.75" customHeight="1" thickBot="1" x14ac:dyDescent="0.3">
      <c r="B127" s="265" t="s">
        <v>22</v>
      </c>
      <c r="C127" s="315"/>
      <c r="D127" s="316"/>
      <c r="E127" s="317"/>
      <c r="F127" s="318"/>
      <c r="G127" s="319"/>
      <c r="H127" s="268">
        <f>SUM(H11:H125)</f>
        <v>0</v>
      </c>
      <c r="I127" s="321">
        <f t="shared" ref="I127:L127" si="5">SUM(I11:I125)</f>
        <v>0</v>
      </c>
      <c r="J127" s="321">
        <f t="shared" si="5"/>
        <v>0</v>
      </c>
      <c r="K127" s="321">
        <f t="shared" si="5"/>
        <v>0</v>
      </c>
      <c r="L127" s="321">
        <f t="shared" si="5"/>
        <v>0</v>
      </c>
      <c r="M127" s="264">
        <f t="shared" si="4"/>
        <v>0</v>
      </c>
      <c r="N127" s="574">
        <f>SUM(O43+N65+N71+N79+N89+N97+N105+N110+N119+N122+N125)</f>
        <v>0</v>
      </c>
      <c r="O127" s="575"/>
      <c r="P127" s="154"/>
      <c r="Q127" s="116"/>
      <c r="R127" s="170"/>
    </row>
    <row r="128" spans="2:18" x14ac:dyDescent="0.25">
      <c r="F128" s="38"/>
      <c r="M128" s="450"/>
      <c r="N128" s="37"/>
      <c r="O128" s="153"/>
      <c r="Q128" s="160"/>
    </row>
    <row r="129" spans="2:18" x14ac:dyDescent="0.25">
      <c r="F129" s="38"/>
      <c r="M129" s="450"/>
      <c r="N129" s="37"/>
      <c r="O129" s="153"/>
      <c r="Q129" s="160"/>
    </row>
    <row r="130" spans="2:18" ht="13.8" thickBot="1" x14ac:dyDescent="0.3">
      <c r="B130" s="9"/>
      <c r="F130" s="38"/>
      <c r="M130" s="450"/>
      <c r="N130" s="37"/>
      <c r="O130" s="153"/>
      <c r="Q130" s="160"/>
    </row>
    <row r="131" spans="2:18" ht="29.25" customHeight="1" thickBot="1" x14ac:dyDescent="0.3">
      <c r="B131" s="357" t="s">
        <v>95</v>
      </c>
      <c r="C131" s="368"/>
      <c r="D131" s="359"/>
      <c r="E131" s="360"/>
      <c r="F131" s="360"/>
      <c r="G131" s="361"/>
      <c r="H131" s="362"/>
      <c r="I131" s="362"/>
      <c r="J131" s="362"/>
      <c r="K131" s="362"/>
      <c r="L131" s="362"/>
      <c r="M131" s="362"/>
      <c r="N131" s="362"/>
      <c r="O131" s="363"/>
      <c r="Q131" s="160"/>
    </row>
    <row r="132" spans="2:18" ht="12.75" customHeight="1" x14ac:dyDescent="0.25">
      <c r="B132" s="9"/>
      <c r="F132" s="38"/>
      <c r="M132" s="450"/>
      <c r="N132" s="37"/>
      <c r="O132" s="153"/>
      <c r="Q132" s="160"/>
    </row>
    <row r="133" spans="2:18" ht="26.4" x14ac:dyDescent="0.25">
      <c r="B133" s="205" t="s">
        <v>13</v>
      </c>
      <c r="C133" s="205" t="s">
        <v>14</v>
      </c>
      <c r="D133" s="206" t="s">
        <v>15</v>
      </c>
      <c r="E133" s="206" t="s">
        <v>17</v>
      </c>
      <c r="F133" s="209" t="s">
        <v>12</v>
      </c>
      <c r="G133" s="208" t="s">
        <v>16</v>
      </c>
      <c r="H133" s="209" t="s">
        <v>18</v>
      </c>
      <c r="I133" s="209" t="s">
        <v>176</v>
      </c>
      <c r="J133" s="209" t="s">
        <v>177</v>
      </c>
      <c r="K133" s="209" t="s">
        <v>178</v>
      </c>
      <c r="L133" s="209" t="s">
        <v>179</v>
      </c>
      <c r="M133" s="209" t="s">
        <v>148</v>
      </c>
      <c r="N133" s="209" t="s">
        <v>19</v>
      </c>
      <c r="O133" s="209" t="s">
        <v>21</v>
      </c>
      <c r="Q133" s="115" t="s">
        <v>52</v>
      </c>
      <c r="R133" s="110" t="s">
        <v>93</v>
      </c>
    </row>
    <row r="134" spans="2:18" ht="12" customHeight="1" x14ac:dyDescent="0.25">
      <c r="B134" s="558" t="s">
        <v>1</v>
      </c>
      <c r="C134" s="279" t="str">
        <f>'Memoria Aporte FIA al Ejecutor'!C8</f>
        <v>Coordinador Principal: indicar nombre aquí</v>
      </c>
      <c r="D134" s="288"/>
      <c r="E134" s="230"/>
      <c r="F134" s="289"/>
      <c r="G134" s="289"/>
      <c r="H134" s="25">
        <f t="shared" ref="H134:H195" si="6">F134*G134</f>
        <v>0</v>
      </c>
      <c r="I134" s="228"/>
      <c r="J134" s="228"/>
      <c r="K134" s="228"/>
      <c r="L134" s="228"/>
      <c r="M134" s="173">
        <f t="shared" si="4"/>
        <v>0</v>
      </c>
      <c r="N134" s="25">
        <f>H134</f>
        <v>0</v>
      </c>
      <c r="O134" s="39"/>
      <c r="Q134" s="116"/>
      <c r="R134" s="170"/>
    </row>
    <row r="135" spans="2:18" ht="12" customHeight="1" x14ac:dyDescent="0.25">
      <c r="B135" s="559"/>
      <c r="C135" s="279" t="str">
        <f>'Memoria Aporte FIA al Ejecutor'!C9</f>
        <v>Coordinador Alterno: indicar nombre aquí</v>
      </c>
      <c r="D135" s="288"/>
      <c r="E135" s="230"/>
      <c r="F135" s="289"/>
      <c r="G135" s="289"/>
      <c r="H135" s="25">
        <f t="shared" si="6"/>
        <v>0</v>
      </c>
      <c r="I135" s="228"/>
      <c r="J135" s="228"/>
      <c r="K135" s="228"/>
      <c r="L135" s="228"/>
      <c r="M135" s="173">
        <f t="shared" si="4"/>
        <v>0</v>
      </c>
      <c r="N135" s="25">
        <f t="shared" ref="N135:N156" si="7">H135</f>
        <v>0</v>
      </c>
      <c r="O135" s="39"/>
      <c r="Q135" s="116"/>
      <c r="R135" s="170"/>
    </row>
    <row r="136" spans="2:18" ht="12" customHeight="1" x14ac:dyDescent="0.25">
      <c r="B136" s="559"/>
      <c r="C136" s="279" t="str">
        <f>'Memoria Aporte FIA al Ejecutor'!C10</f>
        <v>Equipo Técnico 1: indicar nombre aquí</v>
      </c>
      <c r="D136" s="288"/>
      <c r="E136" s="230"/>
      <c r="F136" s="289"/>
      <c r="G136" s="289"/>
      <c r="H136" s="25">
        <f t="shared" si="6"/>
        <v>0</v>
      </c>
      <c r="I136" s="228"/>
      <c r="J136" s="228"/>
      <c r="K136" s="228"/>
      <c r="L136" s="228"/>
      <c r="M136" s="173">
        <f t="shared" si="4"/>
        <v>0</v>
      </c>
      <c r="N136" s="25">
        <f t="shared" si="7"/>
        <v>0</v>
      </c>
      <c r="O136" s="39"/>
      <c r="Q136" s="168"/>
      <c r="R136" s="170"/>
    </row>
    <row r="137" spans="2:18" ht="12" customHeight="1" x14ac:dyDescent="0.25">
      <c r="B137" s="559"/>
      <c r="C137" s="279" t="str">
        <f>'Memoria Aporte FIA al Ejecutor'!C11</f>
        <v>Equipo Técnico 2: indicar nombre aquí</v>
      </c>
      <c r="D137" s="288"/>
      <c r="E137" s="230"/>
      <c r="F137" s="289"/>
      <c r="G137" s="289"/>
      <c r="H137" s="25">
        <f t="shared" si="6"/>
        <v>0</v>
      </c>
      <c r="I137" s="228"/>
      <c r="J137" s="228"/>
      <c r="K137" s="228"/>
      <c r="L137" s="228"/>
      <c r="M137" s="173">
        <f t="shared" si="4"/>
        <v>0</v>
      </c>
      <c r="N137" s="25">
        <f t="shared" si="7"/>
        <v>0</v>
      </c>
      <c r="O137" s="39"/>
      <c r="Q137" s="116"/>
      <c r="R137" s="170"/>
    </row>
    <row r="138" spans="2:18" ht="12" customHeight="1" x14ac:dyDescent="0.25">
      <c r="B138" s="559"/>
      <c r="C138" s="279" t="str">
        <f>'Memoria Aporte FIA al Ejecutor'!C12</f>
        <v>Equipo Técnico 3: indicar nombre aquí</v>
      </c>
      <c r="D138" s="288"/>
      <c r="E138" s="230"/>
      <c r="F138" s="289"/>
      <c r="G138" s="289"/>
      <c r="H138" s="25">
        <f t="shared" si="6"/>
        <v>0</v>
      </c>
      <c r="I138" s="228"/>
      <c r="J138" s="228"/>
      <c r="K138" s="228"/>
      <c r="L138" s="228"/>
      <c r="M138" s="173">
        <f t="shared" ref="M138:M201" si="8">+SUM(I138:L138)</f>
        <v>0</v>
      </c>
      <c r="N138" s="25">
        <f t="shared" si="7"/>
        <v>0</v>
      </c>
      <c r="O138" s="39"/>
      <c r="Q138" s="116"/>
      <c r="R138" s="170"/>
    </row>
    <row r="139" spans="2:18" ht="12" customHeight="1" x14ac:dyDescent="0.25">
      <c r="B139" s="559"/>
      <c r="C139" s="279" t="str">
        <f>'Memoria Aporte FIA al Ejecutor'!C13</f>
        <v>Equipo Técnico 4: indicar nombre aquí</v>
      </c>
      <c r="D139" s="288"/>
      <c r="E139" s="230"/>
      <c r="F139" s="289"/>
      <c r="G139" s="289"/>
      <c r="H139" s="25">
        <f t="shared" si="6"/>
        <v>0</v>
      </c>
      <c r="I139" s="228"/>
      <c r="J139" s="228"/>
      <c r="K139" s="228"/>
      <c r="L139" s="228"/>
      <c r="M139" s="173">
        <f t="shared" si="8"/>
        <v>0</v>
      </c>
      <c r="N139" s="25">
        <f t="shared" si="7"/>
        <v>0</v>
      </c>
      <c r="O139" s="39"/>
      <c r="Q139" s="116"/>
      <c r="R139" s="170"/>
    </row>
    <row r="140" spans="2:18" ht="12" customHeight="1" x14ac:dyDescent="0.25">
      <c r="B140" s="559"/>
      <c r="C140" s="279" t="str">
        <f>'Memoria Aporte FIA al Ejecutor'!C14</f>
        <v>Equipo Técnico 5: indicar nombre aquí</v>
      </c>
      <c r="D140" s="288"/>
      <c r="E140" s="230"/>
      <c r="F140" s="289"/>
      <c r="G140" s="289"/>
      <c r="H140" s="25">
        <f t="shared" si="6"/>
        <v>0</v>
      </c>
      <c r="I140" s="228"/>
      <c r="J140" s="228"/>
      <c r="K140" s="228"/>
      <c r="L140" s="228"/>
      <c r="M140" s="173">
        <f t="shared" si="8"/>
        <v>0</v>
      </c>
      <c r="N140" s="25">
        <f t="shared" si="7"/>
        <v>0</v>
      </c>
      <c r="O140" s="39"/>
      <c r="Q140" s="116"/>
      <c r="R140" s="170"/>
    </row>
    <row r="141" spans="2:18" ht="12" customHeight="1" x14ac:dyDescent="0.25">
      <c r="B141" s="559"/>
      <c r="C141" s="279" t="str">
        <f>'Memoria Aporte FIA al Ejecutor'!C15</f>
        <v>Equipo Técnico 6: indicar nombre aquí</v>
      </c>
      <c r="D141" s="288"/>
      <c r="E141" s="230"/>
      <c r="F141" s="289"/>
      <c r="G141" s="289"/>
      <c r="H141" s="25">
        <f t="shared" si="6"/>
        <v>0</v>
      </c>
      <c r="I141" s="228"/>
      <c r="J141" s="228"/>
      <c r="K141" s="228"/>
      <c r="L141" s="228"/>
      <c r="M141" s="173">
        <f t="shared" si="8"/>
        <v>0</v>
      </c>
      <c r="N141" s="25">
        <f t="shared" si="7"/>
        <v>0</v>
      </c>
      <c r="O141" s="39"/>
      <c r="Q141" s="116"/>
      <c r="R141" s="170"/>
    </row>
    <row r="142" spans="2:18" ht="12" customHeight="1" x14ac:dyDescent="0.25">
      <c r="B142" s="559"/>
      <c r="C142" s="279" t="str">
        <f>'Memoria Aporte FIA al Ejecutor'!C16</f>
        <v>Equipo Técnico 7: indicar nombre aquí</v>
      </c>
      <c r="D142" s="288"/>
      <c r="E142" s="230"/>
      <c r="F142" s="289"/>
      <c r="G142" s="289"/>
      <c r="H142" s="25">
        <f t="shared" si="6"/>
        <v>0</v>
      </c>
      <c r="I142" s="228"/>
      <c r="J142" s="228"/>
      <c r="K142" s="228"/>
      <c r="L142" s="228"/>
      <c r="M142" s="173">
        <f t="shared" si="8"/>
        <v>0</v>
      </c>
      <c r="N142" s="25">
        <f t="shared" si="7"/>
        <v>0</v>
      </c>
      <c r="O142" s="39"/>
      <c r="Q142" s="116"/>
      <c r="R142" s="170"/>
    </row>
    <row r="143" spans="2:18" ht="12" customHeight="1" x14ac:dyDescent="0.25">
      <c r="B143" s="559"/>
      <c r="C143" s="279" t="str">
        <f>'Memoria Aporte FIA al Ejecutor'!C17</f>
        <v>Equipo Técnico 8: indicar nombre aquí</v>
      </c>
      <c r="D143" s="288"/>
      <c r="E143" s="230"/>
      <c r="F143" s="289"/>
      <c r="G143" s="289"/>
      <c r="H143" s="25">
        <f t="shared" si="6"/>
        <v>0</v>
      </c>
      <c r="I143" s="228"/>
      <c r="J143" s="228"/>
      <c r="K143" s="228"/>
      <c r="L143" s="228"/>
      <c r="M143" s="173">
        <f t="shared" si="8"/>
        <v>0</v>
      </c>
      <c r="N143" s="25">
        <f t="shared" si="7"/>
        <v>0</v>
      </c>
      <c r="O143" s="39"/>
      <c r="Q143" s="116"/>
      <c r="R143" s="170"/>
    </row>
    <row r="144" spans="2:18" ht="12" customHeight="1" x14ac:dyDescent="0.25">
      <c r="B144" s="559"/>
      <c r="C144" s="279" t="str">
        <f>'Memoria Aporte FIA al Ejecutor'!C18</f>
        <v>Equipo Técnico 9: indicar nombre aquí</v>
      </c>
      <c r="D144" s="288"/>
      <c r="E144" s="230"/>
      <c r="F144" s="289"/>
      <c r="G144" s="289"/>
      <c r="H144" s="25">
        <f t="shared" si="6"/>
        <v>0</v>
      </c>
      <c r="I144" s="228"/>
      <c r="J144" s="228"/>
      <c r="K144" s="228"/>
      <c r="L144" s="228"/>
      <c r="M144" s="173">
        <f t="shared" si="8"/>
        <v>0</v>
      </c>
      <c r="N144" s="25">
        <f t="shared" si="7"/>
        <v>0</v>
      </c>
      <c r="O144" s="39"/>
      <c r="Q144" s="116"/>
      <c r="R144" s="170"/>
    </row>
    <row r="145" spans="2:18" ht="12" customHeight="1" x14ac:dyDescent="0.25">
      <c r="B145" s="559"/>
      <c r="C145" s="279" t="str">
        <f>'Memoria Aporte FIA al Ejecutor'!C19</f>
        <v>Equipo Técnico 10: indicar nombre aquí</v>
      </c>
      <c r="D145" s="288"/>
      <c r="E145" s="230"/>
      <c r="F145" s="289"/>
      <c r="G145" s="289"/>
      <c r="H145" s="25">
        <f t="shared" si="6"/>
        <v>0</v>
      </c>
      <c r="I145" s="228"/>
      <c r="J145" s="228"/>
      <c r="K145" s="228"/>
      <c r="L145" s="228"/>
      <c r="M145" s="173">
        <f t="shared" si="8"/>
        <v>0</v>
      </c>
      <c r="N145" s="25">
        <f t="shared" si="7"/>
        <v>0</v>
      </c>
      <c r="O145" s="39"/>
      <c r="Q145" s="116"/>
      <c r="R145" s="170"/>
    </row>
    <row r="146" spans="2:18" ht="12" customHeight="1" x14ac:dyDescent="0.25">
      <c r="B146" s="559"/>
      <c r="C146" s="279" t="str">
        <f>'Memoria Aporte FIA al Ejecutor'!C20</f>
        <v>Equipo Técnico 11: indicar nombre aquí</v>
      </c>
      <c r="D146" s="288"/>
      <c r="E146" s="230"/>
      <c r="F146" s="289"/>
      <c r="G146" s="289"/>
      <c r="H146" s="25">
        <f t="shared" si="6"/>
        <v>0</v>
      </c>
      <c r="I146" s="228"/>
      <c r="J146" s="228"/>
      <c r="K146" s="228"/>
      <c r="L146" s="228"/>
      <c r="M146" s="173">
        <f t="shared" si="8"/>
        <v>0</v>
      </c>
      <c r="N146" s="25">
        <f t="shared" si="7"/>
        <v>0</v>
      </c>
      <c r="O146" s="39"/>
      <c r="Q146" s="116"/>
      <c r="R146" s="170"/>
    </row>
    <row r="147" spans="2:18" ht="12" customHeight="1" x14ac:dyDescent="0.25">
      <c r="B147" s="559"/>
      <c r="C147" s="279" t="str">
        <f>'Memoria Aporte FIA al Ejecutor'!C21</f>
        <v>Equipo Técnico 12: indicar nombre aquí</v>
      </c>
      <c r="D147" s="288"/>
      <c r="E147" s="230"/>
      <c r="F147" s="289"/>
      <c r="G147" s="289"/>
      <c r="H147" s="25">
        <f t="shared" si="6"/>
        <v>0</v>
      </c>
      <c r="I147" s="228"/>
      <c r="J147" s="228"/>
      <c r="K147" s="228"/>
      <c r="L147" s="228"/>
      <c r="M147" s="173">
        <f t="shared" si="8"/>
        <v>0</v>
      </c>
      <c r="N147" s="25">
        <f t="shared" si="7"/>
        <v>0</v>
      </c>
      <c r="O147" s="39"/>
      <c r="Q147" s="116"/>
      <c r="R147" s="170"/>
    </row>
    <row r="148" spans="2:18" ht="12" customHeight="1" x14ac:dyDescent="0.25">
      <c r="B148" s="559"/>
      <c r="C148" s="279" t="str">
        <f>'Memoria Aporte FIA al Ejecutor'!C22</f>
        <v>Equipo Técnico 13: indicar nombre aquí</v>
      </c>
      <c r="D148" s="288"/>
      <c r="E148" s="230"/>
      <c r="F148" s="289"/>
      <c r="G148" s="289"/>
      <c r="H148" s="25">
        <f t="shared" si="6"/>
        <v>0</v>
      </c>
      <c r="I148" s="228"/>
      <c r="J148" s="228"/>
      <c r="K148" s="228"/>
      <c r="L148" s="228"/>
      <c r="M148" s="173">
        <f t="shared" si="8"/>
        <v>0</v>
      </c>
      <c r="N148" s="25">
        <f t="shared" si="7"/>
        <v>0</v>
      </c>
      <c r="O148" s="39"/>
      <c r="Q148" s="116"/>
      <c r="R148" s="170"/>
    </row>
    <row r="149" spans="2:18" ht="12" customHeight="1" x14ac:dyDescent="0.25">
      <c r="B149" s="559"/>
      <c r="C149" s="279" t="str">
        <f>'Memoria Aporte FIA al Ejecutor'!C23</f>
        <v>Equipo Técnico 14: indicar nombre aquí</v>
      </c>
      <c r="D149" s="288"/>
      <c r="E149" s="230"/>
      <c r="F149" s="289"/>
      <c r="G149" s="289"/>
      <c r="H149" s="25">
        <f t="shared" si="6"/>
        <v>0</v>
      </c>
      <c r="I149" s="228"/>
      <c r="J149" s="228"/>
      <c r="K149" s="228"/>
      <c r="L149" s="228"/>
      <c r="M149" s="173">
        <f t="shared" si="8"/>
        <v>0</v>
      </c>
      <c r="N149" s="25">
        <f t="shared" si="7"/>
        <v>0</v>
      </c>
      <c r="O149" s="39"/>
      <c r="Q149" s="116"/>
      <c r="R149" s="170"/>
    </row>
    <row r="150" spans="2:18" ht="12" customHeight="1" x14ac:dyDescent="0.25">
      <c r="B150" s="559"/>
      <c r="C150" s="279" t="str">
        <f>'Memoria Aporte FIA al Ejecutor'!C24</f>
        <v>Equipo Técnico 15: indicar nombre aquí</v>
      </c>
      <c r="D150" s="288"/>
      <c r="E150" s="230"/>
      <c r="F150" s="289"/>
      <c r="G150" s="289"/>
      <c r="H150" s="25">
        <f t="shared" si="6"/>
        <v>0</v>
      </c>
      <c r="I150" s="228"/>
      <c r="J150" s="228"/>
      <c r="K150" s="228"/>
      <c r="L150" s="228"/>
      <c r="M150" s="173">
        <f t="shared" si="8"/>
        <v>0</v>
      </c>
      <c r="N150" s="25">
        <f t="shared" si="7"/>
        <v>0</v>
      </c>
      <c r="O150" s="39"/>
      <c r="Q150" s="116"/>
      <c r="R150" s="170"/>
    </row>
    <row r="151" spans="2:18" ht="12" customHeight="1" x14ac:dyDescent="0.25">
      <c r="B151" s="559"/>
      <c r="C151" s="279" t="str">
        <f>'Memoria Aporte FIA al Ejecutor'!C25</f>
        <v>Equipo Técnico 16: indicar nombre aquí</v>
      </c>
      <c r="D151" s="288"/>
      <c r="E151" s="230"/>
      <c r="F151" s="289"/>
      <c r="G151" s="289"/>
      <c r="H151" s="25">
        <f t="shared" si="6"/>
        <v>0</v>
      </c>
      <c r="I151" s="228"/>
      <c r="J151" s="228"/>
      <c r="K151" s="228"/>
      <c r="L151" s="228"/>
      <c r="M151" s="173">
        <f t="shared" si="8"/>
        <v>0</v>
      </c>
      <c r="N151" s="25">
        <f t="shared" si="7"/>
        <v>0</v>
      </c>
      <c r="O151" s="39"/>
      <c r="Q151" s="116"/>
      <c r="R151" s="170"/>
    </row>
    <row r="152" spans="2:18" ht="12" customHeight="1" x14ac:dyDescent="0.25">
      <c r="B152" s="559"/>
      <c r="C152" s="279" t="str">
        <f>'Memoria Aporte FIA al Ejecutor'!C26</f>
        <v>Equipo Técnico 17: indicar nombre aquí</v>
      </c>
      <c r="D152" s="288"/>
      <c r="E152" s="230"/>
      <c r="F152" s="289"/>
      <c r="G152" s="289"/>
      <c r="H152" s="25">
        <f t="shared" si="6"/>
        <v>0</v>
      </c>
      <c r="I152" s="228"/>
      <c r="J152" s="228"/>
      <c r="K152" s="228"/>
      <c r="L152" s="228"/>
      <c r="M152" s="173">
        <f t="shared" si="8"/>
        <v>0</v>
      </c>
      <c r="N152" s="25">
        <f t="shared" si="7"/>
        <v>0</v>
      </c>
      <c r="O152" s="39"/>
      <c r="Q152" s="116"/>
      <c r="R152" s="170"/>
    </row>
    <row r="153" spans="2:18" ht="12" customHeight="1" x14ac:dyDescent="0.25">
      <c r="B153" s="559"/>
      <c r="C153" s="279" t="str">
        <f>'Memoria Aporte FIA al Ejecutor'!C27</f>
        <v>Equipo Técnico 18: indicar nombre aquí</v>
      </c>
      <c r="D153" s="288"/>
      <c r="E153" s="230"/>
      <c r="F153" s="289"/>
      <c r="G153" s="289"/>
      <c r="H153" s="25">
        <f t="shared" si="6"/>
        <v>0</v>
      </c>
      <c r="I153" s="228"/>
      <c r="J153" s="228"/>
      <c r="K153" s="228"/>
      <c r="L153" s="228"/>
      <c r="M153" s="173">
        <f t="shared" si="8"/>
        <v>0</v>
      </c>
      <c r="N153" s="25">
        <f t="shared" si="7"/>
        <v>0</v>
      </c>
      <c r="O153" s="39"/>
      <c r="Q153" s="116"/>
      <c r="R153" s="170"/>
    </row>
    <row r="154" spans="2:18" ht="12" customHeight="1" x14ac:dyDescent="0.25">
      <c r="B154" s="559"/>
      <c r="C154" s="279" t="str">
        <f>'Memoria Aporte FIA al Ejecutor'!C28</f>
        <v>Equipo Técnico 19: indicar nombre aquí</v>
      </c>
      <c r="D154" s="288"/>
      <c r="E154" s="230"/>
      <c r="F154" s="289"/>
      <c r="G154" s="289"/>
      <c r="H154" s="25">
        <f t="shared" si="6"/>
        <v>0</v>
      </c>
      <c r="I154" s="228"/>
      <c r="J154" s="228"/>
      <c r="K154" s="228"/>
      <c r="L154" s="228"/>
      <c r="M154" s="173">
        <f t="shared" si="8"/>
        <v>0</v>
      </c>
      <c r="N154" s="25">
        <f t="shared" si="7"/>
        <v>0</v>
      </c>
      <c r="O154" s="39"/>
      <c r="Q154" s="116"/>
      <c r="R154" s="170"/>
    </row>
    <row r="155" spans="2:18" ht="12" customHeight="1" x14ac:dyDescent="0.25">
      <c r="B155" s="559"/>
      <c r="C155" s="279" t="str">
        <f>'Memoria Aporte FIA al Ejecutor'!C29</f>
        <v>Equipo Técnico 20: indicar nombre aquí</v>
      </c>
      <c r="D155" s="288"/>
      <c r="E155" s="230"/>
      <c r="F155" s="289"/>
      <c r="G155" s="289"/>
      <c r="H155" s="25">
        <f t="shared" si="6"/>
        <v>0</v>
      </c>
      <c r="I155" s="228"/>
      <c r="J155" s="228"/>
      <c r="K155" s="228"/>
      <c r="L155" s="228"/>
      <c r="M155" s="173">
        <f t="shared" si="8"/>
        <v>0</v>
      </c>
      <c r="N155" s="25">
        <f t="shared" si="7"/>
        <v>0</v>
      </c>
      <c r="O155" s="39"/>
      <c r="Q155" s="116"/>
      <c r="R155" s="170"/>
    </row>
    <row r="156" spans="2:18" ht="12" customHeight="1" x14ac:dyDescent="0.25">
      <c r="B156" s="559"/>
      <c r="C156" s="259" t="s">
        <v>96</v>
      </c>
      <c r="D156" s="288"/>
      <c r="E156" s="230"/>
      <c r="F156" s="289"/>
      <c r="G156" s="289"/>
      <c r="H156" s="25">
        <f>F156*G156</f>
        <v>0</v>
      </c>
      <c r="I156" s="228"/>
      <c r="J156" s="228"/>
      <c r="K156" s="228"/>
      <c r="L156" s="228"/>
      <c r="M156" s="173">
        <f t="shared" si="8"/>
        <v>0</v>
      </c>
      <c r="N156" s="25">
        <f t="shared" si="7"/>
        <v>0</v>
      </c>
      <c r="O156" s="39"/>
      <c r="P156" s="153"/>
      <c r="Q156" s="116"/>
      <c r="R156" s="170"/>
    </row>
    <row r="157" spans="2:18" x14ac:dyDescent="0.25">
      <c r="B157" s="559"/>
      <c r="C157" s="561" t="s">
        <v>3</v>
      </c>
      <c r="D157" s="290"/>
      <c r="E157" s="291"/>
      <c r="F157" s="292"/>
      <c r="G157" s="292"/>
      <c r="H157" s="169">
        <f t="shared" si="6"/>
        <v>0</v>
      </c>
      <c r="I157" s="228"/>
      <c r="J157" s="228"/>
      <c r="K157" s="228"/>
      <c r="L157" s="228"/>
      <c r="M157" s="173">
        <f t="shared" si="8"/>
        <v>0</v>
      </c>
      <c r="N157" s="37"/>
      <c r="O157" s="39"/>
      <c r="Q157" s="116"/>
      <c r="R157" s="170"/>
    </row>
    <row r="158" spans="2:18" x14ac:dyDescent="0.25">
      <c r="B158" s="559"/>
      <c r="C158" s="562"/>
      <c r="D158" s="286"/>
      <c r="E158" s="291"/>
      <c r="F158" s="287"/>
      <c r="G158" s="287"/>
      <c r="H158" s="169">
        <f t="shared" si="6"/>
        <v>0</v>
      </c>
      <c r="I158" s="228"/>
      <c r="J158" s="228"/>
      <c r="K158" s="228"/>
      <c r="L158" s="228"/>
      <c r="M158" s="173">
        <f t="shared" si="8"/>
        <v>0</v>
      </c>
      <c r="N158" s="37"/>
      <c r="O158" s="39"/>
      <c r="Q158" s="116"/>
      <c r="R158" s="170"/>
    </row>
    <row r="159" spans="2:18" x14ac:dyDescent="0.25">
      <c r="B159" s="559"/>
      <c r="C159" s="562"/>
      <c r="D159" s="286"/>
      <c r="E159" s="291"/>
      <c r="F159" s="287"/>
      <c r="G159" s="287"/>
      <c r="H159" s="169">
        <f t="shared" si="6"/>
        <v>0</v>
      </c>
      <c r="I159" s="228"/>
      <c r="J159" s="228"/>
      <c r="K159" s="228"/>
      <c r="L159" s="228"/>
      <c r="M159" s="173">
        <f t="shared" si="8"/>
        <v>0</v>
      </c>
      <c r="N159" s="37"/>
      <c r="O159" s="39"/>
      <c r="Q159" s="116"/>
      <c r="R159" s="170"/>
    </row>
    <row r="160" spans="2:18" x14ac:dyDescent="0.25">
      <c r="B160" s="559"/>
      <c r="C160" s="562"/>
      <c r="D160" s="286"/>
      <c r="E160" s="291"/>
      <c r="F160" s="287"/>
      <c r="G160" s="287"/>
      <c r="H160" s="169">
        <f t="shared" si="6"/>
        <v>0</v>
      </c>
      <c r="I160" s="228"/>
      <c r="J160" s="228"/>
      <c r="K160" s="228"/>
      <c r="L160" s="228"/>
      <c r="M160" s="173">
        <f t="shared" si="8"/>
        <v>0</v>
      </c>
      <c r="N160" s="37"/>
      <c r="O160" s="39"/>
      <c r="Q160" s="116"/>
      <c r="R160" s="170"/>
    </row>
    <row r="161" spans="2:18" x14ac:dyDescent="0.25">
      <c r="B161" s="559"/>
      <c r="C161" s="563"/>
      <c r="D161" s="288"/>
      <c r="E161" s="230"/>
      <c r="F161" s="289"/>
      <c r="G161" s="289"/>
      <c r="H161" s="25">
        <f t="shared" si="6"/>
        <v>0</v>
      </c>
      <c r="I161" s="228"/>
      <c r="J161" s="228"/>
      <c r="K161" s="228"/>
      <c r="L161" s="228"/>
      <c r="M161" s="173">
        <f t="shared" si="8"/>
        <v>0</v>
      </c>
      <c r="N161" s="25">
        <f>SUM(H157:H161)</f>
        <v>0</v>
      </c>
      <c r="O161" s="39"/>
      <c r="Q161" s="116"/>
      <c r="R161" s="170"/>
    </row>
    <row r="162" spans="2:18" x14ac:dyDescent="0.25">
      <c r="B162" s="559"/>
      <c r="C162" s="561" t="s">
        <v>2</v>
      </c>
      <c r="D162" s="288"/>
      <c r="E162" s="230"/>
      <c r="F162" s="289"/>
      <c r="G162" s="289"/>
      <c r="H162" s="25">
        <f t="shared" si="6"/>
        <v>0</v>
      </c>
      <c r="I162" s="228"/>
      <c r="J162" s="228"/>
      <c r="K162" s="228"/>
      <c r="L162" s="228"/>
      <c r="M162" s="173">
        <f t="shared" si="8"/>
        <v>0</v>
      </c>
      <c r="N162" s="37"/>
      <c r="O162" s="39"/>
      <c r="Q162" s="116"/>
      <c r="R162" s="170"/>
    </row>
    <row r="163" spans="2:18" x14ac:dyDescent="0.25">
      <c r="B163" s="559"/>
      <c r="C163" s="562"/>
      <c r="D163" s="288"/>
      <c r="E163" s="230"/>
      <c r="F163" s="289"/>
      <c r="G163" s="289"/>
      <c r="H163" s="25">
        <f t="shared" si="6"/>
        <v>0</v>
      </c>
      <c r="I163" s="228"/>
      <c r="J163" s="228"/>
      <c r="K163" s="228"/>
      <c r="L163" s="228"/>
      <c r="M163" s="173">
        <f t="shared" si="8"/>
        <v>0</v>
      </c>
      <c r="N163" s="37"/>
      <c r="O163" s="39"/>
      <c r="Q163" s="116"/>
      <c r="R163" s="170"/>
    </row>
    <row r="164" spans="2:18" x14ac:dyDescent="0.25">
      <c r="B164" s="559"/>
      <c r="C164" s="562"/>
      <c r="D164" s="288"/>
      <c r="E164" s="230"/>
      <c r="F164" s="289"/>
      <c r="G164" s="289"/>
      <c r="H164" s="25">
        <f t="shared" si="6"/>
        <v>0</v>
      </c>
      <c r="I164" s="228"/>
      <c r="J164" s="228"/>
      <c r="K164" s="228"/>
      <c r="L164" s="228"/>
      <c r="M164" s="173">
        <f t="shared" si="8"/>
        <v>0</v>
      </c>
      <c r="N164" s="37"/>
      <c r="O164" s="39"/>
      <c r="Q164" s="116"/>
      <c r="R164" s="170"/>
    </row>
    <row r="165" spans="2:18" ht="13.8" thickBot="1" x14ac:dyDescent="0.3">
      <c r="B165" s="559"/>
      <c r="C165" s="562"/>
      <c r="D165" s="288"/>
      <c r="E165" s="230"/>
      <c r="F165" s="289"/>
      <c r="G165" s="289"/>
      <c r="H165" s="25">
        <f t="shared" si="6"/>
        <v>0</v>
      </c>
      <c r="I165" s="228"/>
      <c r="J165" s="228"/>
      <c r="K165" s="228"/>
      <c r="L165" s="228"/>
      <c r="M165" s="173">
        <f t="shared" si="8"/>
        <v>0</v>
      </c>
      <c r="N165" s="37"/>
      <c r="O165" s="39"/>
      <c r="Q165" s="116"/>
      <c r="R165" s="170"/>
    </row>
    <row r="166" spans="2:18" ht="13.8" thickBot="1" x14ac:dyDescent="0.3">
      <c r="B166" s="560"/>
      <c r="C166" s="564"/>
      <c r="D166" s="293"/>
      <c r="E166" s="294"/>
      <c r="F166" s="295"/>
      <c r="G166" s="295"/>
      <c r="H166" s="26">
        <f t="shared" si="6"/>
        <v>0</v>
      </c>
      <c r="I166" s="385"/>
      <c r="J166" s="385"/>
      <c r="K166" s="385"/>
      <c r="L166" s="385"/>
      <c r="M166" s="239">
        <f t="shared" si="8"/>
        <v>0</v>
      </c>
      <c r="N166" s="45">
        <f>SUM(H162:H166)</f>
        <v>0</v>
      </c>
      <c r="O166" s="44">
        <f>SUM(N134:N156)+N161+N166</f>
        <v>0</v>
      </c>
      <c r="Q166" s="116"/>
      <c r="R166" s="170"/>
    </row>
    <row r="167" spans="2:18" x14ac:dyDescent="0.25">
      <c r="B167" s="541" t="s">
        <v>5</v>
      </c>
      <c r="C167" s="542"/>
      <c r="D167" s="298"/>
      <c r="E167" s="299"/>
      <c r="F167" s="300"/>
      <c r="G167" s="300"/>
      <c r="H167" s="33">
        <f t="shared" si="6"/>
        <v>0</v>
      </c>
      <c r="I167" s="228"/>
      <c r="J167" s="228"/>
      <c r="K167" s="228"/>
      <c r="L167" s="228"/>
      <c r="M167" s="237">
        <f t="shared" si="8"/>
        <v>0</v>
      </c>
      <c r="N167" s="37"/>
      <c r="O167" s="39"/>
      <c r="Q167" s="116"/>
      <c r="R167" s="170"/>
    </row>
    <row r="168" spans="2:18" x14ac:dyDescent="0.25">
      <c r="B168" s="543"/>
      <c r="C168" s="544"/>
      <c r="D168" s="288"/>
      <c r="E168" s="230"/>
      <c r="F168" s="289"/>
      <c r="G168" s="289"/>
      <c r="H168" s="25">
        <f t="shared" si="6"/>
        <v>0</v>
      </c>
      <c r="I168" s="228"/>
      <c r="J168" s="228"/>
      <c r="K168" s="228"/>
      <c r="L168" s="228"/>
      <c r="M168" s="173">
        <f t="shared" si="8"/>
        <v>0</v>
      </c>
      <c r="N168" s="37"/>
      <c r="O168" s="39"/>
      <c r="Q168" s="116"/>
      <c r="R168" s="170"/>
    </row>
    <row r="169" spans="2:18" x14ac:dyDescent="0.25">
      <c r="B169" s="543"/>
      <c r="C169" s="544"/>
      <c r="D169" s="288"/>
      <c r="E169" s="230"/>
      <c r="F169" s="289"/>
      <c r="G169" s="289"/>
      <c r="H169" s="25">
        <f t="shared" si="6"/>
        <v>0</v>
      </c>
      <c r="I169" s="228"/>
      <c r="J169" s="228"/>
      <c r="K169" s="228"/>
      <c r="L169" s="228"/>
      <c r="M169" s="173">
        <f t="shared" si="8"/>
        <v>0</v>
      </c>
      <c r="N169" s="37"/>
      <c r="O169" s="39"/>
      <c r="Q169" s="116"/>
      <c r="R169" s="170"/>
    </row>
    <row r="170" spans="2:18" x14ac:dyDescent="0.25">
      <c r="B170" s="543"/>
      <c r="C170" s="544"/>
      <c r="D170" s="288"/>
      <c r="E170" s="230"/>
      <c r="F170" s="289"/>
      <c r="G170" s="289"/>
      <c r="H170" s="25">
        <f t="shared" si="6"/>
        <v>0</v>
      </c>
      <c r="I170" s="228"/>
      <c r="J170" s="228"/>
      <c r="K170" s="228"/>
      <c r="L170" s="228"/>
      <c r="M170" s="173">
        <f t="shared" si="8"/>
        <v>0</v>
      </c>
      <c r="N170" s="37"/>
      <c r="O170" s="39"/>
      <c r="Q170" s="116"/>
      <c r="R170" s="170"/>
    </row>
    <row r="171" spans="2:18" x14ac:dyDescent="0.25">
      <c r="B171" s="543"/>
      <c r="C171" s="544"/>
      <c r="D171" s="288"/>
      <c r="E171" s="230"/>
      <c r="F171" s="289"/>
      <c r="G171" s="289"/>
      <c r="H171" s="25">
        <f t="shared" si="6"/>
        <v>0</v>
      </c>
      <c r="I171" s="228"/>
      <c r="J171" s="228"/>
      <c r="K171" s="228"/>
      <c r="L171" s="228"/>
      <c r="M171" s="173">
        <f t="shared" si="8"/>
        <v>0</v>
      </c>
      <c r="N171" s="37"/>
      <c r="O171" s="39"/>
      <c r="Q171" s="116"/>
      <c r="R171" s="170"/>
    </row>
    <row r="172" spans="2:18" x14ac:dyDescent="0.25">
      <c r="B172" s="543"/>
      <c r="C172" s="544"/>
      <c r="D172" s="288"/>
      <c r="E172" s="230"/>
      <c r="F172" s="289"/>
      <c r="G172" s="289"/>
      <c r="H172" s="25">
        <f t="shared" si="6"/>
        <v>0</v>
      </c>
      <c r="I172" s="228"/>
      <c r="J172" s="228"/>
      <c r="K172" s="228"/>
      <c r="L172" s="228"/>
      <c r="M172" s="173">
        <f t="shared" si="8"/>
        <v>0</v>
      </c>
      <c r="N172" s="37"/>
      <c r="O172" s="39"/>
      <c r="Q172" s="116"/>
      <c r="R172" s="170"/>
    </row>
    <row r="173" spans="2:18" x14ac:dyDescent="0.25">
      <c r="B173" s="543"/>
      <c r="C173" s="544"/>
      <c r="D173" s="288"/>
      <c r="E173" s="230"/>
      <c r="F173" s="289"/>
      <c r="G173" s="289"/>
      <c r="H173" s="25">
        <f t="shared" si="6"/>
        <v>0</v>
      </c>
      <c r="I173" s="228"/>
      <c r="J173" s="228"/>
      <c r="K173" s="228"/>
      <c r="L173" s="228"/>
      <c r="M173" s="173">
        <f t="shared" si="8"/>
        <v>0</v>
      </c>
      <c r="N173" s="37"/>
      <c r="O173" s="39"/>
      <c r="Q173" s="116"/>
      <c r="R173" s="170"/>
    </row>
    <row r="174" spans="2:18" x14ac:dyDescent="0.25">
      <c r="B174" s="543"/>
      <c r="C174" s="544"/>
      <c r="D174" s="288"/>
      <c r="E174" s="230"/>
      <c r="F174" s="289"/>
      <c r="G174" s="289"/>
      <c r="H174" s="25">
        <f t="shared" si="6"/>
        <v>0</v>
      </c>
      <c r="I174" s="228"/>
      <c r="J174" s="228"/>
      <c r="K174" s="228"/>
      <c r="L174" s="228"/>
      <c r="M174" s="173">
        <f t="shared" si="8"/>
        <v>0</v>
      </c>
      <c r="N174" s="37"/>
      <c r="O174" s="39"/>
      <c r="Q174" s="116"/>
      <c r="R174" s="170"/>
    </row>
    <row r="175" spans="2:18" x14ac:dyDescent="0.25">
      <c r="B175" s="543"/>
      <c r="C175" s="544"/>
      <c r="D175" s="288"/>
      <c r="E175" s="230"/>
      <c r="F175" s="289"/>
      <c r="G175" s="289"/>
      <c r="H175" s="25">
        <f t="shared" si="6"/>
        <v>0</v>
      </c>
      <c r="I175" s="228"/>
      <c r="J175" s="228"/>
      <c r="K175" s="228"/>
      <c r="L175" s="228"/>
      <c r="M175" s="173">
        <f t="shared" si="8"/>
        <v>0</v>
      </c>
      <c r="N175" s="37"/>
      <c r="O175" s="39"/>
      <c r="Q175" s="116"/>
      <c r="R175" s="170"/>
    </row>
    <row r="176" spans="2:18" x14ac:dyDescent="0.25">
      <c r="B176" s="543"/>
      <c r="C176" s="544"/>
      <c r="D176" s="288"/>
      <c r="E176" s="230"/>
      <c r="F176" s="289"/>
      <c r="G176" s="289"/>
      <c r="H176" s="25">
        <f t="shared" si="6"/>
        <v>0</v>
      </c>
      <c r="I176" s="228"/>
      <c r="J176" s="228"/>
      <c r="K176" s="228"/>
      <c r="L176" s="228"/>
      <c r="M176" s="173">
        <f t="shared" si="8"/>
        <v>0</v>
      </c>
      <c r="N176" s="37"/>
      <c r="O176" s="39"/>
      <c r="Q176" s="116"/>
      <c r="R176" s="170"/>
    </row>
    <row r="177" spans="2:18" x14ac:dyDescent="0.25">
      <c r="B177" s="543"/>
      <c r="C177" s="544"/>
      <c r="D177" s="288"/>
      <c r="E177" s="230"/>
      <c r="F177" s="289"/>
      <c r="G177" s="289"/>
      <c r="H177" s="25">
        <f t="shared" si="6"/>
        <v>0</v>
      </c>
      <c r="I177" s="228"/>
      <c r="J177" s="228"/>
      <c r="K177" s="228"/>
      <c r="L177" s="228"/>
      <c r="M177" s="173">
        <f t="shared" si="8"/>
        <v>0</v>
      </c>
      <c r="N177" s="37"/>
      <c r="O177" s="39"/>
      <c r="Q177" s="116"/>
      <c r="R177" s="170"/>
    </row>
    <row r="178" spans="2:18" x14ac:dyDescent="0.25">
      <c r="B178" s="543"/>
      <c r="C178" s="544"/>
      <c r="D178" s="288"/>
      <c r="E178" s="230"/>
      <c r="F178" s="289"/>
      <c r="G178" s="289"/>
      <c r="H178" s="25">
        <f t="shared" si="6"/>
        <v>0</v>
      </c>
      <c r="I178" s="228"/>
      <c r="J178" s="228"/>
      <c r="K178" s="228"/>
      <c r="L178" s="228"/>
      <c r="M178" s="173">
        <f t="shared" si="8"/>
        <v>0</v>
      </c>
      <c r="N178" s="37"/>
      <c r="O178" s="39"/>
      <c r="Q178" s="116"/>
      <c r="R178" s="170"/>
    </row>
    <row r="179" spans="2:18" x14ac:dyDescent="0.25">
      <c r="B179" s="543"/>
      <c r="C179" s="544"/>
      <c r="D179" s="288"/>
      <c r="E179" s="230"/>
      <c r="F179" s="289"/>
      <c r="G179" s="289"/>
      <c r="H179" s="25">
        <f t="shared" si="6"/>
        <v>0</v>
      </c>
      <c r="I179" s="228"/>
      <c r="J179" s="228"/>
      <c r="K179" s="228"/>
      <c r="L179" s="228"/>
      <c r="M179" s="173">
        <f t="shared" si="8"/>
        <v>0</v>
      </c>
      <c r="N179" s="37"/>
      <c r="O179" s="39"/>
      <c r="Q179" s="116"/>
      <c r="R179" s="170"/>
    </row>
    <row r="180" spans="2:18" x14ac:dyDescent="0.25">
      <c r="B180" s="543"/>
      <c r="C180" s="544"/>
      <c r="D180" s="288"/>
      <c r="E180" s="230"/>
      <c r="F180" s="289"/>
      <c r="G180" s="289"/>
      <c r="H180" s="25">
        <f t="shared" si="6"/>
        <v>0</v>
      </c>
      <c r="I180" s="228"/>
      <c r="J180" s="228"/>
      <c r="K180" s="228"/>
      <c r="L180" s="228"/>
      <c r="M180" s="173">
        <f t="shared" si="8"/>
        <v>0</v>
      </c>
      <c r="N180" s="37"/>
      <c r="O180" s="39"/>
      <c r="Q180" s="116"/>
      <c r="R180" s="170"/>
    </row>
    <row r="181" spans="2:18" x14ac:dyDescent="0.25">
      <c r="B181" s="543"/>
      <c r="C181" s="544"/>
      <c r="D181" s="288"/>
      <c r="E181" s="230"/>
      <c r="F181" s="289"/>
      <c r="G181" s="289"/>
      <c r="H181" s="25">
        <f t="shared" si="6"/>
        <v>0</v>
      </c>
      <c r="I181" s="228"/>
      <c r="J181" s="228"/>
      <c r="K181" s="228"/>
      <c r="L181" s="228"/>
      <c r="M181" s="173">
        <f t="shared" si="8"/>
        <v>0</v>
      </c>
      <c r="N181" s="37"/>
      <c r="O181" s="39"/>
      <c r="Q181" s="116"/>
      <c r="R181" s="170"/>
    </row>
    <row r="182" spans="2:18" x14ac:dyDescent="0.25">
      <c r="B182" s="543"/>
      <c r="C182" s="544"/>
      <c r="D182" s="288"/>
      <c r="E182" s="230"/>
      <c r="F182" s="289"/>
      <c r="G182" s="289"/>
      <c r="H182" s="25">
        <f t="shared" si="6"/>
        <v>0</v>
      </c>
      <c r="I182" s="228"/>
      <c r="J182" s="228"/>
      <c r="K182" s="228"/>
      <c r="L182" s="228"/>
      <c r="M182" s="173">
        <f t="shared" si="8"/>
        <v>0</v>
      </c>
      <c r="N182" s="37"/>
      <c r="O182" s="39"/>
      <c r="Q182" s="116"/>
      <c r="R182" s="170"/>
    </row>
    <row r="183" spans="2:18" x14ac:dyDescent="0.25">
      <c r="B183" s="543"/>
      <c r="C183" s="544"/>
      <c r="D183" s="288"/>
      <c r="E183" s="230"/>
      <c r="F183" s="289"/>
      <c r="G183" s="289"/>
      <c r="H183" s="25">
        <f t="shared" si="6"/>
        <v>0</v>
      </c>
      <c r="I183" s="228"/>
      <c r="J183" s="228"/>
      <c r="K183" s="228"/>
      <c r="L183" s="228"/>
      <c r="M183" s="173">
        <f t="shared" si="8"/>
        <v>0</v>
      </c>
      <c r="N183" s="37"/>
      <c r="O183" s="39"/>
      <c r="Q183" s="116"/>
      <c r="R183" s="170"/>
    </row>
    <row r="184" spans="2:18" x14ac:dyDescent="0.25">
      <c r="B184" s="543"/>
      <c r="C184" s="544"/>
      <c r="D184" s="288"/>
      <c r="E184" s="230"/>
      <c r="F184" s="289"/>
      <c r="G184" s="289"/>
      <c r="H184" s="25">
        <f t="shared" si="6"/>
        <v>0</v>
      </c>
      <c r="I184" s="228"/>
      <c r="J184" s="228"/>
      <c r="K184" s="228"/>
      <c r="L184" s="228"/>
      <c r="M184" s="173">
        <f t="shared" si="8"/>
        <v>0</v>
      </c>
      <c r="N184" s="37"/>
      <c r="O184" s="39"/>
      <c r="Q184" s="116"/>
      <c r="R184" s="170"/>
    </row>
    <row r="185" spans="2:18" x14ac:dyDescent="0.25">
      <c r="B185" s="543"/>
      <c r="C185" s="544"/>
      <c r="D185" s="288"/>
      <c r="E185" s="230"/>
      <c r="F185" s="289"/>
      <c r="G185" s="289"/>
      <c r="H185" s="25">
        <f t="shared" si="6"/>
        <v>0</v>
      </c>
      <c r="I185" s="228"/>
      <c r="J185" s="228"/>
      <c r="K185" s="228"/>
      <c r="L185" s="228"/>
      <c r="M185" s="173">
        <f t="shared" si="8"/>
        <v>0</v>
      </c>
      <c r="N185" s="37"/>
      <c r="O185" s="39"/>
      <c r="Q185" s="116"/>
      <c r="R185" s="170"/>
    </row>
    <row r="186" spans="2:18" x14ac:dyDescent="0.25">
      <c r="B186" s="543"/>
      <c r="C186" s="544"/>
      <c r="D186" s="288"/>
      <c r="E186" s="230"/>
      <c r="F186" s="289"/>
      <c r="G186" s="289"/>
      <c r="H186" s="25">
        <f t="shared" si="6"/>
        <v>0</v>
      </c>
      <c r="I186" s="228"/>
      <c r="J186" s="228"/>
      <c r="K186" s="228"/>
      <c r="L186" s="228"/>
      <c r="M186" s="173">
        <f t="shared" si="8"/>
        <v>0</v>
      </c>
      <c r="N186" s="37"/>
      <c r="O186" s="39"/>
      <c r="Q186" s="116"/>
      <c r="R186" s="170"/>
    </row>
    <row r="187" spans="2:18" ht="13.8" thickBot="1" x14ac:dyDescent="0.3">
      <c r="B187" s="543"/>
      <c r="C187" s="544"/>
      <c r="D187" s="288"/>
      <c r="E187" s="230"/>
      <c r="F187" s="289"/>
      <c r="G187" s="289"/>
      <c r="H187" s="25">
        <f t="shared" si="6"/>
        <v>0</v>
      </c>
      <c r="I187" s="228"/>
      <c r="J187" s="228"/>
      <c r="K187" s="228"/>
      <c r="L187" s="228"/>
      <c r="M187" s="173">
        <f t="shared" si="8"/>
        <v>0</v>
      </c>
      <c r="N187" s="37"/>
      <c r="O187" s="39"/>
      <c r="Q187" s="116"/>
      <c r="R187" s="170"/>
    </row>
    <row r="188" spans="2:18" ht="13.8" thickBot="1" x14ac:dyDescent="0.3">
      <c r="B188" s="545"/>
      <c r="C188" s="546"/>
      <c r="D188" s="293"/>
      <c r="E188" s="294"/>
      <c r="F188" s="295"/>
      <c r="G188" s="295"/>
      <c r="H188" s="26">
        <f t="shared" si="6"/>
        <v>0</v>
      </c>
      <c r="I188" s="235"/>
      <c r="J188" s="235"/>
      <c r="K188" s="235"/>
      <c r="L188" s="457"/>
      <c r="M188" s="239">
        <f t="shared" si="8"/>
        <v>0</v>
      </c>
      <c r="N188" s="576">
        <f>SUM(H167:H188)</f>
        <v>0</v>
      </c>
      <c r="O188" s="577"/>
      <c r="Q188" s="116"/>
      <c r="R188" s="170"/>
    </row>
    <row r="189" spans="2:18" x14ac:dyDescent="0.25">
      <c r="B189" s="547" t="s">
        <v>6</v>
      </c>
      <c r="C189" s="548"/>
      <c r="D189" s="298"/>
      <c r="E189" s="299"/>
      <c r="F189" s="300"/>
      <c r="G189" s="300"/>
      <c r="H189" s="33">
        <f t="shared" si="6"/>
        <v>0</v>
      </c>
      <c r="I189" s="247"/>
      <c r="J189" s="247"/>
      <c r="K189" s="247"/>
      <c r="L189" s="247"/>
      <c r="M189" s="173">
        <f t="shared" si="8"/>
        <v>0</v>
      </c>
      <c r="N189" s="37"/>
      <c r="O189" s="39"/>
      <c r="Q189" s="116"/>
      <c r="R189" s="170"/>
    </row>
    <row r="190" spans="2:18" x14ac:dyDescent="0.25">
      <c r="B190" s="549"/>
      <c r="C190" s="550"/>
      <c r="D190" s="288"/>
      <c r="E190" s="230"/>
      <c r="F190" s="289"/>
      <c r="G190" s="289"/>
      <c r="H190" s="25">
        <f t="shared" si="6"/>
        <v>0</v>
      </c>
      <c r="I190" s="228"/>
      <c r="J190" s="228"/>
      <c r="K190" s="228"/>
      <c r="L190" s="228"/>
      <c r="M190" s="173">
        <f t="shared" si="8"/>
        <v>0</v>
      </c>
      <c r="N190" s="37"/>
      <c r="O190" s="39"/>
      <c r="Q190" s="116"/>
      <c r="R190" s="170"/>
    </row>
    <row r="191" spans="2:18" x14ac:dyDescent="0.25">
      <c r="B191" s="549"/>
      <c r="C191" s="550"/>
      <c r="D191" s="288"/>
      <c r="E191" s="230"/>
      <c r="F191" s="289"/>
      <c r="G191" s="289"/>
      <c r="H191" s="25">
        <f t="shared" si="6"/>
        <v>0</v>
      </c>
      <c r="I191" s="228"/>
      <c r="J191" s="228"/>
      <c r="K191" s="228"/>
      <c r="L191" s="228"/>
      <c r="M191" s="173">
        <f t="shared" si="8"/>
        <v>0</v>
      </c>
      <c r="N191" s="37"/>
      <c r="O191" s="39"/>
      <c r="Q191" s="116"/>
      <c r="R191" s="170"/>
    </row>
    <row r="192" spans="2:18" x14ac:dyDescent="0.25">
      <c r="B192" s="549"/>
      <c r="C192" s="550"/>
      <c r="D192" s="288"/>
      <c r="E192" s="230"/>
      <c r="F192" s="289"/>
      <c r="G192" s="289"/>
      <c r="H192" s="25">
        <f t="shared" si="6"/>
        <v>0</v>
      </c>
      <c r="I192" s="228"/>
      <c r="J192" s="228"/>
      <c r="K192" s="228"/>
      <c r="L192" s="228"/>
      <c r="M192" s="173">
        <f t="shared" si="8"/>
        <v>0</v>
      </c>
      <c r="N192" s="37"/>
      <c r="O192" s="39"/>
      <c r="Q192" s="116"/>
      <c r="R192" s="170"/>
    </row>
    <row r="193" spans="2:18" ht="13.8" thickBot="1" x14ac:dyDescent="0.3">
      <c r="B193" s="549"/>
      <c r="C193" s="550"/>
      <c r="D193" s="288"/>
      <c r="E193" s="230"/>
      <c r="F193" s="289"/>
      <c r="G193" s="289"/>
      <c r="H193" s="25">
        <f t="shared" si="6"/>
        <v>0</v>
      </c>
      <c r="I193" s="228"/>
      <c r="J193" s="228"/>
      <c r="K193" s="228"/>
      <c r="L193" s="228"/>
      <c r="M193" s="173">
        <f t="shared" si="8"/>
        <v>0</v>
      </c>
      <c r="N193" s="37"/>
      <c r="O193" s="39"/>
      <c r="Q193" s="116"/>
      <c r="R193" s="170"/>
    </row>
    <row r="194" spans="2:18" ht="13.8" thickBot="1" x14ac:dyDescent="0.3">
      <c r="B194" s="551"/>
      <c r="C194" s="552"/>
      <c r="D194" s="293"/>
      <c r="E194" s="294"/>
      <c r="F194" s="295"/>
      <c r="G194" s="295"/>
      <c r="H194" s="26">
        <f t="shared" si="6"/>
        <v>0</v>
      </c>
      <c r="I194" s="235"/>
      <c r="J194" s="235"/>
      <c r="K194" s="235"/>
      <c r="L194" s="457"/>
      <c r="M194" s="239">
        <f t="shared" si="8"/>
        <v>0</v>
      </c>
      <c r="N194" s="576">
        <f>SUM(H189:H194)</f>
        <v>0</v>
      </c>
      <c r="O194" s="577"/>
      <c r="Q194" s="116"/>
      <c r="R194" s="170"/>
    </row>
    <row r="195" spans="2:18" x14ac:dyDescent="0.25">
      <c r="B195" s="541" t="s">
        <v>7</v>
      </c>
      <c r="C195" s="542"/>
      <c r="D195" s="307"/>
      <c r="E195" s="308"/>
      <c r="F195" s="309"/>
      <c r="G195" s="309"/>
      <c r="H195" s="32">
        <f t="shared" si="6"/>
        <v>0</v>
      </c>
      <c r="I195" s="247"/>
      <c r="J195" s="247"/>
      <c r="K195" s="247"/>
      <c r="L195" s="247"/>
      <c r="M195" s="173">
        <f t="shared" si="8"/>
        <v>0</v>
      </c>
      <c r="N195" s="37"/>
      <c r="O195" s="39"/>
      <c r="Q195" s="116"/>
      <c r="R195" s="170"/>
    </row>
    <row r="196" spans="2:18" x14ac:dyDescent="0.25">
      <c r="B196" s="543"/>
      <c r="C196" s="544"/>
      <c r="D196" s="288"/>
      <c r="E196" s="230"/>
      <c r="F196" s="289"/>
      <c r="G196" s="289"/>
      <c r="H196" s="25">
        <f t="shared" ref="H196:H201" si="9">F196*G196</f>
        <v>0</v>
      </c>
      <c r="I196" s="228"/>
      <c r="J196" s="228"/>
      <c r="K196" s="228"/>
      <c r="L196" s="228"/>
      <c r="M196" s="173">
        <f t="shared" si="8"/>
        <v>0</v>
      </c>
      <c r="N196" s="37"/>
      <c r="O196" s="39"/>
      <c r="Q196" s="116"/>
      <c r="R196" s="170"/>
    </row>
    <row r="197" spans="2:18" x14ac:dyDescent="0.25">
      <c r="B197" s="543"/>
      <c r="C197" s="544"/>
      <c r="D197" s="288"/>
      <c r="E197" s="230"/>
      <c r="F197" s="289"/>
      <c r="G197" s="289"/>
      <c r="H197" s="25">
        <f t="shared" si="9"/>
        <v>0</v>
      </c>
      <c r="I197" s="228"/>
      <c r="J197" s="228"/>
      <c r="K197" s="228"/>
      <c r="L197" s="228"/>
      <c r="M197" s="173">
        <f t="shared" si="8"/>
        <v>0</v>
      </c>
      <c r="N197" s="37"/>
      <c r="O197" s="39"/>
      <c r="Q197" s="116"/>
      <c r="R197" s="170"/>
    </row>
    <row r="198" spans="2:18" x14ac:dyDescent="0.25">
      <c r="B198" s="543"/>
      <c r="C198" s="544"/>
      <c r="D198" s="288"/>
      <c r="E198" s="230"/>
      <c r="F198" s="289"/>
      <c r="G198" s="289"/>
      <c r="H198" s="25">
        <f t="shared" si="9"/>
        <v>0</v>
      </c>
      <c r="I198" s="228"/>
      <c r="J198" s="228"/>
      <c r="K198" s="228"/>
      <c r="L198" s="228"/>
      <c r="M198" s="173">
        <f t="shared" si="8"/>
        <v>0</v>
      </c>
      <c r="N198" s="37"/>
      <c r="O198" s="39"/>
      <c r="Q198" s="116"/>
      <c r="R198" s="170"/>
    </row>
    <row r="199" spans="2:18" x14ac:dyDescent="0.25">
      <c r="B199" s="543"/>
      <c r="C199" s="544"/>
      <c r="D199" s="288"/>
      <c r="E199" s="230"/>
      <c r="F199" s="289"/>
      <c r="G199" s="289"/>
      <c r="H199" s="25">
        <f t="shared" si="9"/>
        <v>0</v>
      </c>
      <c r="I199" s="228"/>
      <c r="J199" s="228"/>
      <c r="K199" s="228"/>
      <c r="L199" s="228"/>
      <c r="M199" s="173">
        <f t="shared" si="8"/>
        <v>0</v>
      </c>
      <c r="N199" s="37"/>
      <c r="O199" s="39"/>
      <c r="Q199" s="116"/>
      <c r="R199" s="170"/>
    </row>
    <row r="200" spans="2:18" x14ac:dyDescent="0.25">
      <c r="B200" s="543"/>
      <c r="C200" s="544"/>
      <c r="D200" s="288"/>
      <c r="E200" s="230"/>
      <c r="F200" s="289"/>
      <c r="G200" s="289"/>
      <c r="H200" s="25">
        <f t="shared" si="9"/>
        <v>0</v>
      </c>
      <c r="I200" s="228"/>
      <c r="J200" s="228"/>
      <c r="K200" s="228"/>
      <c r="L200" s="228"/>
      <c r="M200" s="173">
        <f t="shared" si="8"/>
        <v>0</v>
      </c>
      <c r="N200" s="37"/>
      <c r="O200" s="39"/>
      <c r="Q200" s="116"/>
      <c r="R200" s="170"/>
    </row>
    <row r="201" spans="2:18" ht="13.8" thickBot="1" x14ac:dyDescent="0.3">
      <c r="B201" s="543"/>
      <c r="C201" s="544"/>
      <c r="D201" s="288"/>
      <c r="E201" s="230"/>
      <c r="F201" s="289"/>
      <c r="G201" s="289"/>
      <c r="H201" s="25">
        <f t="shared" si="9"/>
        <v>0</v>
      </c>
      <c r="I201" s="228"/>
      <c r="J201" s="228"/>
      <c r="K201" s="228"/>
      <c r="L201" s="228"/>
      <c r="M201" s="173">
        <f t="shared" si="8"/>
        <v>0</v>
      </c>
      <c r="N201" s="37"/>
      <c r="O201" s="39"/>
      <c r="Q201" s="116"/>
      <c r="R201" s="170"/>
    </row>
    <row r="202" spans="2:18" ht="13.8" thickBot="1" x14ac:dyDescent="0.3">
      <c r="B202" s="545"/>
      <c r="C202" s="546"/>
      <c r="D202" s="293"/>
      <c r="E202" s="294"/>
      <c r="F202" s="295"/>
      <c r="G202" s="295"/>
      <c r="H202" s="26">
        <f t="shared" ref="H202:H246" si="10">F202*G202</f>
        <v>0</v>
      </c>
      <c r="I202" s="235"/>
      <c r="J202" s="235"/>
      <c r="K202" s="235"/>
      <c r="L202" s="457"/>
      <c r="M202" s="239">
        <f t="shared" ref="M202:M250" si="11">+SUM(I202:L202)</f>
        <v>0</v>
      </c>
      <c r="N202" s="576">
        <f>SUM(H195:H202)</f>
        <v>0</v>
      </c>
      <c r="O202" s="577"/>
      <c r="Q202" s="116"/>
      <c r="R202" s="170"/>
    </row>
    <row r="203" spans="2:18" x14ac:dyDescent="0.25">
      <c r="B203" s="541" t="s">
        <v>8</v>
      </c>
      <c r="C203" s="542"/>
      <c r="D203" s="298"/>
      <c r="E203" s="299"/>
      <c r="F203" s="300"/>
      <c r="G203" s="300"/>
      <c r="H203" s="33">
        <f t="shared" si="10"/>
        <v>0</v>
      </c>
      <c r="I203" s="247"/>
      <c r="J203" s="247"/>
      <c r="K203" s="247"/>
      <c r="L203" s="247"/>
      <c r="M203" s="173">
        <f t="shared" si="11"/>
        <v>0</v>
      </c>
      <c r="N203" s="37"/>
      <c r="O203" s="39"/>
      <c r="Q203" s="116"/>
      <c r="R203" s="170"/>
    </row>
    <row r="204" spans="2:18" x14ac:dyDescent="0.25">
      <c r="B204" s="543"/>
      <c r="C204" s="544"/>
      <c r="D204" s="288"/>
      <c r="E204" s="230"/>
      <c r="F204" s="289"/>
      <c r="G204" s="289"/>
      <c r="H204" s="25">
        <f t="shared" si="10"/>
        <v>0</v>
      </c>
      <c r="I204" s="228"/>
      <c r="J204" s="228"/>
      <c r="K204" s="228"/>
      <c r="L204" s="228"/>
      <c r="M204" s="173">
        <f t="shared" si="11"/>
        <v>0</v>
      </c>
      <c r="N204" s="37"/>
      <c r="O204" s="39"/>
      <c r="Q204" s="116"/>
      <c r="R204" s="170"/>
    </row>
    <row r="205" spans="2:18" x14ac:dyDescent="0.25">
      <c r="B205" s="543"/>
      <c r="C205" s="544"/>
      <c r="D205" s="288"/>
      <c r="E205" s="230"/>
      <c r="F205" s="289"/>
      <c r="G205" s="289"/>
      <c r="H205" s="25">
        <f t="shared" si="10"/>
        <v>0</v>
      </c>
      <c r="I205" s="228"/>
      <c r="J205" s="228"/>
      <c r="K205" s="228"/>
      <c r="L205" s="228"/>
      <c r="M205" s="173">
        <f t="shared" si="11"/>
        <v>0</v>
      </c>
      <c r="N205" s="37"/>
      <c r="O205" s="39"/>
      <c r="Q205" s="116"/>
      <c r="R205" s="170"/>
    </row>
    <row r="206" spans="2:18" x14ac:dyDescent="0.25">
      <c r="B206" s="543"/>
      <c r="C206" s="544"/>
      <c r="D206" s="288"/>
      <c r="E206" s="230"/>
      <c r="F206" s="289"/>
      <c r="G206" s="289"/>
      <c r="H206" s="25">
        <f t="shared" si="10"/>
        <v>0</v>
      </c>
      <c r="I206" s="228"/>
      <c r="J206" s="228"/>
      <c r="K206" s="228"/>
      <c r="L206" s="228"/>
      <c r="M206" s="173">
        <f t="shared" si="11"/>
        <v>0</v>
      </c>
      <c r="N206" s="37"/>
      <c r="O206" s="39"/>
      <c r="Q206" s="116"/>
      <c r="R206" s="170"/>
    </row>
    <row r="207" spans="2:18" x14ac:dyDescent="0.25">
      <c r="B207" s="543"/>
      <c r="C207" s="544"/>
      <c r="D207" s="288"/>
      <c r="E207" s="230"/>
      <c r="F207" s="289"/>
      <c r="G207" s="289"/>
      <c r="H207" s="25">
        <f t="shared" si="10"/>
        <v>0</v>
      </c>
      <c r="I207" s="228"/>
      <c r="J207" s="228"/>
      <c r="K207" s="228"/>
      <c r="L207" s="228"/>
      <c r="M207" s="173">
        <f t="shared" si="11"/>
        <v>0</v>
      </c>
      <c r="N207" s="37"/>
      <c r="O207" s="39"/>
      <c r="Q207" s="116"/>
      <c r="R207" s="170"/>
    </row>
    <row r="208" spans="2:18" x14ac:dyDescent="0.25">
      <c r="B208" s="543"/>
      <c r="C208" s="544"/>
      <c r="D208" s="288"/>
      <c r="E208" s="230"/>
      <c r="F208" s="289"/>
      <c r="G208" s="289"/>
      <c r="H208" s="25">
        <f t="shared" si="10"/>
        <v>0</v>
      </c>
      <c r="I208" s="228"/>
      <c r="J208" s="228"/>
      <c r="K208" s="228"/>
      <c r="L208" s="228"/>
      <c r="M208" s="173">
        <f t="shared" si="11"/>
        <v>0</v>
      </c>
      <c r="N208" s="37"/>
      <c r="O208" s="39"/>
      <c r="Q208" s="116"/>
      <c r="R208" s="170"/>
    </row>
    <row r="209" spans="2:18" x14ac:dyDescent="0.25">
      <c r="B209" s="543"/>
      <c r="C209" s="544"/>
      <c r="D209" s="288"/>
      <c r="E209" s="230"/>
      <c r="F209" s="289"/>
      <c r="G209" s="289"/>
      <c r="H209" s="25">
        <f t="shared" si="10"/>
        <v>0</v>
      </c>
      <c r="I209" s="228"/>
      <c r="J209" s="228"/>
      <c r="K209" s="228"/>
      <c r="L209" s="228"/>
      <c r="M209" s="173">
        <f t="shared" si="11"/>
        <v>0</v>
      </c>
      <c r="N209" s="37"/>
      <c r="O209" s="39"/>
      <c r="Q209" s="116"/>
      <c r="R209" s="170"/>
    </row>
    <row r="210" spans="2:18" x14ac:dyDescent="0.25">
      <c r="B210" s="543"/>
      <c r="C210" s="544"/>
      <c r="D210" s="288"/>
      <c r="E210" s="230"/>
      <c r="F210" s="289"/>
      <c r="G210" s="289"/>
      <c r="H210" s="25">
        <f t="shared" si="10"/>
        <v>0</v>
      </c>
      <c r="I210" s="228"/>
      <c r="J210" s="228"/>
      <c r="K210" s="228"/>
      <c r="L210" s="228"/>
      <c r="M210" s="173">
        <f t="shared" si="11"/>
        <v>0</v>
      </c>
      <c r="N210" s="37"/>
      <c r="O210" s="39"/>
      <c r="Q210" s="116"/>
      <c r="R210" s="170"/>
    </row>
    <row r="211" spans="2:18" ht="13.8" thickBot="1" x14ac:dyDescent="0.3">
      <c r="B211" s="543"/>
      <c r="C211" s="544"/>
      <c r="D211" s="288"/>
      <c r="E211" s="230"/>
      <c r="F211" s="289"/>
      <c r="G211" s="289"/>
      <c r="H211" s="25">
        <f t="shared" si="10"/>
        <v>0</v>
      </c>
      <c r="I211" s="228"/>
      <c r="J211" s="228"/>
      <c r="K211" s="228"/>
      <c r="L211" s="228"/>
      <c r="M211" s="173">
        <f t="shared" si="11"/>
        <v>0</v>
      </c>
      <c r="N211" s="37"/>
      <c r="O211" s="39"/>
      <c r="Q211" s="116"/>
      <c r="R211" s="170"/>
    </row>
    <row r="212" spans="2:18" ht="13.8" thickBot="1" x14ac:dyDescent="0.3">
      <c r="B212" s="545"/>
      <c r="C212" s="546"/>
      <c r="D212" s="293"/>
      <c r="E212" s="294"/>
      <c r="F212" s="295"/>
      <c r="G212" s="295"/>
      <c r="H212" s="26">
        <f t="shared" si="10"/>
        <v>0</v>
      </c>
      <c r="I212" s="235"/>
      <c r="J212" s="235"/>
      <c r="K212" s="235"/>
      <c r="L212" s="457"/>
      <c r="M212" s="239">
        <f t="shared" si="11"/>
        <v>0</v>
      </c>
      <c r="N212" s="576">
        <f>SUM(H203:H212)</f>
        <v>0</v>
      </c>
      <c r="O212" s="577"/>
      <c r="Q212" s="116"/>
      <c r="R212" s="170"/>
    </row>
    <row r="213" spans="2:18" x14ac:dyDescent="0.25">
      <c r="B213" s="547" t="s">
        <v>20</v>
      </c>
      <c r="C213" s="548"/>
      <c r="D213" s="369"/>
      <c r="E213" s="370"/>
      <c r="F213" s="371"/>
      <c r="G213" s="371"/>
      <c r="H213" s="238">
        <f t="shared" si="10"/>
        <v>0</v>
      </c>
      <c r="I213" s="381"/>
      <c r="J213" s="381"/>
      <c r="K213" s="381"/>
      <c r="L213" s="381"/>
      <c r="M213" s="173">
        <f t="shared" si="11"/>
        <v>0</v>
      </c>
      <c r="N213" s="37"/>
      <c r="O213" s="39"/>
      <c r="Q213" s="116"/>
      <c r="R213" s="170"/>
    </row>
    <row r="214" spans="2:18" x14ac:dyDescent="0.25">
      <c r="B214" s="549"/>
      <c r="C214" s="550"/>
      <c r="D214" s="372"/>
      <c r="E214" s="373"/>
      <c r="F214" s="374"/>
      <c r="G214" s="374"/>
      <c r="H214" s="173">
        <f t="shared" si="10"/>
        <v>0</v>
      </c>
      <c r="I214" s="382"/>
      <c r="J214" s="382"/>
      <c r="K214" s="382"/>
      <c r="L214" s="382"/>
      <c r="M214" s="173">
        <f t="shared" si="11"/>
        <v>0</v>
      </c>
      <c r="N214" s="37"/>
      <c r="O214" s="39"/>
      <c r="Q214" s="116"/>
      <c r="R214" s="170"/>
    </row>
    <row r="215" spans="2:18" x14ac:dyDescent="0.25">
      <c r="B215" s="549"/>
      <c r="C215" s="550"/>
      <c r="D215" s="372"/>
      <c r="E215" s="373"/>
      <c r="F215" s="374"/>
      <c r="G215" s="374"/>
      <c r="H215" s="173">
        <f t="shared" si="10"/>
        <v>0</v>
      </c>
      <c r="I215" s="382"/>
      <c r="J215" s="382"/>
      <c r="K215" s="382"/>
      <c r="L215" s="382"/>
      <c r="M215" s="173">
        <f t="shared" si="11"/>
        <v>0</v>
      </c>
      <c r="N215" s="37"/>
      <c r="O215" s="39"/>
      <c r="Q215" s="116"/>
      <c r="R215" s="170"/>
    </row>
    <row r="216" spans="2:18" x14ac:dyDescent="0.25">
      <c r="B216" s="549"/>
      <c r="C216" s="550"/>
      <c r="D216" s="372"/>
      <c r="E216" s="373"/>
      <c r="F216" s="374"/>
      <c r="G216" s="374"/>
      <c r="H216" s="173">
        <f t="shared" si="10"/>
        <v>0</v>
      </c>
      <c r="I216" s="382"/>
      <c r="J216" s="382"/>
      <c r="K216" s="382"/>
      <c r="L216" s="382"/>
      <c r="M216" s="173">
        <f t="shared" si="11"/>
        <v>0</v>
      </c>
      <c r="N216" s="37"/>
      <c r="O216" s="39"/>
      <c r="Q216" s="116"/>
      <c r="R216" s="170"/>
    </row>
    <row r="217" spans="2:18" x14ac:dyDescent="0.25">
      <c r="B217" s="549"/>
      <c r="C217" s="550"/>
      <c r="D217" s="372"/>
      <c r="E217" s="373"/>
      <c r="F217" s="374"/>
      <c r="G217" s="374"/>
      <c r="H217" s="173">
        <f t="shared" si="10"/>
        <v>0</v>
      </c>
      <c r="I217" s="382"/>
      <c r="J217" s="382"/>
      <c r="K217" s="382"/>
      <c r="L217" s="382"/>
      <c r="M217" s="173">
        <f t="shared" si="11"/>
        <v>0</v>
      </c>
      <c r="N217" s="37"/>
      <c r="O217" s="39"/>
      <c r="Q217" s="116"/>
      <c r="R217" s="170"/>
    </row>
    <row r="218" spans="2:18" x14ac:dyDescent="0.25">
      <c r="B218" s="549"/>
      <c r="C218" s="550"/>
      <c r="D218" s="372"/>
      <c r="E218" s="373"/>
      <c r="F218" s="374"/>
      <c r="G218" s="374"/>
      <c r="H218" s="173">
        <f t="shared" si="10"/>
        <v>0</v>
      </c>
      <c r="I218" s="382"/>
      <c r="J218" s="382"/>
      <c r="K218" s="382"/>
      <c r="L218" s="382"/>
      <c r="M218" s="173">
        <f t="shared" si="11"/>
        <v>0</v>
      </c>
      <c r="N218" s="37"/>
      <c r="O218" s="39"/>
      <c r="Q218" s="116"/>
      <c r="R218" s="170"/>
    </row>
    <row r="219" spans="2:18" ht="13.8" thickBot="1" x14ac:dyDescent="0.3">
      <c r="B219" s="549"/>
      <c r="C219" s="550"/>
      <c r="D219" s="372"/>
      <c r="E219" s="373"/>
      <c r="F219" s="374"/>
      <c r="G219" s="374"/>
      <c r="H219" s="173">
        <f t="shared" si="10"/>
        <v>0</v>
      </c>
      <c r="I219" s="382"/>
      <c r="J219" s="382"/>
      <c r="K219" s="382"/>
      <c r="L219" s="382"/>
      <c r="M219" s="173">
        <f t="shared" si="11"/>
        <v>0</v>
      </c>
      <c r="N219" s="37"/>
      <c r="O219" s="39"/>
      <c r="Q219" s="116"/>
      <c r="R219" s="170"/>
    </row>
    <row r="220" spans="2:18" ht="13.8" thickBot="1" x14ac:dyDescent="0.3">
      <c r="B220" s="551"/>
      <c r="C220" s="552"/>
      <c r="D220" s="375"/>
      <c r="E220" s="376"/>
      <c r="F220" s="377"/>
      <c r="G220" s="377"/>
      <c r="H220" s="239">
        <f t="shared" si="10"/>
        <v>0</v>
      </c>
      <c r="I220" s="383"/>
      <c r="J220" s="383"/>
      <c r="K220" s="383"/>
      <c r="L220" s="461"/>
      <c r="M220" s="239">
        <f t="shared" si="11"/>
        <v>0</v>
      </c>
      <c r="N220" s="576">
        <f>SUM(H213:H220)</f>
        <v>0</v>
      </c>
      <c r="O220" s="577"/>
      <c r="Q220" s="116"/>
      <c r="R220" s="170"/>
    </row>
    <row r="221" spans="2:18" x14ac:dyDescent="0.25">
      <c r="B221" s="547" t="s">
        <v>9</v>
      </c>
      <c r="C221" s="548"/>
      <c r="D221" s="298"/>
      <c r="E221" s="299"/>
      <c r="F221" s="300"/>
      <c r="G221" s="300"/>
      <c r="H221" s="33">
        <f t="shared" si="10"/>
        <v>0</v>
      </c>
      <c r="I221" s="247"/>
      <c r="J221" s="247"/>
      <c r="K221" s="247"/>
      <c r="L221" s="247"/>
      <c r="M221" s="173">
        <f t="shared" si="11"/>
        <v>0</v>
      </c>
      <c r="N221" s="37"/>
      <c r="O221" s="39"/>
      <c r="Q221" s="116"/>
      <c r="R221" s="170"/>
    </row>
    <row r="222" spans="2:18" x14ac:dyDescent="0.25">
      <c r="B222" s="549"/>
      <c r="C222" s="550"/>
      <c r="D222" s="288"/>
      <c r="E222" s="230"/>
      <c r="F222" s="289"/>
      <c r="G222" s="289"/>
      <c r="H222" s="25">
        <f t="shared" si="10"/>
        <v>0</v>
      </c>
      <c r="I222" s="228"/>
      <c r="J222" s="228"/>
      <c r="K222" s="228"/>
      <c r="L222" s="228"/>
      <c r="M222" s="173">
        <f t="shared" si="11"/>
        <v>0</v>
      </c>
      <c r="N222" s="37"/>
      <c r="O222" s="39"/>
      <c r="Q222" s="116"/>
      <c r="R222" s="170"/>
    </row>
    <row r="223" spans="2:18" x14ac:dyDescent="0.25">
      <c r="B223" s="549"/>
      <c r="C223" s="550"/>
      <c r="D223" s="288"/>
      <c r="E223" s="230"/>
      <c r="F223" s="289"/>
      <c r="G223" s="289"/>
      <c r="H223" s="25">
        <f t="shared" si="10"/>
        <v>0</v>
      </c>
      <c r="I223" s="228"/>
      <c r="J223" s="228"/>
      <c r="K223" s="228"/>
      <c r="L223" s="228"/>
      <c r="M223" s="173">
        <f t="shared" si="11"/>
        <v>0</v>
      </c>
      <c r="N223" s="37"/>
      <c r="O223" s="39"/>
      <c r="Q223" s="116"/>
      <c r="R223" s="170"/>
    </row>
    <row r="224" spans="2:18" x14ac:dyDescent="0.25">
      <c r="B224" s="549"/>
      <c r="C224" s="550"/>
      <c r="D224" s="288"/>
      <c r="E224" s="230"/>
      <c r="F224" s="289"/>
      <c r="G224" s="289"/>
      <c r="H224" s="25">
        <f t="shared" si="10"/>
        <v>0</v>
      </c>
      <c r="I224" s="228"/>
      <c r="J224" s="228"/>
      <c r="K224" s="228"/>
      <c r="L224" s="228"/>
      <c r="M224" s="173">
        <f t="shared" si="11"/>
        <v>0</v>
      </c>
      <c r="N224" s="37"/>
      <c r="O224" s="39"/>
      <c r="Q224" s="116"/>
      <c r="R224" s="170"/>
    </row>
    <row r="225" spans="2:18" x14ac:dyDescent="0.25">
      <c r="B225" s="549"/>
      <c r="C225" s="550"/>
      <c r="D225" s="288"/>
      <c r="E225" s="230"/>
      <c r="F225" s="289"/>
      <c r="G225" s="289"/>
      <c r="H225" s="25">
        <f t="shared" si="10"/>
        <v>0</v>
      </c>
      <c r="I225" s="228"/>
      <c r="J225" s="228"/>
      <c r="K225" s="228"/>
      <c r="L225" s="228"/>
      <c r="M225" s="173">
        <f t="shared" si="11"/>
        <v>0</v>
      </c>
      <c r="N225" s="37"/>
      <c r="O225" s="39"/>
      <c r="Q225" s="116"/>
      <c r="R225" s="170"/>
    </row>
    <row r="226" spans="2:18" x14ac:dyDescent="0.25">
      <c r="B226" s="549"/>
      <c r="C226" s="550"/>
      <c r="D226" s="288"/>
      <c r="E226" s="230"/>
      <c r="F226" s="289"/>
      <c r="G226" s="289"/>
      <c r="H226" s="25">
        <f t="shared" si="10"/>
        <v>0</v>
      </c>
      <c r="I226" s="228"/>
      <c r="J226" s="228"/>
      <c r="K226" s="228"/>
      <c r="L226" s="228"/>
      <c r="M226" s="173">
        <f t="shared" si="11"/>
        <v>0</v>
      </c>
      <c r="N226" s="37"/>
      <c r="O226" s="39"/>
      <c r="Q226" s="116"/>
      <c r="R226" s="170"/>
    </row>
    <row r="227" spans="2:18" ht="13.8" thickBot="1" x14ac:dyDescent="0.3">
      <c r="B227" s="549"/>
      <c r="C227" s="550"/>
      <c r="D227" s="288"/>
      <c r="E227" s="230"/>
      <c r="F227" s="289"/>
      <c r="G227" s="289"/>
      <c r="H227" s="25">
        <f t="shared" si="10"/>
        <v>0</v>
      </c>
      <c r="I227" s="228"/>
      <c r="J227" s="228"/>
      <c r="K227" s="228"/>
      <c r="L227" s="228"/>
      <c r="M227" s="173">
        <f t="shared" si="11"/>
        <v>0</v>
      </c>
      <c r="N227" s="37"/>
      <c r="O227" s="39"/>
      <c r="Q227" s="116"/>
      <c r="R227" s="170"/>
    </row>
    <row r="228" spans="2:18" ht="13.8" thickBot="1" x14ac:dyDescent="0.3">
      <c r="B228" s="551"/>
      <c r="C228" s="552"/>
      <c r="D228" s="293"/>
      <c r="E228" s="294"/>
      <c r="F228" s="295"/>
      <c r="G228" s="295"/>
      <c r="H228" s="34">
        <f t="shared" si="10"/>
        <v>0</v>
      </c>
      <c r="I228" s="235"/>
      <c r="J228" s="235"/>
      <c r="K228" s="235"/>
      <c r="L228" s="457"/>
      <c r="M228" s="239">
        <f t="shared" si="11"/>
        <v>0</v>
      </c>
      <c r="N228" s="576">
        <f>SUM(H221:H228)</f>
        <v>0</v>
      </c>
      <c r="O228" s="577"/>
      <c r="Q228" s="116"/>
      <c r="R228" s="170"/>
    </row>
    <row r="229" spans="2:18" x14ac:dyDescent="0.25">
      <c r="B229" s="547" t="s">
        <v>10</v>
      </c>
      <c r="C229" s="548"/>
      <c r="D229" s="298"/>
      <c r="E229" s="299"/>
      <c r="F229" s="300"/>
      <c r="G229" s="300"/>
      <c r="H229" s="33">
        <f t="shared" si="10"/>
        <v>0</v>
      </c>
      <c r="I229" s="247"/>
      <c r="J229" s="247"/>
      <c r="K229" s="247"/>
      <c r="L229" s="247"/>
      <c r="M229" s="173">
        <f t="shared" si="11"/>
        <v>0</v>
      </c>
      <c r="N229" s="37"/>
      <c r="O229" s="39"/>
      <c r="Q229" s="116"/>
      <c r="R229" s="170"/>
    </row>
    <row r="230" spans="2:18" x14ac:dyDescent="0.25">
      <c r="B230" s="549"/>
      <c r="C230" s="550"/>
      <c r="D230" s="288"/>
      <c r="E230" s="230"/>
      <c r="F230" s="289"/>
      <c r="G230" s="289"/>
      <c r="H230" s="25">
        <f t="shared" si="10"/>
        <v>0</v>
      </c>
      <c r="I230" s="228"/>
      <c r="J230" s="228"/>
      <c r="K230" s="228"/>
      <c r="L230" s="228"/>
      <c r="M230" s="173">
        <f t="shared" si="11"/>
        <v>0</v>
      </c>
      <c r="N230" s="37"/>
      <c r="O230" s="39"/>
      <c r="Q230" s="116"/>
      <c r="R230" s="170"/>
    </row>
    <row r="231" spans="2:18" x14ac:dyDescent="0.25">
      <c r="B231" s="549"/>
      <c r="C231" s="550"/>
      <c r="D231" s="288"/>
      <c r="E231" s="230"/>
      <c r="F231" s="289"/>
      <c r="G231" s="289"/>
      <c r="H231" s="25">
        <f t="shared" si="10"/>
        <v>0</v>
      </c>
      <c r="I231" s="228"/>
      <c r="J231" s="228"/>
      <c r="K231" s="228"/>
      <c r="L231" s="228"/>
      <c r="M231" s="173">
        <f t="shared" si="11"/>
        <v>0</v>
      </c>
      <c r="N231" s="37"/>
      <c r="O231" s="39"/>
      <c r="Q231" s="116"/>
      <c r="R231" s="170"/>
    </row>
    <row r="232" spans="2:18" ht="13.8" thickBot="1" x14ac:dyDescent="0.3">
      <c r="B232" s="549"/>
      <c r="C232" s="550"/>
      <c r="D232" s="288"/>
      <c r="E232" s="230"/>
      <c r="F232" s="289"/>
      <c r="G232" s="289"/>
      <c r="H232" s="25">
        <f t="shared" si="10"/>
        <v>0</v>
      </c>
      <c r="I232" s="228"/>
      <c r="J232" s="228"/>
      <c r="K232" s="228"/>
      <c r="L232" s="228"/>
      <c r="M232" s="173">
        <f t="shared" si="11"/>
        <v>0</v>
      </c>
      <c r="N232" s="37"/>
      <c r="O232" s="39"/>
      <c r="Q232" s="116"/>
      <c r="R232" s="170"/>
    </row>
    <row r="233" spans="2:18" ht="13.8" thickBot="1" x14ac:dyDescent="0.3">
      <c r="B233" s="551"/>
      <c r="C233" s="552"/>
      <c r="D233" s="293"/>
      <c r="E233" s="294"/>
      <c r="F233" s="295"/>
      <c r="G233" s="295"/>
      <c r="H233" s="34">
        <f t="shared" si="10"/>
        <v>0</v>
      </c>
      <c r="I233" s="235"/>
      <c r="J233" s="235"/>
      <c r="K233" s="235"/>
      <c r="L233" s="457"/>
      <c r="M233" s="239">
        <f t="shared" si="11"/>
        <v>0</v>
      </c>
      <c r="N233" s="576">
        <f>SUM(H229:H233)</f>
        <v>0</v>
      </c>
      <c r="O233" s="577"/>
      <c r="Q233" s="116"/>
      <c r="R233" s="170"/>
    </row>
    <row r="234" spans="2:18" x14ac:dyDescent="0.25">
      <c r="B234" s="547" t="s">
        <v>11</v>
      </c>
      <c r="C234" s="548"/>
      <c r="D234" s="288"/>
      <c r="E234" s="230"/>
      <c r="F234" s="289"/>
      <c r="G234" s="289"/>
      <c r="H234" s="25">
        <f t="shared" si="10"/>
        <v>0</v>
      </c>
      <c r="I234" s="247"/>
      <c r="J234" s="247"/>
      <c r="K234" s="247"/>
      <c r="L234" s="247"/>
      <c r="M234" s="173">
        <f t="shared" si="11"/>
        <v>0</v>
      </c>
      <c r="N234" s="37"/>
      <c r="O234" s="39"/>
      <c r="Q234" s="116"/>
      <c r="R234" s="170"/>
    </row>
    <row r="235" spans="2:18" x14ac:dyDescent="0.25">
      <c r="B235" s="549"/>
      <c r="C235" s="550"/>
      <c r="D235" s="288"/>
      <c r="E235" s="230"/>
      <c r="F235" s="289"/>
      <c r="G235" s="289"/>
      <c r="H235" s="25">
        <f t="shared" si="10"/>
        <v>0</v>
      </c>
      <c r="I235" s="228"/>
      <c r="J235" s="228"/>
      <c r="K235" s="228"/>
      <c r="L235" s="228"/>
      <c r="M235" s="173">
        <f t="shared" si="11"/>
        <v>0</v>
      </c>
      <c r="N235" s="37"/>
      <c r="O235" s="39"/>
      <c r="Q235" s="116"/>
      <c r="R235" s="170"/>
    </row>
    <row r="236" spans="2:18" x14ac:dyDescent="0.25">
      <c r="B236" s="549"/>
      <c r="C236" s="550"/>
      <c r="D236" s="288"/>
      <c r="E236" s="230"/>
      <c r="F236" s="289"/>
      <c r="G236" s="289"/>
      <c r="H236" s="25">
        <f t="shared" si="10"/>
        <v>0</v>
      </c>
      <c r="I236" s="228"/>
      <c r="J236" s="228"/>
      <c r="K236" s="228"/>
      <c r="L236" s="228"/>
      <c r="M236" s="173">
        <f t="shared" si="11"/>
        <v>0</v>
      </c>
      <c r="N236" s="37"/>
      <c r="O236" s="39"/>
      <c r="Q236" s="116"/>
      <c r="R236" s="170"/>
    </row>
    <row r="237" spans="2:18" x14ac:dyDescent="0.25">
      <c r="B237" s="549"/>
      <c r="C237" s="550"/>
      <c r="D237" s="288"/>
      <c r="E237" s="230"/>
      <c r="F237" s="289"/>
      <c r="G237" s="289"/>
      <c r="H237" s="25">
        <f t="shared" si="10"/>
        <v>0</v>
      </c>
      <c r="I237" s="228"/>
      <c r="J237" s="228"/>
      <c r="K237" s="228"/>
      <c r="L237" s="228"/>
      <c r="M237" s="173">
        <f t="shared" si="11"/>
        <v>0</v>
      </c>
      <c r="N237" s="37"/>
      <c r="O237" s="39"/>
      <c r="Q237" s="116"/>
      <c r="R237" s="170"/>
    </row>
    <row r="238" spans="2:18" x14ac:dyDescent="0.25">
      <c r="B238" s="549"/>
      <c r="C238" s="550"/>
      <c r="D238" s="304"/>
      <c r="E238" s="230"/>
      <c r="F238" s="305"/>
      <c r="G238" s="305"/>
      <c r="H238" s="169">
        <f t="shared" si="10"/>
        <v>0</v>
      </c>
      <c r="I238" s="228"/>
      <c r="J238" s="228"/>
      <c r="K238" s="228"/>
      <c r="L238" s="228"/>
      <c r="M238" s="173">
        <f t="shared" si="11"/>
        <v>0</v>
      </c>
      <c r="N238" s="37"/>
      <c r="O238" s="39"/>
      <c r="Q238" s="116"/>
      <c r="R238" s="170"/>
    </row>
    <row r="239" spans="2:18" x14ac:dyDescent="0.25">
      <c r="B239" s="549"/>
      <c r="C239" s="550"/>
      <c r="D239" s="304"/>
      <c r="E239" s="306"/>
      <c r="F239" s="305"/>
      <c r="G239" s="305"/>
      <c r="H239" s="169">
        <f t="shared" si="10"/>
        <v>0</v>
      </c>
      <c r="I239" s="228"/>
      <c r="J239" s="228"/>
      <c r="K239" s="228"/>
      <c r="L239" s="228"/>
      <c r="M239" s="173">
        <f t="shared" si="11"/>
        <v>0</v>
      </c>
      <c r="N239" s="37"/>
      <c r="O239" s="39"/>
      <c r="Q239" s="116"/>
      <c r="R239" s="170"/>
    </row>
    <row r="240" spans="2:18" x14ac:dyDescent="0.25">
      <c r="B240" s="549"/>
      <c r="C240" s="550"/>
      <c r="D240" s="304"/>
      <c r="E240" s="306"/>
      <c r="F240" s="305"/>
      <c r="G240" s="305"/>
      <c r="H240" s="169">
        <f t="shared" si="10"/>
        <v>0</v>
      </c>
      <c r="I240" s="228"/>
      <c r="J240" s="228"/>
      <c r="K240" s="228"/>
      <c r="L240" s="228"/>
      <c r="M240" s="173">
        <f t="shared" si="11"/>
        <v>0</v>
      </c>
      <c r="N240" s="37"/>
      <c r="O240" s="39"/>
      <c r="Q240" s="116"/>
      <c r="R240" s="170"/>
    </row>
    <row r="241" spans="2:18" ht="13.8" thickBot="1" x14ac:dyDescent="0.3">
      <c r="B241" s="549"/>
      <c r="C241" s="550"/>
      <c r="D241" s="304"/>
      <c r="E241" s="306"/>
      <c r="F241" s="305"/>
      <c r="G241" s="305"/>
      <c r="H241" s="169">
        <f>F241*G241</f>
        <v>0</v>
      </c>
      <c r="I241" s="228"/>
      <c r="J241" s="228"/>
      <c r="K241" s="228"/>
      <c r="L241" s="228"/>
      <c r="M241" s="173">
        <f t="shared" si="11"/>
        <v>0</v>
      </c>
      <c r="N241" s="37"/>
      <c r="O241" s="39"/>
      <c r="Q241" s="116"/>
      <c r="R241" s="170"/>
    </row>
    <row r="242" spans="2:18" ht="13.8" thickBot="1" x14ac:dyDescent="0.3">
      <c r="B242" s="551"/>
      <c r="C242" s="552"/>
      <c r="D242" s="293"/>
      <c r="E242" s="294"/>
      <c r="F242" s="295"/>
      <c r="G242" s="295"/>
      <c r="H242" s="34">
        <f t="shared" si="10"/>
        <v>0</v>
      </c>
      <c r="I242" s="235"/>
      <c r="J242" s="235"/>
      <c r="K242" s="235"/>
      <c r="L242" s="457"/>
      <c r="M242" s="239">
        <f t="shared" si="11"/>
        <v>0</v>
      </c>
      <c r="N242" s="576">
        <f>SUM(H234:H242)</f>
        <v>0</v>
      </c>
      <c r="O242" s="577"/>
      <c r="Q242" s="116"/>
      <c r="R242" s="170"/>
    </row>
    <row r="243" spans="2:18" x14ac:dyDescent="0.25">
      <c r="B243" s="547" t="s">
        <v>0</v>
      </c>
      <c r="C243" s="548"/>
      <c r="D243" s="369"/>
      <c r="E243" s="370"/>
      <c r="F243" s="371"/>
      <c r="G243" s="371"/>
      <c r="H243" s="238">
        <f t="shared" si="10"/>
        <v>0</v>
      </c>
      <c r="I243" s="381"/>
      <c r="J243" s="381"/>
      <c r="K243" s="381"/>
      <c r="L243" s="381"/>
      <c r="M243" s="173">
        <f t="shared" si="11"/>
        <v>0</v>
      </c>
      <c r="N243" s="37"/>
      <c r="O243" s="39"/>
      <c r="Q243" s="116"/>
      <c r="R243" s="170"/>
    </row>
    <row r="244" spans="2:18" ht="13.8" thickBot="1" x14ac:dyDescent="0.3">
      <c r="B244" s="549"/>
      <c r="C244" s="550"/>
      <c r="D244" s="372"/>
      <c r="E244" s="373"/>
      <c r="F244" s="374"/>
      <c r="G244" s="374"/>
      <c r="H244" s="173">
        <f t="shared" si="10"/>
        <v>0</v>
      </c>
      <c r="I244" s="382"/>
      <c r="J244" s="382"/>
      <c r="K244" s="382"/>
      <c r="L244" s="382"/>
      <c r="M244" s="173">
        <f t="shared" si="11"/>
        <v>0</v>
      </c>
      <c r="N244" s="37"/>
      <c r="O244" s="39"/>
      <c r="Q244" s="116"/>
      <c r="R244" s="170"/>
    </row>
    <row r="245" spans="2:18" ht="13.8" thickBot="1" x14ac:dyDescent="0.3">
      <c r="B245" s="551"/>
      <c r="C245" s="552"/>
      <c r="D245" s="375"/>
      <c r="E245" s="376"/>
      <c r="F245" s="377"/>
      <c r="G245" s="377"/>
      <c r="H245" s="239">
        <f t="shared" si="10"/>
        <v>0</v>
      </c>
      <c r="I245" s="383"/>
      <c r="J245" s="383"/>
      <c r="K245" s="383"/>
      <c r="L245" s="461"/>
      <c r="M245" s="239">
        <f t="shared" si="11"/>
        <v>0</v>
      </c>
      <c r="N245" s="576">
        <f>SUM(H243:H245)</f>
        <v>0</v>
      </c>
      <c r="O245" s="577"/>
      <c r="Q245" s="116"/>
      <c r="R245" s="170"/>
    </row>
    <row r="246" spans="2:18" x14ac:dyDescent="0.25">
      <c r="B246" s="533" t="s">
        <v>4</v>
      </c>
      <c r="C246" s="534"/>
      <c r="D246" s="369"/>
      <c r="E246" s="370"/>
      <c r="F246" s="371"/>
      <c r="G246" s="371"/>
      <c r="H246" s="238">
        <f t="shared" si="10"/>
        <v>0</v>
      </c>
      <c r="I246" s="381"/>
      <c r="J246" s="381"/>
      <c r="K246" s="381"/>
      <c r="L246" s="381"/>
      <c r="M246" s="173">
        <f t="shared" si="11"/>
        <v>0</v>
      </c>
      <c r="N246" s="23"/>
      <c r="O246" s="24"/>
      <c r="Q246" s="116"/>
      <c r="R246" s="170"/>
    </row>
    <row r="247" spans="2:18" ht="13.8" thickBot="1" x14ac:dyDescent="0.3">
      <c r="B247" s="535"/>
      <c r="C247" s="536"/>
      <c r="D247" s="372"/>
      <c r="E247" s="373"/>
      <c r="F247" s="374"/>
      <c r="G247" s="374"/>
      <c r="H247" s="173">
        <f>F247*G247</f>
        <v>0</v>
      </c>
      <c r="I247" s="382"/>
      <c r="J247" s="382"/>
      <c r="K247" s="382"/>
      <c r="L247" s="382"/>
      <c r="M247" s="173">
        <f t="shared" si="11"/>
        <v>0</v>
      </c>
      <c r="N247" s="23"/>
      <c r="O247" s="24"/>
      <c r="Q247" s="116"/>
      <c r="R247" s="170"/>
    </row>
    <row r="248" spans="2:18" ht="13.8" thickBot="1" x14ac:dyDescent="0.3">
      <c r="B248" s="537"/>
      <c r="C248" s="538"/>
      <c r="D248" s="375"/>
      <c r="E248" s="376"/>
      <c r="F248" s="377"/>
      <c r="G248" s="377"/>
      <c r="H248" s="239">
        <f>F248*G248</f>
        <v>0</v>
      </c>
      <c r="I248" s="383"/>
      <c r="J248" s="383"/>
      <c r="K248" s="383"/>
      <c r="L248" s="461"/>
      <c r="M248" s="239">
        <f t="shared" si="11"/>
        <v>0</v>
      </c>
      <c r="N248" s="576">
        <f>SUM(H246:H248)</f>
        <v>0</v>
      </c>
      <c r="O248" s="577"/>
      <c r="Q248" s="116"/>
      <c r="R248" s="170"/>
    </row>
    <row r="249" spans="2:18" ht="13.8" thickBot="1" x14ac:dyDescent="0.3">
      <c r="F249" s="38"/>
      <c r="H249" s="37"/>
      <c r="I249" s="213"/>
      <c r="J249" s="213"/>
      <c r="K249" s="213"/>
      <c r="L249" s="213"/>
      <c r="M249" s="213"/>
      <c r="N249" s="37"/>
      <c r="O249" s="39"/>
      <c r="Q249" s="116"/>
      <c r="R249" s="170"/>
    </row>
    <row r="250" spans="2:18" ht="13.8" thickBot="1" x14ac:dyDescent="0.3">
      <c r="B250" s="265" t="s">
        <v>22</v>
      </c>
      <c r="C250" s="315"/>
      <c r="D250" s="316"/>
      <c r="E250" s="317"/>
      <c r="F250" s="318"/>
      <c r="G250" s="319"/>
      <c r="H250" s="268">
        <f>SUM(H134:H248)</f>
        <v>0</v>
      </c>
      <c r="I250" s="268">
        <f t="shared" ref="I250:L250" si="12">SUM(I134:I248)</f>
        <v>0</v>
      </c>
      <c r="J250" s="268">
        <f t="shared" si="12"/>
        <v>0</v>
      </c>
      <c r="K250" s="268">
        <f t="shared" si="12"/>
        <v>0</v>
      </c>
      <c r="L250" s="268">
        <f t="shared" si="12"/>
        <v>0</v>
      </c>
      <c r="M250" s="268">
        <f t="shared" si="11"/>
        <v>0</v>
      </c>
      <c r="N250" s="574">
        <f>SUM(O166+N188+N194+N202+N212+N220+N228+N233+N242+N245+N248)</f>
        <v>0</v>
      </c>
      <c r="O250" s="575"/>
      <c r="Q250" s="116"/>
      <c r="R250" s="170"/>
    </row>
    <row r="251" spans="2:18" x14ac:dyDescent="0.25">
      <c r="N251" s="37"/>
      <c r="O251" s="153"/>
    </row>
    <row r="252" spans="2:18" x14ac:dyDescent="0.25">
      <c r="N252" s="37"/>
      <c r="O252" s="153"/>
    </row>
  </sheetData>
  <sheetProtection algorithmName="SHA-512" hashValue="PbmKLDpH5GpMb4dtsaluB8fO7/1j7Josn9S6uXIpHCoWoc3Zkq+xm5mOJL1V368jJ1/+OMPJp9MD9kHJh9TCNg==" saltValue="DKQDQyv/KqVxZhlVdoWQWQ==" spinCount="100000" sheet="1" formatColumns="0" formatRows="0"/>
  <mergeCells count="50">
    <mergeCell ref="B2:C2"/>
    <mergeCell ref="N105:O105"/>
    <mergeCell ref="B106:C110"/>
    <mergeCell ref="N110:O110"/>
    <mergeCell ref="B111:C119"/>
    <mergeCell ref="N119:O119"/>
    <mergeCell ref="I4:L5"/>
    <mergeCell ref="B11:B43"/>
    <mergeCell ref="C34:C38"/>
    <mergeCell ref="C39:C43"/>
    <mergeCell ref="B44:C65"/>
    <mergeCell ref="N65:O65"/>
    <mergeCell ref="B66:C71"/>
    <mergeCell ref="B72:C79"/>
    <mergeCell ref="N79:O79"/>
    <mergeCell ref="B80:C89"/>
    <mergeCell ref="N127:O127"/>
    <mergeCell ref="N188:O188"/>
    <mergeCell ref="B90:C97"/>
    <mergeCell ref="N97:O97"/>
    <mergeCell ref="B98:C105"/>
    <mergeCell ref="N125:O125"/>
    <mergeCell ref="N122:O122"/>
    <mergeCell ref="B134:B166"/>
    <mergeCell ref="C157:C161"/>
    <mergeCell ref="C162:C166"/>
    <mergeCell ref="B167:C188"/>
    <mergeCell ref="B120:C122"/>
    <mergeCell ref="B123:C125"/>
    <mergeCell ref="N89:O89"/>
    <mergeCell ref="N71:O71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  <mergeCell ref="B189:C194"/>
    <mergeCell ref="N194:O194"/>
    <mergeCell ref="B213:C220"/>
    <mergeCell ref="N220:O220"/>
    <mergeCell ref="B221:C228"/>
    <mergeCell ref="N228:O228"/>
    <mergeCell ref="B195:C202"/>
    <mergeCell ref="N202:O202"/>
    <mergeCell ref="B203:C212"/>
    <mergeCell ref="N212:O212"/>
  </mergeCells>
  <conditionalFormatting sqref="M11:M132 M134:M248 M250">
    <cfRule type="expression" dxfId="18" priority="1">
      <formula>M11&lt;&gt;H11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</vt:i4>
      </vt:variant>
    </vt:vector>
  </HeadingPairs>
  <TitlesOfParts>
    <vt:vector size="30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CONDICIONES</vt:lpstr>
      <vt:lpstr>opcion</vt:lpstr>
      <vt:lpstr>tipo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Constanza Perez</cp:lastModifiedBy>
  <cp:lastPrinted>2015-08-19T17:47:47Z</cp:lastPrinted>
  <dcterms:created xsi:type="dcterms:W3CDTF">2007-07-31T21:27:49Z</dcterms:created>
  <dcterms:modified xsi:type="dcterms:W3CDTF">2021-12-01T13:31:30Z</dcterms:modified>
</cp:coreProperties>
</file>