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4\2. REGIONALES\09 Instrumentos Complementarios Maule 2024 2025\COC\00 Documentos Postulación\"/>
    </mc:Choice>
  </mc:AlternateContent>
  <xr:revisionPtr revIDLastSave="0" documentId="13_ncr:1_{391C6C8F-5929-4417-8107-C34659D2828C}" xr6:coauthVersionLast="47" xr6:coauthVersionMax="47" xr10:uidLastSave="{00000000-0000-0000-0000-000000000000}"/>
  <bookViews>
    <workbookView xWindow="20370" yWindow="-120" windowWidth="29040" windowHeight="15720" tabRatio="795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NoPecuniario Otra Proced" sheetId="20" r:id="rId6"/>
    <sheet name="Aporte Pecuniario Otra Proceden" sheetId="19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9" l="1"/>
  <c r="F12" i="19"/>
  <c r="F6" i="13"/>
  <c r="F7" i="13"/>
  <c r="F5" i="15"/>
  <c r="F6" i="15"/>
  <c r="F7" i="15"/>
  <c r="F10" i="19"/>
  <c r="F12" i="13"/>
  <c r="F11" i="15"/>
  <c r="F12" i="20" l="1"/>
  <c r="F11" i="20"/>
  <c r="F10" i="20"/>
  <c r="F9" i="20"/>
  <c r="F8" i="20"/>
  <c r="F7" i="20"/>
  <c r="F6" i="20"/>
  <c r="F5" i="20"/>
  <c r="F22" i="19"/>
  <c r="C24" i="17" s="1"/>
  <c r="F21" i="19"/>
  <c r="F20" i="19"/>
  <c r="F19" i="19"/>
  <c r="F18" i="19"/>
  <c r="F17" i="19"/>
  <c r="F16" i="19"/>
  <c r="F15" i="19"/>
  <c r="F14" i="19"/>
  <c r="F13" i="19"/>
  <c r="F9" i="19"/>
  <c r="F8" i="19"/>
  <c r="F7" i="19"/>
  <c r="F6" i="19"/>
  <c r="F5" i="19"/>
  <c r="F12" i="11"/>
  <c r="F11" i="11"/>
  <c r="F10" i="11"/>
  <c r="F9" i="11"/>
  <c r="F8" i="11"/>
  <c r="D10" i="17" s="1"/>
  <c r="F7" i="11"/>
  <c r="F6" i="11"/>
  <c r="F5" i="11"/>
  <c r="F22" i="13"/>
  <c r="F21" i="13"/>
  <c r="F20" i="13"/>
  <c r="F19" i="13"/>
  <c r="F18" i="13"/>
  <c r="F17" i="13"/>
  <c r="F16" i="13"/>
  <c r="F15" i="13"/>
  <c r="F14" i="13"/>
  <c r="F13" i="13"/>
  <c r="F11" i="13"/>
  <c r="F10" i="13"/>
  <c r="F9" i="13"/>
  <c r="F8" i="13"/>
  <c r="F5" i="13"/>
  <c r="F20" i="15"/>
  <c r="F19" i="15"/>
  <c r="F18" i="15"/>
  <c r="F17" i="15"/>
  <c r="F16" i="15"/>
  <c r="F15" i="15"/>
  <c r="F14" i="15"/>
  <c r="F13" i="15"/>
  <c r="F12" i="15"/>
  <c r="F10" i="15"/>
  <c r="F9" i="15"/>
  <c r="B8" i="17" s="1"/>
  <c r="F8" i="15"/>
  <c r="B9" i="17" l="1"/>
  <c r="C22" i="17"/>
  <c r="C21" i="17"/>
  <c r="C23" i="17"/>
  <c r="C20" i="17"/>
  <c r="D9" i="17"/>
  <c r="D8" i="17"/>
  <c r="D11" i="17"/>
  <c r="B23" i="17"/>
  <c r="C11" i="17"/>
  <c r="B22" i="17"/>
  <c r="C10" i="17"/>
  <c r="B21" i="17"/>
  <c r="C9" i="17"/>
  <c r="B24" i="17"/>
  <c r="D24" i="17" s="1"/>
  <c r="C12" i="17"/>
  <c r="E12" i="17" s="1"/>
  <c r="B20" i="17"/>
  <c r="C8" i="17"/>
  <c r="B10" i="17"/>
  <c r="F23" i="19"/>
  <c r="F13" i="11"/>
  <c r="F23" i="13"/>
  <c r="F21" i="15"/>
  <c r="E8" i="17" l="1"/>
  <c r="D22" i="17"/>
  <c r="E11" i="17"/>
  <c r="E9" i="17"/>
  <c r="D23" i="17"/>
  <c r="E10" i="17"/>
  <c r="D21" i="17"/>
  <c r="D20" i="17"/>
  <c r="C25" i="17"/>
  <c r="B25" i="17"/>
  <c r="F13" i="20"/>
  <c r="D25" i="17" l="1"/>
  <c r="B26" i="17" s="1"/>
  <c r="C26" i="17" l="1"/>
  <c r="D13" i="17"/>
  <c r="C13" i="17"/>
  <c r="I10" i="17" l="1"/>
  <c r="B13" i="17"/>
  <c r="I8" i="17" s="1"/>
  <c r="K8" i="17" l="1"/>
  <c r="E13" i="17"/>
  <c r="I11" i="17" l="1"/>
  <c r="K11" i="17" s="1"/>
  <c r="I12" i="17"/>
  <c r="K12" i="17" s="1"/>
  <c r="D14" i="17"/>
  <c r="E14" i="17"/>
  <c r="C14" i="17"/>
  <c r="B14" i="17"/>
  <c r="I9" i="17" s="1"/>
  <c r="K9" i="17" s="1"/>
</calcChain>
</file>

<file path=xl/sharedStrings.xml><?xml version="1.0" encoding="utf-8"?>
<sst xmlns="http://schemas.openxmlformats.org/spreadsheetml/2006/main" count="212" uniqueCount="113">
  <si>
    <t>-</t>
  </si>
  <si>
    <t>TOTAL</t>
  </si>
  <si>
    <t>PORCENTAJE</t>
  </si>
  <si>
    <t>Cantidad</t>
  </si>
  <si>
    <t>3. DIFUSION</t>
  </si>
  <si>
    <t xml:space="preserve">Gastos emisión de garantía 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</si>
  <si>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</si>
  <si>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</si>
  <si>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</si>
  <si>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</si>
  <si>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</si>
  <si>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</si>
  <si>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>Uso de equipos</t>
  </si>
  <si>
    <t>Uso de salas</t>
  </si>
  <si>
    <t xml:space="preserve">Publicaciones, boletines </t>
  </si>
  <si>
    <t>Uso de vehículo</t>
  </si>
  <si>
    <t>Ítem</t>
  </si>
  <si>
    <t>4. GASTOS GENERALES (solo contraparte)</t>
  </si>
  <si>
    <t>5. GASTOS DE ADMINISTRACION (solo contraparte)</t>
  </si>
  <si>
    <t>5. GASTOS DE ADMINISTRACIÓN</t>
  </si>
  <si>
    <t xml:space="preserve">3. DIFUSION </t>
  </si>
  <si>
    <t>5. GASTOS ADMINISTRATIVOS</t>
  </si>
  <si>
    <t>Arriendo de vehículos (de empresas del giro).</t>
  </si>
  <si>
    <t>Gastos de proveedor asociados a la producción virtual de la propuesta (diseño de material gráfico, estrategia de difusión, generación de material audiovisual, producción técnica, entre otros).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</si>
  <si>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</si>
  <si>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</si>
  <si>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</si>
  <si>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</si>
  <si>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</si>
  <si>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</si>
  <si>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</si>
  <si>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</si>
  <si>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</si>
  <si>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</si>
  <si>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</si>
  <si>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</si>
  <si>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</si>
  <si>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</si>
  <si>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</si>
  <si>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</si>
  <si>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</si>
  <si>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</si>
  <si>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</si>
  <si>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</si>
  <si>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</si>
  <si>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</si>
  <si>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</si>
  <si>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</si>
  <si>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</si>
  <si>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</si>
  <si>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</si>
  <si>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</si>
  <si>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</si>
  <si>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</si>
  <si>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</si>
  <si>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</si>
  <si>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</si>
  <si>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</si>
  <si>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</si>
  <si>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</si>
  <si>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</si>
  <si>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Aportes de otra procedencia ($)</t>
  </si>
  <si>
    <t>Podrá visualizar el resumen de los costos totales consolidados y verificar si cumple con las restricciones de financiamiento.</t>
  </si>
  <si>
    <t>Pasajes terrestres.</t>
  </si>
  <si>
    <t>Estacionamientos, peajes y taxis.</t>
  </si>
  <si>
    <t>Combustible.</t>
  </si>
  <si>
    <t>Alimentación.</t>
  </si>
  <si>
    <t>Alojamiento.</t>
  </si>
  <si>
    <t>Formulario de viáticos (para el caso de funcionarios públicos que participen en la realización de la iniciativa).</t>
  </si>
  <si>
    <t>Honorarios Consultores</t>
  </si>
  <si>
    <t>Honorarios por servicios de intérpretes (*).</t>
  </si>
  <si>
    <t>Honorarios por servicio de organización y gestión de la propuesta.</t>
  </si>
  <si>
    <t>Honorarios por formulación de la propuesta (**).</t>
  </si>
  <si>
    <t xml:space="preserve">Gastos para actividades de difusión: arriendo de equipos, boletines y publicaciones. </t>
  </si>
  <si>
    <t>Gastos por uso de plataforma para el desarrollo de la propuesta (Zoom, Team, Webinar, Ninja, Miro, Mural, etc).</t>
  </si>
  <si>
    <t xml:space="preserve">Gastos necesarios para la organización de la actividad: teléfono, material de oficina, boletines y publicaciones. </t>
  </si>
  <si>
    <t>Valorización por formulación de la propuesta.</t>
  </si>
  <si>
    <t>Uso materiales de oficina </t>
  </si>
  <si>
    <t>Otros gastos para la organización de la actividad (teléfono, fotocopia, etc)</t>
  </si>
  <si>
    <r>
      <rPr>
        <b/>
        <sz val="10"/>
        <color theme="1"/>
        <rFont val="Arial"/>
        <family val="2"/>
      </rPr>
      <t xml:space="preserve">(*) </t>
    </r>
    <r>
      <rPr>
        <sz val="10"/>
        <color theme="1"/>
        <rFont val="Arial"/>
        <family val="2"/>
      </rPr>
      <t xml:space="preserve">En el caso de consultores extranjeros que no manejen el idioma del país, se deberá contratar un o una intérprete que acompañe la consultoría. Se recomienda verificar si él o la intérprete posee boletas de honorarios u otro tipo de documentación para respaldar el gasto. No se podrán considerar honorarios para integrantes del grupo participante en la consultoría que actúen como intérpretes.
</t>
    </r>
    <r>
      <rPr>
        <b/>
        <sz val="10"/>
        <color theme="1"/>
        <rFont val="Arial"/>
        <family val="2"/>
      </rPr>
      <t xml:space="preserve">(**) </t>
    </r>
    <r>
      <rPr>
        <sz val="10"/>
        <color theme="1"/>
        <rFont val="Arial"/>
        <family val="2"/>
      </rPr>
      <t>FIA podrá cofinanciar la formulación de la propuesta para aquellas organizaciones que no cuenten con equipos técnicos necesarios y requieran el apoyo de asesores. FIA determinará en cada caso la pertinencia de este financiamiento y su monto, el cual no podrá exceder el 5% del costo total del aporte de FIA. Lo anterior, solo procederá en el caso que la propuesta sea adjudicada.</t>
    </r>
  </si>
  <si>
    <t>Honorarios por formulación de la propuesta.</t>
  </si>
  <si>
    <t>(***) La entidad postulante podrá valorizar el tiempo del coordinador y/o del equipo técnico dedicado a la organización y gestión de la propuesta en el ítem servicios de terceros, en aporte no pecuniario de la contraparte.</t>
  </si>
  <si>
    <t>Valorización por servicios de organización y gestión de la propuesta.(***)</t>
  </si>
  <si>
    <t>Gastos para actividades de difusión: arriendo de equipos.</t>
  </si>
  <si>
    <t>Gastos necesarios para la organización de la actividad: teléfono, material de oficina, boletines y publicaciones</t>
  </si>
  <si>
    <t>7.- Finalizada la memoria de cálculo, debe subir el documento en formato excel a la plataforma de postulación online https://convocatoria.fia.cl/.</t>
  </si>
  <si>
    <t>Seguros de viajes (solo viajes internacionales)</t>
  </si>
  <si>
    <t xml:space="preserve">Gastos para actividades de difusión: arriendo de equipos, salas, coffe break, boletines y publicaciones. </t>
  </si>
  <si>
    <t>Seguros de viaje (solo viajes internacionales)</t>
  </si>
  <si>
    <t>Honorarios por servicio de intérpretes</t>
  </si>
  <si>
    <t>Pasajes aéreos nacionales e internacionales y tasas de embarque</t>
  </si>
  <si>
    <t>Aporte máximo FIA ($)</t>
  </si>
  <si>
    <t>Aporte máximo FIA (%)</t>
  </si>
  <si>
    <t>Aporte mínimo contraparte (%)</t>
  </si>
  <si>
    <r>
      <t xml:space="preserve">2. SERVICIOS DE TERCEROS
</t>
    </r>
    <r>
      <rPr>
        <sz val="10"/>
        <color theme="1"/>
        <rFont val="Arial"/>
        <family val="2"/>
      </rPr>
      <t>(No pueden  prestados por la entidad postulante, coordinador principal y/o participantes individuales de la consultoría)</t>
    </r>
  </si>
  <si>
    <t xml:space="preserve">MEMORIA DE CÁLCULO DEL APORTE FIA AL EJECUTOR Y/O PARTICIPANTES </t>
  </si>
  <si>
    <t xml:space="preserve">MEMORIA DE CÁLCULO DEL APORTE PECUNIARIO DEL EJECUTOR Y/O PARTICIPANTES </t>
  </si>
  <si>
    <t xml:space="preserve">MEMORIA DE CÁLCULO DEL APORTE NO PECUNIARIO DEL EJECUTOR Y/O PARTICIPANTES </t>
  </si>
  <si>
    <t xml:space="preserve">Aporte del ejecutor </t>
  </si>
  <si>
    <r>
      <t>5. La memoria</t>
    </r>
    <r>
      <rPr>
        <sz val="10"/>
        <color theme="1"/>
        <rFont val="Arial"/>
        <family val="2"/>
      </rPr>
      <t xml:space="preserve"> de cálculo</t>
    </r>
    <r>
      <rPr>
        <sz val="10"/>
        <rFont val="Arial"/>
        <family val="2"/>
      </rPr>
      <t xml:space="preserve"> se compone de las siguientes hojas de cálculo, las cuales tienes los siguientes requerimientos:</t>
    </r>
  </si>
  <si>
    <t>Código Propuesta (uso interno)</t>
  </si>
  <si>
    <t>Nombre Propuesta</t>
  </si>
  <si>
    <t>Nombre Ejecutor</t>
  </si>
  <si>
    <r>
      <rPr>
        <b/>
        <sz val="10"/>
        <color rgb="FFFF0000"/>
        <rFont val="Arial"/>
        <family val="2"/>
      </rPr>
      <t xml:space="preserve">IMPORTANTE: </t>
    </r>
    <r>
      <rPr>
        <sz val="10"/>
        <rFont val="Arial"/>
        <family val="2"/>
      </rPr>
      <t xml:space="preserve"> 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  </r>
  </si>
  <si>
    <r>
      <t xml:space="preserve">2.- Ajustarse a las condiciones de financiamiento indicados en el numeral </t>
    </r>
    <r>
      <rPr>
        <b/>
        <sz val="10"/>
        <color theme="1"/>
        <rFont val="Arial"/>
        <family val="2"/>
      </rPr>
      <t>"1.7 Condiciones de financiamiento</t>
    </r>
    <r>
      <rPr>
        <b/>
        <sz val="10"/>
        <rFont val="Arial"/>
        <family val="2"/>
      </rPr>
      <t xml:space="preserve">" </t>
    </r>
    <r>
      <rPr>
        <sz val="10"/>
        <rFont val="Arial"/>
        <family val="2"/>
      </rPr>
      <t>de las bases técnicas y administrativas de la presente convocatoria, específicamente las restricciones asociadas al financiamiento total (montos y porcentajes) y las condiciones de financiamiento.</t>
    </r>
  </si>
  <si>
    <r>
      <t xml:space="preserve">3.- Ajustarse a las definiciones y restricciones de los ítems de gastos financiables indicados en el numeral </t>
    </r>
    <r>
      <rPr>
        <sz val="10"/>
        <color theme="1"/>
        <rFont val="Arial"/>
        <family val="2"/>
      </rPr>
      <t>"</t>
    </r>
    <r>
      <rPr>
        <b/>
        <sz val="10"/>
        <color theme="1"/>
        <rFont val="Arial"/>
        <family val="2"/>
      </rPr>
      <t>1.7.2 Items de gastos financiables por FIA</t>
    </r>
    <r>
      <rPr>
        <sz val="10"/>
        <color theme="1"/>
        <rFont val="Arial"/>
        <family val="2"/>
      </rPr>
      <t xml:space="preserve"> y </t>
    </r>
    <r>
      <rPr>
        <sz val="10"/>
        <rFont val="Arial"/>
        <family val="2"/>
      </rPr>
      <t>el numeral "</t>
    </r>
    <r>
      <rPr>
        <b/>
        <sz val="10"/>
        <rFont val="Arial"/>
        <family val="2"/>
      </rPr>
      <t>1</t>
    </r>
    <r>
      <rPr>
        <b/>
        <sz val="10"/>
        <color theme="1"/>
        <rFont val="Arial"/>
        <family val="2"/>
      </rPr>
      <t>.7.3. Íte</t>
    </r>
    <r>
      <rPr>
        <b/>
        <sz val="10"/>
        <rFont val="Arial"/>
        <family val="2"/>
      </rPr>
      <t>ms de gastos financiables por contraparte</t>
    </r>
    <r>
      <rPr>
        <sz val="10"/>
        <rFont val="Arial"/>
        <family val="2"/>
      </rPr>
      <t xml:space="preserve">" de las bases técnicas y administrativas y el documento </t>
    </r>
    <r>
      <rPr>
        <b/>
        <sz val="10"/>
        <rFont val="Arial"/>
        <family val="2"/>
      </rPr>
      <t>“Instructivo Financiero Instrumentos Complementarios FIA”.</t>
    </r>
  </si>
  <si>
    <r>
      <t xml:space="preserve">4.- Todos los montos indicados en la memoria de cálculo deben ser respaldados por cotizaciones, las cuales se deben subir a la plataforma de postulación online en el </t>
    </r>
    <r>
      <rPr>
        <b/>
        <sz val="10"/>
        <rFont val="Arial"/>
        <family val="2"/>
      </rPr>
      <t>Anexo 5. Cotizaciones que respalden todos los gastos indicados en la memoria de cálculo asociados al aporte FIA y aporte pecuniario de la contraparte.</t>
    </r>
    <r>
      <rPr>
        <sz val="10"/>
        <rFont val="Arial"/>
        <family val="2"/>
      </rPr>
      <t xml:space="preserve"> FIA podrá solicitar la actualización de las cotizaciones correspondientes una vez adjudicada la propuesta. No obstante lo anterior, FIA financiará hasta el monto máximo solicitado en la propuesta.  </t>
    </r>
  </si>
  <si>
    <t>N° de cotización (según Anexo N° 5)</t>
  </si>
  <si>
    <t xml:space="preserve">N° de cotización (según Anexo N°5), según corresponda. </t>
  </si>
  <si>
    <t>En caso de considerar aportes de otra procedencia, recuerde adjuntar el Anexo 7.</t>
  </si>
  <si>
    <t>Aporte mínimo contraparte Pecunario (%)</t>
  </si>
  <si>
    <t>MEMORIA DE CÁLCULO CONVOCATORIA REGIONAL CONSULTORÍAS DE INNOVACIÓN PARA LA REGIÓN DEL MAULE 2025”</t>
  </si>
  <si>
    <r>
      <t>1.- Leer las Bases técnicas y administrativas "</t>
    </r>
    <r>
      <rPr>
        <b/>
        <sz val="10"/>
        <color theme="1"/>
        <rFont val="Arial"/>
        <family val="2"/>
      </rPr>
      <t>Convocatoria Regional Consultorías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para la Región del Maule 2025"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</si>
</sst>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0"/>
      <color theme="0"/>
      <name val="Montserrat"/>
    </font>
    <font>
      <i/>
      <sz val="10"/>
      <name val="Montserrat"/>
    </font>
    <font>
      <sz val="10"/>
      <name val="Montserrat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42" fontId="17" fillId="0" borderId="0" applyFont="0" applyFill="0" applyBorder="0" applyAlignment="0" applyProtection="0"/>
  </cellStyleXfs>
  <cellXfs count="223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3" fontId="10" fillId="6" borderId="16" xfId="0" applyNumberFormat="1" applyFont="1" applyFill="1" applyBorder="1" applyAlignment="1">
      <alignment horizontal="center" vertical="center" wrapText="1"/>
    </xf>
    <xf numFmtId="0" fontId="6" fillId="0" borderId="0" xfId="1" applyFont="1"/>
    <xf numFmtId="0" fontId="9" fillId="0" borderId="0" xfId="1" applyFont="1"/>
    <xf numFmtId="0" fontId="7" fillId="0" borderId="12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6" fillId="0" borderId="12" xfId="1" applyFont="1" applyBorder="1"/>
    <xf numFmtId="0" fontId="6" fillId="0" borderId="13" xfId="1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6" fillId="0" borderId="12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49" fontId="6" fillId="5" borderId="16" xfId="0" applyNumberFormat="1" applyFont="1" applyFill="1" applyBorder="1" applyAlignment="1">
      <alignment vertical="center" wrapText="1"/>
    </xf>
    <xf numFmtId="0" fontId="11" fillId="0" borderId="0" xfId="0" applyFont="1"/>
    <xf numFmtId="0" fontId="10" fillId="6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3" fontId="11" fillId="0" borderId="0" xfId="0" applyNumberFormat="1" applyFont="1"/>
    <xf numFmtId="3" fontId="0" fillId="0" borderId="0" xfId="0" applyNumberFormat="1"/>
    <xf numFmtId="0" fontId="11" fillId="6" borderId="14" xfId="0" applyFont="1" applyFill="1" applyBorder="1" applyAlignment="1">
      <alignment horizontal="left" vertical="center" wrapText="1"/>
    </xf>
    <xf numFmtId="0" fontId="6" fillId="6" borderId="1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/>
    </xf>
    <xf numFmtId="9" fontId="4" fillId="6" borderId="4" xfId="0" applyNumberFormat="1" applyFont="1" applyFill="1" applyBorder="1" applyAlignment="1">
      <alignment horizontal="center"/>
    </xf>
    <xf numFmtId="9" fontId="10" fillId="6" borderId="4" xfId="0" applyNumberFormat="1" applyFont="1" applyFill="1" applyBorder="1" applyAlignment="1">
      <alignment horizontal="center"/>
    </xf>
    <xf numFmtId="164" fontId="11" fillId="6" borderId="4" xfId="0" applyNumberFormat="1" applyFont="1" applyFill="1" applyBorder="1" applyAlignment="1">
      <alignment horizontal="center" vertical="center" wrapText="1"/>
    </xf>
    <xf numFmtId="0" fontId="11" fillId="7" borderId="0" xfId="0" applyFont="1" applyFill="1"/>
    <xf numFmtId="49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4" xfId="2" applyFont="1" applyFill="1" applyBorder="1" applyAlignment="1" applyProtection="1">
      <alignment horizontal="center" vertical="center" wrapText="1"/>
      <protection locked="0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49" fontId="5" fillId="5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Alignment="1">
      <alignment vertical="center"/>
    </xf>
    <xf numFmtId="165" fontId="12" fillId="3" borderId="4" xfId="0" applyNumberFormat="1" applyFont="1" applyFill="1" applyBorder="1" applyAlignment="1">
      <alignment horizontal="center" vertical="center" wrapText="1"/>
    </xf>
    <xf numFmtId="42" fontId="11" fillId="0" borderId="4" xfId="2" applyFont="1" applyBorder="1" applyAlignment="1">
      <alignment horizontal="center" vertical="center" wrapText="1"/>
    </xf>
    <xf numFmtId="42" fontId="11" fillId="0" borderId="7" xfId="2" applyFont="1" applyBorder="1" applyAlignment="1">
      <alignment horizontal="center" vertical="center" wrapText="1"/>
    </xf>
    <xf numFmtId="42" fontId="12" fillId="3" borderId="4" xfId="2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left" vertical="center" wrapText="1"/>
    </xf>
    <xf numFmtId="49" fontId="6" fillId="5" borderId="18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3" xfId="0" applyFont="1" applyFill="1" applyBorder="1" applyAlignment="1">
      <alignment horizontal="left" vertical="center" wrapText="1"/>
    </xf>
    <xf numFmtId="49" fontId="6" fillId="5" borderId="23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24" xfId="0" applyNumberFormat="1" applyFont="1" applyFill="1" applyBorder="1" applyAlignment="1" applyProtection="1">
      <alignment horizontal="center" vertical="center" wrapText="1"/>
      <protection locked="0"/>
    </xf>
    <xf numFmtId="42" fontId="5" fillId="5" borderId="18" xfId="2" applyFont="1" applyFill="1" applyBorder="1" applyAlignment="1" applyProtection="1">
      <alignment vertical="center" wrapText="1"/>
      <protection locked="0"/>
    </xf>
    <xf numFmtId="42" fontId="5" fillId="5" borderId="4" xfId="2" applyFont="1" applyFill="1" applyBorder="1" applyAlignment="1" applyProtection="1">
      <alignment vertical="center" wrapText="1"/>
      <protection locked="0"/>
    </xf>
    <xf numFmtId="42" fontId="5" fillId="5" borderId="23" xfId="2" applyFont="1" applyFill="1" applyBorder="1" applyAlignment="1" applyProtection="1">
      <alignment vertical="center" wrapText="1"/>
      <protection locked="0"/>
    </xf>
    <xf numFmtId="42" fontId="11" fillId="6" borderId="18" xfId="2" applyFont="1" applyFill="1" applyBorder="1" applyAlignment="1">
      <alignment horizontal="center" vertical="center" wrapText="1"/>
    </xf>
    <xf numFmtId="42" fontId="11" fillId="6" borderId="4" xfId="2" applyFont="1" applyFill="1" applyBorder="1" applyAlignment="1">
      <alignment horizontal="center" vertical="center" wrapText="1"/>
    </xf>
    <xf numFmtId="42" fontId="11" fillId="6" borderId="23" xfId="2" applyFont="1" applyFill="1" applyBorder="1" applyAlignment="1">
      <alignment horizontal="center" vertical="center" wrapText="1"/>
    </xf>
    <xf numFmtId="42" fontId="10" fillId="4" borderId="7" xfId="2" applyFont="1" applyFill="1" applyBorder="1" applyAlignment="1">
      <alignment horizontal="center" vertical="center" wrapText="1"/>
    </xf>
    <xf numFmtId="42" fontId="5" fillId="5" borderId="18" xfId="2" applyFont="1" applyFill="1" applyBorder="1" applyAlignment="1" applyProtection="1">
      <alignment horizontal="center" vertical="center" wrapText="1"/>
      <protection locked="0"/>
    </xf>
    <xf numFmtId="1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1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1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>
      <alignment horizontal="left" vertical="center" wrapText="1"/>
    </xf>
    <xf numFmtId="0" fontId="11" fillId="6" borderId="29" xfId="0" applyFont="1" applyFill="1" applyBorder="1" applyAlignment="1">
      <alignment horizontal="justify" vertical="center" wrapText="1"/>
    </xf>
    <xf numFmtId="49" fontId="6" fillId="5" borderId="29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29" xfId="2" applyFont="1" applyFill="1" applyBorder="1" applyAlignment="1" applyProtection="1">
      <alignment horizontal="center" vertical="center" wrapText="1"/>
      <protection locked="0"/>
    </xf>
    <xf numFmtId="1" fontId="5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9" xfId="0" applyFont="1" applyFill="1" applyBorder="1" applyAlignment="1">
      <alignment horizontal="left" vertical="center" wrapText="1"/>
    </xf>
    <xf numFmtId="42" fontId="11" fillId="6" borderId="29" xfId="2" applyFont="1" applyFill="1" applyBorder="1" applyAlignment="1">
      <alignment horizontal="center" vertical="center" wrapText="1"/>
    </xf>
    <xf numFmtId="42" fontId="10" fillId="3" borderId="7" xfId="2" applyFont="1" applyFill="1" applyBorder="1" applyAlignment="1">
      <alignment horizontal="center" vertical="center" wrapText="1"/>
    </xf>
    <xf numFmtId="49" fontId="5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>
      <alignment horizontal="right" vertical="center" wrapText="1"/>
    </xf>
    <xf numFmtId="0" fontId="11" fillId="6" borderId="31" xfId="0" applyFont="1" applyFill="1" applyBorder="1" applyAlignment="1">
      <alignment horizontal="left" vertical="center" wrapText="1"/>
    </xf>
    <xf numFmtId="49" fontId="6" fillId="5" borderId="31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31" xfId="2" applyFont="1" applyFill="1" applyBorder="1" applyAlignment="1" applyProtection="1">
      <alignment horizontal="center" vertical="center" wrapText="1"/>
      <protection locked="0"/>
    </xf>
    <xf numFmtId="1" fontId="6" fillId="5" borderId="31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31" xfId="2" applyFont="1" applyFill="1" applyBorder="1" applyAlignment="1">
      <alignment horizontal="center" vertical="center" wrapText="1"/>
    </xf>
    <xf numFmtId="49" fontId="6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33" xfId="0" applyFont="1" applyFill="1" applyBorder="1" applyAlignment="1">
      <alignment horizontal="left" vertical="center" wrapText="1"/>
    </xf>
    <xf numFmtId="49" fontId="6" fillId="5" borderId="33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33" xfId="2" applyFont="1" applyFill="1" applyBorder="1" applyAlignment="1" applyProtection="1">
      <alignment horizontal="center" vertical="center" wrapText="1"/>
      <protection locked="0"/>
    </xf>
    <xf numFmtId="1" fontId="6" fillId="5" borderId="33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33" xfId="2" applyFont="1" applyFill="1" applyBorder="1" applyAlignment="1">
      <alignment horizontal="center" vertical="center" wrapText="1"/>
    </xf>
    <xf numFmtId="49" fontId="5" fillId="5" borderId="34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35" xfId="0" applyFont="1" applyFill="1" applyBorder="1" applyAlignment="1">
      <alignment horizontal="left" vertical="center" wrapText="1"/>
    </xf>
    <xf numFmtId="49" fontId="6" fillId="5" borderId="35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35" xfId="2" applyFont="1" applyFill="1" applyBorder="1" applyAlignment="1" applyProtection="1">
      <alignment horizontal="center" vertical="center" wrapText="1"/>
      <protection locked="0"/>
    </xf>
    <xf numFmtId="1" fontId="6" fillId="5" borderId="35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35" xfId="2" applyFont="1" applyFill="1" applyBorder="1" applyAlignment="1">
      <alignment horizontal="center" vertical="center" wrapText="1"/>
    </xf>
    <xf numFmtId="49" fontId="6" fillId="5" borderId="36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18" xfId="2" applyFont="1" applyFill="1" applyBorder="1" applyAlignment="1" applyProtection="1">
      <alignment horizontal="center" vertical="center" wrapText="1"/>
      <protection locked="0"/>
    </xf>
    <xf numFmtId="1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8" xfId="0" applyFont="1" applyFill="1" applyBorder="1" applyAlignment="1">
      <alignment horizontal="left" vertical="center" wrapText="1"/>
    </xf>
    <xf numFmtId="0" fontId="3" fillId="6" borderId="2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42" fontId="6" fillId="5" borderId="18" xfId="2" applyFont="1" applyFill="1" applyBorder="1" applyAlignment="1" applyProtection="1">
      <alignment vertical="center" wrapText="1"/>
      <protection locked="0"/>
    </xf>
    <xf numFmtId="42" fontId="6" fillId="5" borderId="23" xfId="2" applyFont="1" applyFill="1" applyBorder="1" applyAlignment="1" applyProtection="1">
      <alignment vertical="center" wrapText="1"/>
      <protection locked="0"/>
    </xf>
    <xf numFmtId="42" fontId="6" fillId="5" borderId="4" xfId="2" applyFont="1" applyFill="1" applyBorder="1" applyAlignment="1" applyProtection="1">
      <alignment vertical="center" wrapText="1"/>
      <protection locked="0"/>
    </xf>
    <xf numFmtId="42" fontId="3" fillId="6" borderId="29" xfId="2" applyFont="1" applyFill="1" applyBorder="1" applyAlignment="1">
      <alignment horizontal="center" vertical="center" wrapText="1"/>
    </xf>
    <xf numFmtId="42" fontId="3" fillId="6" borderId="18" xfId="2" applyFont="1" applyFill="1" applyBorder="1" applyAlignment="1">
      <alignment horizontal="center" vertical="center" wrapText="1"/>
    </xf>
    <xf numFmtId="42" fontId="3" fillId="6" borderId="23" xfId="2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1" fillId="4" borderId="7" xfId="2" applyFont="1" applyFill="1" applyBorder="1" applyAlignment="1">
      <alignment horizontal="center" vertical="center" wrapText="1"/>
    </xf>
    <xf numFmtId="49" fontId="6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6" xfId="0" applyNumberFormat="1" applyFont="1" applyFill="1" applyBorder="1" applyAlignment="1">
      <alignment horizontal="center" vertical="center" wrapText="1"/>
    </xf>
    <xf numFmtId="49" fontId="5" fillId="5" borderId="18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8" xfId="0" applyFont="1" applyFill="1" applyBorder="1" applyAlignment="1">
      <alignment horizontal="left" vertical="center"/>
    </xf>
    <xf numFmtId="42" fontId="13" fillId="0" borderId="4" xfId="2" applyFont="1" applyBorder="1" applyAlignment="1">
      <alignment horizontal="center"/>
    </xf>
    <xf numFmtId="49" fontId="5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42" fontId="15" fillId="6" borderId="4" xfId="2" applyFont="1" applyFill="1" applyBorder="1" applyAlignment="1"/>
    <xf numFmtId="10" fontId="13" fillId="0" borderId="4" xfId="0" applyNumberFormat="1" applyFont="1" applyBorder="1" applyAlignment="1">
      <alignment horizontal="center"/>
    </xf>
    <xf numFmtId="0" fontId="20" fillId="8" borderId="5" xfId="1" applyFont="1" applyFill="1" applyBorder="1" applyAlignment="1">
      <alignment horizontal="left" vertical="center"/>
    </xf>
    <xf numFmtId="0" fontId="20" fillId="8" borderId="15" xfId="1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" fillId="0" borderId="37" xfId="1" applyFont="1" applyBorder="1"/>
    <xf numFmtId="0" fontId="0" fillId="0" borderId="0" xfId="0"/>
    <xf numFmtId="0" fontId="0" fillId="0" borderId="13" xfId="0" applyBorder="1"/>
    <xf numFmtId="0" fontId="9" fillId="0" borderId="0" xfId="1" applyFont="1" applyAlignment="1">
      <alignment horizontal="center" wrapText="1"/>
    </xf>
    <xf numFmtId="0" fontId="20" fillId="8" borderId="4" xfId="1" applyFont="1" applyFill="1" applyBorder="1" applyAlignment="1">
      <alignment horizontal="left" vertical="center"/>
    </xf>
    <xf numFmtId="0" fontId="21" fillId="9" borderId="5" xfId="1" applyFont="1" applyFill="1" applyBorder="1" applyAlignment="1" applyProtection="1">
      <alignment horizontal="left" vertical="center"/>
      <protection locked="0"/>
    </xf>
    <xf numFmtId="0" fontId="22" fillId="9" borderId="15" xfId="1" applyFont="1" applyFill="1" applyBorder="1" applyAlignment="1" applyProtection="1">
      <alignment horizontal="left" vertical="center"/>
      <protection locked="0"/>
    </xf>
    <xf numFmtId="0" fontId="22" fillId="9" borderId="8" xfId="1" applyFont="1" applyFill="1" applyBorder="1" applyAlignment="1" applyProtection="1">
      <alignment horizontal="left" vertical="center"/>
      <protection locked="0"/>
    </xf>
    <xf numFmtId="0" fontId="20" fillId="8" borderId="4" xfId="1" applyFont="1" applyFill="1" applyBorder="1" applyAlignment="1">
      <alignment horizontal="center" vertical="center"/>
    </xf>
    <xf numFmtId="0" fontId="22" fillId="10" borderId="5" xfId="1" applyFont="1" applyFill="1" applyBorder="1" applyAlignment="1">
      <alignment horizontal="left" vertical="center"/>
    </xf>
    <xf numFmtId="0" fontId="22" fillId="10" borderId="8" xfId="1" applyFont="1" applyFill="1" applyBorder="1" applyAlignment="1">
      <alignment horizontal="left" vertical="center"/>
    </xf>
    <xf numFmtId="0" fontId="6" fillId="0" borderId="5" xfId="1" applyFont="1" applyBorder="1" applyAlignment="1">
      <alignment horizontal="left"/>
    </xf>
    <xf numFmtId="0" fontId="6" fillId="0" borderId="15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20" fillId="8" borderId="5" xfId="1" applyFont="1" applyFill="1" applyBorder="1" applyAlignment="1">
      <alignment horizontal="center" vertical="center"/>
    </xf>
    <xf numFmtId="0" fontId="20" fillId="8" borderId="15" xfId="1" applyFont="1" applyFill="1" applyBorder="1" applyAlignment="1">
      <alignment horizontal="center" vertical="center"/>
    </xf>
    <xf numFmtId="0" fontId="20" fillId="8" borderId="8" xfId="1" applyFont="1" applyFill="1" applyBorder="1" applyAlignment="1">
      <alignment horizontal="center" vertical="center"/>
    </xf>
    <xf numFmtId="0" fontId="5" fillId="6" borderId="4" xfId="1" applyFill="1" applyBorder="1" applyAlignment="1">
      <alignment horizontal="left" vertical="center" wrapText="1"/>
    </xf>
    <xf numFmtId="0" fontId="6" fillId="0" borderId="0" xfId="1" applyFont="1" applyAlignment="1">
      <alignment horizontal="left"/>
    </xf>
    <xf numFmtId="0" fontId="6" fillId="0" borderId="5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5" fillId="0" borderId="5" xfId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5" fillId="0" borderId="4" xfId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5" fillId="0" borderId="15" xfId="1" applyBorder="1" applyAlignment="1">
      <alignment horizontal="left" vertical="center" wrapText="1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4" xfId="1" applyFont="1" applyBorder="1" applyAlignment="1">
      <alignment horizontal="left" vertical="top"/>
    </xf>
    <xf numFmtId="0" fontId="5" fillId="0" borderId="2" xfId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wrapText="1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7" fillId="4" borderId="9" xfId="0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0" fontId="10" fillId="6" borderId="25" xfId="0" applyFont="1" applyFill="1" applyBorder="1" applyAlignment="1">
      <alignment horizontal="left" vertical="center" wrapText="1"/>
    </xf>
    <xf numFmtId="0" fontId="10" fillId="6" borderId="26" xfId="0" applyFont="1" applyFill="1" applyBorder="1" applyAlignment="1">
      <alignment horizontal="left" vertical="center" wrapText="1"/>
    </xf>
    <xf numFmtId="0" fontId="10" fillId="6" borderId="27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9646"/>
      <color rgb="FF92D050"/>
      <color rgb="FF9BBB59"/>
      <color rgb="FF4BACC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2</xdr:row>
      <xdr:rowOff>34018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dimension ref="A2:J34"/>
  <sheetViews>
    <sheetView showGridLines="0" tabSelected="1" zoomScale="70" zoomScaleNormal="70" workbookViewId="0">
      <selection activeCell="P24" sqref="P24"/>
    </sheetView>
  </sheetViews>
  <sheetFormatPr baseColWidth="10" defaultColWidth="11.5703125" defaultRowHeight="12.75" x14ac:dyDescent="0.2"/>
  <cols>
    <col min="1" max="1" width="6.42578125" style="5" customWidth="1"/>
    <col min="2" max="2" width="26.140625" style="5" customWidth="1"/>
    <col min="3" max="3" width="9.42578125" style="5" customWidth="1"/>
    <col min="4" max="7" width="11.5703125" style="5"/>
    <col min="8" max="8" width="39.140625" style="5" customWidth="1"/>
    <col min="9" max="9" width="18" style="5" customWidth="1"/>
    <col min="10" max="10" width="18.7109375" style="5" customWidth="1"/>
    <col min="11" max="16384" width="11.5703125" style="5"/>
  </cols>
  <sheetData>
    <row r="2" spans="1:10" ht="31.5" customHeight="1" x14ac:dyDescent="0.2">
      <c r="C2" s="140" t="s">
        <v>111</v>
      </c>
      <c r="D2" s="140"/>
      <c r="E2" s="140"/>
      <c r="F2" s="140"/>
      <c r="G2" s="140"/>
      <c r="H2" s="140"/>
      <c r="I2" s="140"/>
      <c r="J2" s="140"/>
    </row>
    <row r="3" spans="1:10" ht="6" customHeight="1" x14ac:dyDescent="0.2">
      <c r="E3" s="6"/>
      <c r="F3" s="6"/>
      <c r="G3" s="6"/>
      <c r="H3" s="6"/>
    </row>
    <row r="4" spans="1:10" ht="11.25" customHeight="1" x14ac:dyDescent="0.2">
      <c r="A4" s="155"/>
      <c r="B4" s="155"/>
      <c r="C4" s="155"/>
    </row>
    <row r="5" spans="1:10" ht="16.7" customHeight="1" x14ac:dyDescent="0.2">
      <c r="A5" s="141" t="s">
        <v>100</v>
      </c>
      <c r="B5" s="141"/>
      <c r="C5" s="142"/>
      <c r="D5" s="143"/>
      <c r="E5" s="143"/>
      <c r="F5" s="143"/>
      <c r="G5" s="143"/>
      <c r="H5" s="143"/>
      <c r="I5" s="143"/>
      <c r="J5" s="144"/>
    </row>
    <row r="6" spans="1:10" ht="16.7" customHeight="1" x14ac:dyDescent="0.2">
      <c r="A6" s="141" t="s">
        <v>101</v>
      </c>
      <c r="B6" s="141"/>
      <c r="C6" s="142"/>
      <c r="D6" s="143"/>
      <c r="E6" s="143"/>
      <c r="F6" s="143"/>
      <c r="G6" s="143"/>
      <c r="H6" s="143"/>
      <c r="I6" s="143"/>
      <c r="J6" s="144"/>
    </row>
    <row r="7" spans="1:10" ht="16.7" customHeight="1" x14ac:dyDescent="0.2">
      <c r="A7" s="141" t="s">
        <v>102</v>
      </c>
      <c r="B7" s="141"/>
      <c r="C7" s="142"/>
      <c r="D7" s="143"/>
      <c r="E7" s="143"/>
      <c r="F7" s="143"/>
      <c r="G7" s="143"/>
      <c r="H7" s="143"/>
      <c r="I7" s="143"/>
      <c r="J7" s="144"/>
    </row>
    <row r="8" spans="1:10" ht="19.5" customHeight="1" x14ac:dyDescent="0.2">
      <c r="A8" s="7"/>
      <c r="B8" s="8"/>
      <c r="C8" s="9"/>
      <c r="D8" s="9"/>
      <c r="E8" s="9"/>
      <c r="F8" s="9"/>
      <c r="G8" s="9"/>
      <c r="H8" s="9"/>
      <c r="I8" s="9"/>
      <c r="J8" s="9"/>
    </row>
    <row r="9" spans="1:10" ht="15" x14ac:dyDescent="0.2">
      <c r="A9" s="133" t="s">
        <v>24</v>
      </c>
      <c r="B9" s="134"/>
      <c r="C9" s="135"/>
      <c r="D9" s="135"/>
      <c r="E9" s="135"/>
      <c r="F9" s="135"/>
      <c r="G9" s="135"/>
      <c r="H9" s="135"/>
      <c r="I9" s="135"/>
      <c r="J9" s="136"/>
    </row>
    <row r="10" spans="1:10" ht="19.5" customHeight="1" x14ac:dyDescent="0.2">
      <c r="A10" s="156" t="s">
        <v>49</v>
      </c>
      <c r="B10" s="157"/>
      <c r="C10" s="157"/>
      <c r="D10" s="157"/>
      <c r="E10" s="157"/>
      <c r="F10" s="157"/>
      <c r="G10" s="157"/>
      <c r="H10" s="157"/>
      <c r="I10" s="157"/>
      <c r="J10" s="158"/>
    </row>
    <row r="11" spans="1:10" ht="0.95" customHeight="1" x14ac:dyDescent="0.2">
      <c r="A11" s="156"/>
      <c r="B11" s="157"/>
      <c r="C11" s="157"/>
      <c r="D11" s="157"/>
      <c r="E11" s="157"/>
      <c r="F11" s="157"/>
      <c r="G11" s="157"/>
      <c r="H11" s="157"/>
      <c r="I11" s="157"/>
      <c r="J11" s="158"/>
    </row>
    <row r="12" spans="1:10" ht="15" x14ac:dyDescent="0.2">
      <c r="A12" s="133" t="s">
        <v>25</v>
      </c>
      <c r="B12" s="134"/>
      <c r="C12" s="135"/>
      <c r="D12" s="135"/>
      <c r="E12" s="135"/>
      <c r="F12" s="135"/>
      <c r="G12" s="135"/>
      <c r="H12" s="135"/>
      <c r="I12" s="135"/>
      <c r="J12" s="136"/>
    </row>
    <row r="13" spans="1:10" s="10" customFormat="1" ht="24.6" customHeight="1" x14ac:dyDescent="0.25">
      <c r="A13" s="159" t="s">
        <v>112</v>
      </c>
      <c r="B13" s="160"/>
      <c r="C13" s="160"/>
      <c r="D13" s="160"/>
      <c r="E13" s="160"/>
      <c r="F13" s="160"/>
      <c r="G13" s="160"/>
      <c r="H13" s="160"/>
      <c r="I13" s="160"/>
      <c r="J13" s="161"/>
    </row>
    <row r="14" spans="1:10" s="10" customFormat="1" ht="27.75" customHeight="1" x14ac:dyDescent="0.25">
      <c r="A14" s="162" t="s">
        <v>104</v>
      </c>
      <c r="B14" s="163"/>
      <c r="C14" s="163"/>
      <c r="D14" s="163"/>
      <c r="E14" s="163"/>
      <c r="F14" s="163"/>
      <c r="G14" s="163"/>
      <c r="H14" s="163"/>
      <c r="I14" s="163"/>
      <c r="J14" s="163"/>
    </row>
    <row r="15" spans="1:10" s="10" customFormat="1" ht="27.75" customHeight="1" x14ac:dyDescent="0.25">
      <c r="A15" s="164" t="s">
        <v>105</v>
      </c>
      <c r="B15" s="160"/>
      <c r="C15" s="160"/>
      <c r="D15" s="160"/>
      <c r="E15" s="160"/>
      <c r="F15" s="160"/>
      <c r="G15" s="160"/>
      <c r="H15" s="160"/>
      <c r="I15" s="160"/>
      <c r="J15" s="161"/>
    </row>
    <row r="16" spans="1:10" s="10" customFormat="1" ht="47.1" customHeight="1" x14ac:dyDescent="0.25">
      <c r="A16" s="164" t="s">
        <v>106</v>
      </c>
      <c r="B16" s="160"/>
      <c r="C16" s="160"/>
      <c r="D16" s="160"/>
      <c r="E16" s="160"/>
      <c r="F16" s="160"/>
      <c r="G16" s="160"/>
      <c r="H16" s="160"/>
      <c r="I16" s="160"/>
      <c r="J16" s="161"/>
    </row>
    <row r="17" spans="1:10" s="11" customFormat="1" ht="18" customHeight="1" x14ac:dyDescent="0.25">
      <c r="A17" s="169" t="s">
        <v>99</v>
      </c>
      <c r="B17" s="170"/>
      <c r="C17" s="170"/>
      <c r="D17" s="170"/>
      <c r="E17" s="170"/>
      <c r="F17" s="170"/>
      <c r="G17" s="170"/>
      <c r="H17" s="170"/>
      <c r="I17" s="170"/>
      <c r="J17" s="171"/>
    </row>
    <row r="18" spans="1:10" ht="3.6" customHeight="1" x14ac:dyDescent="0.2">
      <c r="A18" s="12"/>
      <c r="J18" s="13"/>
    </row>
    <row r="19" spans="1:10" ht="15" x14ac:dyDescent="0.2">
      <c r="A19" s="12"/>
      <c r="B19" s="145" t="s">
        <v>26</v>
      </c>
      <c r="C19" s="145"/>
      <c r="D19" s="151" t="s">
        <v>27</v>
      </c>
      <c r="E19" s="152"/>
      <c r="F19" s="152"/>
      <c r="G19" s="152"/>
      <c r="H19" s="152"/>
      <c r="I19" s="153"/>
      <c r="J19" s="13"/>
    </row>
    <row r="20" spans="1:10" ht="15" x14ac:dyDescent="0.2">
      <c r="A20" s="12"/>
      <c r="B20" s="146" t="s">
        <v>51</v>
      </c>
      <c r="C20" s="147"/>
      <c r="D20" s="148" t="s">
        <v>62</v>
      </c>
      <c r="E20" s="149"/>
      <c r="F20" s="149"/>
      <c r="G20" s="149"/>
      <c r="H20" s="149"/>
      <c r="I20" s="150"/>
      <c r="J20" s="13"/>
    </row>
    <row r="21" spans="1:10" ht="15" x14ac:dyDescent="0.2">
      <c r="A21" s="12"/>
      <c r="B21" s="146" t="s">
        <v>28</v>
      </c>
      <c r="C21" s="147"/>
      <c r="D21" s="148" t="s">
        <v>50</v>
      </c>
      <c r="E21" s="149"/>
      <c r="F21" s="149"/>
      <c r="G21" s="149"/>
      <c r="H21" s="149"/>
      <c r="I21" s="150"/>
      <c r="J21" s="13"/>
    </row>
    <row r="22" spans="1:10" ht="15" x14ac:dyDescent="0.2">
      <c r="A22" s="12"/>
      <c r="B22" s="146" t="s">
        <v>52</v>
      </c>
      <c r="C22" s="147"/>
      <c r="D22" s="148" t="s">
        <v>53</v>
      </c>
      <c r="E22" s="149"/>
      <c r="F22" s="149"/>
      <c r="G22" s="149"/>
      <c r="H22" s="149"/>
      <c r="I22" s="150"/>
      <c r="J22" s="13"/>
    </row>
    <row r="23" spans="1:10" ht="15" x14ac:dyDescent="0.2">
      <c r="A23" s="12"/>
      <c r="B23" s="146" t="s">
        <v>54</v>
      </c>
      <c r="C23" s="147"/>
      <c r="D23" s="148" t="s">
        <v>55</v>
      </c>
      <c r="E23" s="149"/>
      <c r="F23" s="149"/>
      <c r="G23" s="149"/>
      <c r="H23" s="149"/>
      <c r="I23" s="150"/>
      <c r="J23" s="13"/>
    </row>
    <row r="24" spans="1:10" ht="15" x14ac:dyDescent="0.2">
      <c r="A24" s="12"/>
      <c r="B24" s="146" t="s">
        <v>56</v>
      </c>
      <c r="C24" s="147"/>
      <c r="D24" s="148" t="s">
        <v>58</v>
      </c>
      <c r="E24" s="149"/>
      <c r="F24" s="149"/>
      <c r="G24" s="149"/>
      <c r="H24" s="149"/>
      <c r="I24" s="150"/>
      <c r="J24" s="13"/>
    </row>
    <row r="25" spans="1:10" ht="15" x14ac:dyDescent="0.2">
      <c r="A25" s="12"/>
      <c r="B25" s="146" t="s">
        <v>57</v>
      </c>
      <c r="C25" s="147"/>
      <c r="D25" s="148" t="s">
        <v>59</v>
      </c>
      <c r="E25" s="149"/>
      <c r="F25" s="149"/>
      <c r="G25" s="149"/>
      <c r="H25" s="149"/>
      <c r="I25" s="150"/>
      <c r="J25" s="13"/>
    </row>
    <row r="26" spans="1:10" x14ac:dyDescent="0.2">
      <c r="A26" s="14"/>
      <c r="B26" s="15"/>
      <c r="C26" s="15"/>
      <c r="D26" s="15"/>
      <c r="E26" s="15"/>
      <c r="F26" s="15"/>
      <c r="G26" s="15"/>
      <c r="H26" s="15"/>
      <c r="I26" s="15"/>
      <c r="J26" s="16"/>
    </row>
    <row r="27" spans="1:10" x14ac:dyDescent="0.2">
      <c r="A27" s="165" t="s">
        <v>29</v>
      </c>
      <c r="B27" s="166"/>
      <c r="C27" s="166"/>
      <c r="D27" s="166"/>
      <c r="E27" s="166"/>
      <c r="F27" s="166"/>
      <c r="G27" s="166"/>
      <c r="H27" s="166"/>
      <c r="I27" s="166"/>
      <c r="J27" s="167"/>
    </row>
    <row r="28" spans="1:10" ht="6.75" customHeight="1" thickBot="1" x14ac:dyDescent="0.25">
      <c r="A28" s="17"/>
      <c r="B28" s="9"/>
      <c r="C28" s="9"/>
      <c r="D28" s="9"/>
      <c r="E28" s="9"/>
      <c r="F28" s="9"/>
      <c r="G28" s="9"/>
      <c r="H28" s="9"/>
      <c r="I28" s="9"/>
      <c r="J28" s="18"/>
    </row>
    <row r="29" spans="1:10" ht="15.75" thickBot="1" x14ac:dyDescent="0.3">
      <c r="A29" s="12"/>
      <c r="B29" s="19"/>
      <c r="C29" s="137" t="s">
        <v>30</v>
      </c>
      <c r="D29" s="138"/>
      <c r="E29" s="138"/>
      <c r="F29" s="138"/>
      <c r="G29" s="138"/>
      <c r="H29" s="138"/>
      <c r="I29" s="138"/>
      <c r="J29" s="139"/>
    </row>
    <row r="30" spans="1:10" ht="15.75" thickBot="1" x14ac:dyDescent="0.3">
      <c r="A30" s="12"/>
      <c r="B30" s="4"/>
      <c r="C30" s="137" t="s">
        <v>31</v>
      </c>
      <c r="D30" s="138"/>
      <c r="E30" s="138"/>
      <c r="F30" s="138"/>
      <c r="G30" s="138"/>
      <c r="H30" s="138"/>
      <c r="I30" s="138"/>
      <c r="J30" s="139"/>
    </row>
    <row r="31" spans="1:10" x14ac:dyDescent="0.2">
      <c r="A31" s="14"/>
      <c r="B31" s="15"/>
      <c r="C31" s="15"/>
      <c r="D31" s="15"/>
      <c r="E31" s="15"/>
      <c r="F31" s="15"/>
      <c r="G31" s="15"/>
      <c r="H31" s="15"/>
      <c r="I31" s="15"/>
      <c r="J31" s="16"/>
    </row>
    <row r="32" spans="1:10" x14ac:dyDescent="0.2">
      <c r="A32" s="168" t="s">
        <v>85</v>
      </c>
      <c r="B32" s="168"/>
      <c r="C32" s="168"/>
      <c r="D32" s="168"/>
      <c r="E32" s="168"/>
      <c r="F32" s="168"/>
      <c r="G32" s="168"/>
      <c r="H32" s="168"/>
      <c r="I32" s="168"/>
      <c r="J32" s="168"/>
    </row>
    <row r="33" spans="1:10" ht="6.6" customHeight="1" x14ac:dyDescent="0.2">
      <c r="A33" s="168"/>
      <c r="B33" s="168"/>
      <c r="C33" s="168"/>
      <c r="D33" s="168"/>
      <c r="E33" s="168"/>
      <c r="F33" s="168"/>
      <c r="G33" s="168"/>
      <c r="H33" s="168"/>
      <c r="I33" s="168"/>
      <c r="J33" s="168"/>
    </row>
    <row r="34" spans="1:10" s="46" customFormat="1" ht="49.5" customHeight="1" x14ac:dyDescent="0.25">
      <c r="A34" s="154" t="s">
        <v>103</v>
      </c>
      <c r="B34" s="154"/>
      <c r="C34" s="154"/>
      <c r="D34" s="154"/>
      <c r="E34" s="154"/>
      <c r="F34" s="154"/>
      <c r="G34" s="154"/>
      <c r="H34" s="154"/>
      <c r="I34" s="154"/>
      <c r="J34" s="154"/>
    </row>
  </sheetData>
  <sheetProtection algorithmName="SHA-512" hashValue="bL92GGIgaLXVDeASqaxwCs9uIUQrAv0dTTnyP7ZupztWRMlXNDP8VMkaf/eui3LZGXaW3AUoKFN4rWYjcZA+ZQ==" saltValue="BBO4wy8pAAL5KF/N06z4SA==" spinCount="100000" sheet="1" objects="1" scenarios="1"/>
  <mergeCells count="35">
    <mergeCell ref="B25:C25"/>
    <mergeCell ref="D25:I25"/>
    <mergeCell ref="A17:J17"/>
    <mergeCell ref="D22:I22"/>
    <mergeCell ref="B23:C23"/>
    <mergeCell ref="D23:I23"/>
    <mergeCell ref="A34:J34"/>
    <mergeCell ref="A4:C4"/>
    <mergeCell ref="A5:B5"/>
    <mergeCell ref="C5:J5"/>
    <mergeCell ref="B20:C20"/>
    <mergeCell ref="D20:I20"/>
    <mergeCell ref="A10:J11"/>
    <mergeCell ref="A13:J13"/>
    <mergeCell ref="A14:J14"/>
    <mergeCell ref="A15:J15"/>
    <mergeCell ref="A27:J27"/>
    <mergeCell ref="A32:J33"/>
    <mergeCell ref="A16:J16"/>
    <mergeCell ref="A12:J12"/>
    <mergeCell ref="C29:J29"/>
    <mergeCell ref="C30:J30"/>
    <mergeCell ref="C2:J2"/>
    <mergeCell ref="A6:B6"/>
    <mergeCell ref="A7:B7"/>
    <mergeCell ref="C6:J6"/>
    <mergeCell ref="C7:J7"/>
    <mergeCell ref="A9:J9"/>
    <mergeCell ref="B19:C19"/>
    <mergeCell ref="B24:C24"/>
    <mergeCell ref="D24:I24"/>
    <mergeCell ref="D19:I19"/>
    <mergeCell ref="B21:C21"/>
    <mergeCell ref="D21:I21"/>
    <mergeCell ref="B22:C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L26"/>
  <sheetViews>
    <sheetView showGridLines="0" zoomScale="70" zoomScaleNormal="70" workbookViewId="0">
      <selection activeCell="A14" sqref="A14"/>
    </sheetView>
  </sheetViews>
  <sheetFormatPr baseColWidth="10" defaultColWidth="11.5703125" defaultRowHeight="12.75" x14ac:dyDescent="0.2"/>
  <cols>
    <col min="1" max="1" width="56.5703125" style="20" customWidth="1"/>
    <col min="2" max="5" width="18.5703125" style="20" customWidth="1"/>
    <col min="6" max="6" width="4.85546875" style="20" customWidth="1"/>
    <col min="7" max="7" width="6.5703125" style="20" customWidth="1"/>
    <col min="8" max="8" width="32.85546875" style="20" customWidth="1"/>
    <col min="9" max="10" width="19.140625" style="20" customWidth="1"/>
    <col min="11" max="11" width="15.140625" style="20" customWidth="1"/>
    <col min="12" max="16384" width="11.5703125" style="20"/>
  </cols>
  <sheetData>
    <row r="1" spans="1:12" ht="15.75" x14ac:dyDescent="0.2">
      <c r="A1" s="178" t="s">
        <v>35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4" spans="1:12" x14ac:dyDescent="0.2">
      <c r="A4" s="172" t="s">
        <v>36</v>
      </c>
      <c r="B4" s="172"/>
      <c r="C4" s="172"/>
      <c r="D4" s="172"/>
      <c r="E4" s="172"/>
    </row>
    <row r="6" spans="1:12" ht="21.6" customHeight="1" x14ac:dyDescent="0.2">
      <c r="A6" s="176" t="s">
        <v>16</v>
      </c>
      <c r="B6" s="176" t="s">
        <v>32</v>
      </c>
      <c r="C6" s="173" t="s">
        <v>33</v>
      </c>
      <c r="D6" s="175"/>
      <c r="E6" s="176" t="s">
        <v>34</v>
      </c>
      <c r="I6" s="173" t="s">
        <v>45</v>
      </c>
      <c r="J6" s="174"/>
      <c r="K6" s="175"/>
    </row>
    <row r="7" spans="1:12" ht="21.75" customHeight="1" x14ac:dyDescent="0.2">
      <c r="A7" s="177"/>
      <c r="B7" s="177"/>
      <c r="C7" s="22" t="s">
        <v>10</v>
      </c>
      <c r="D7" s="22" t="s">
        <v>11</v>
      </c>
      <c r="E7" s="177"/>
      <c r="I7" s="22" t="s">
        <v>47</v>
      </c>
      <c r="J7" s="22"/>
      <c r="K7" s="22" t="s">
        <v>46</v>
      </c>
    </row>
    <row r="8" spans="1:12" ht="21.75" customHeight="1" x14ac:dyDescent="0.25">
      <c r="A8" s="21" t="s">
        <v>8</v>
      </c>
      <c r="B8" s="48">
        <f>SUM('Memoria Aporte FIA al Ejecutor'!F5:F13)</f>
        <v>0</v>
      </c>
      <c r="C8" s="48">
        <f>SUM('Aporte Pecuniario de Ejecutor'!F5:F13)+SUM('Aporte Pecuniario Otra Proceden'!F5:F13)</f>
        <v>0</v>
      </c>
      <c r="D8" s="48">
        <f>SUM('Aporte NoPecuniario de Ejecutor'!F5)+SUM('Aporte NoPecuniario Otra Proced'!F5)</f>
        <v>0</v>
      </c>
      <c r="E8" s="48">
        <f>SUM(B8:D8)</f>
        <v>0</v>
      </c>
      <c r="H8" s="21" t="s">
        <v>91</v>
      </c>
      <c r="I8" s="123">
        <f>IF($B$13=0,0,$B$13)</f>
        <v>0</v>
      </c>
      <c r="J8" s="131">
        <v>5000000</v>
      </c>
      <c r="K8" s="35" t="str">
        <f>+IF(ISNUMBER(I8),IF(I8&lt;=J8,"CUMPLE","NO CUMPLE"),"-")</f>
        <v>CUMPLE</v>
      </c>
      <c r="L8" s="39"/>
    </row>
    <row r="9" spans="1:12" ht="21.75" customHeight="1" x14ac:dyDescent="0.25">
      <c r="A9" s="21" t="s">
        <v>6</v>
      </c>
      <c r="B9" s="48">
        <f>SUM('Memoria Aporte FIA al Ejecutor'!F14:F18)</f>
        <v>0</v>
      </c>
      <c r="C9" s="48">
        <f>SUM('Aporte Pecuniario de Ejecutor'!F14:F18)+SUM('Aporte Pecuniario Otra Proceden'!F14:F18)</f>
        <v>0</v>
      </c>
      <c r="D9" s="48">
        <f>SUM('Aporte NoPecuniario de Ejecutor'!F6:F7)+SUM('Aporte NoPecuniario Otra Proced'!F6:F7)</f>
        <v>0</v>
      </c>
      <c r="E9" s="48">
        <f>SUM(B9:D9)</f>
        <v>0</v>
      </c>
      <c r="H9" s="21" t="s">
        <v>92</v>
      </c>
      <c r="I9" s="132">
        <f>IF($B$14=0,0,$B$14)</f>
        <v>0</v>
      </c>
      <c r="J9" s="36">
        <v>0.8</v>
      </c>
      <c r="K9" s="35" t="str">
        <f>+IF(ISNUMBER(I9),IF(I9&lt;=J9,"CUMPLE","NO CUMPLE"),"-")</f>
        <v>CUMPLE</v>
      </c>
    </row>
    <row r="10" spans="1:12" ht="21.75" customHeight="1" x14ac:dyDescent="0.25">
      <c r="A10" s="21" t="s">
        <v>4</v>
      </c>
      <c r="B10" s="48">
        <f>SUM('Memoria Aporte FIA al Ejecutor'!F19:F20)</f>
        <v>0</v>
      </c>
      <c r="C10" s="48">
        <f>SUM('Aporte Pecuniario de Ejecutor'!F19:F20)+SUM('Aporte Pecuniario Otra Proceden'!F19:F20)</f>
        <v>0</v>
      </c>
      <c r="D10" s="48">
        <f>SUM('Aporte NoPecuniario de Ejecutor'!F8:F10)+SUM('Aporte NoPecuniario Otra Proced'!F8:F10)</f>
        <v>0</v>
      </c>
      <c r="E10" s="48">
        <f>SUM(B10:D10)</f>
        <v>0</v>
      </c>
      <c r="H10" s="21" t="s">
        <v>48</v>
      </c>
      <c r="I10" s="123">
        <f>IF(SUM(C13,D13)=0,0,SUM(C13,D13))</f>
        <v>0</v>
      </c>
      <c r="J10" s="37" t="s">
        <v>0</v>
      </c>
      <c r="K10" s="35" t="s">
        <v>0</v>
      </c>
    </row>
    <row r="11" spans="1:12" ht="25.5" x14ac:dyDescent="0.25">
      <c r="A11" s="21" t="s">
        <v>17</v>
      </c>
      <c r="B11" s="38" t="s">
        <v>0</v>
      </c>
      <c r="C11" s="48">
        <f>SUM('Aporte Pecuniario de Ejecutor'!F21)+SUM('Aporte Pecuniario Otra Proceden'!F21)</f>
        <v>0</v>
      </c>
      <c r="D11" s="48">
        <f>SUM('Aporte NoPecuniario de Ejecutor'!F11:F12)+SUM('Aporte NoPecuniario Otra Proced'!F11:F12)</f>
        <v>0</v>
      </c>
      <c r="E11" s="48">
        <f>SUM(C11:D11)</f>
        <v>0</v>
      </c>
      <c r="H11" s="21" t="s">
        <v>110</v>
      </c>
      <c r="I11" s="132">
        <f>IF(SUM(C13)=0,0,SUM(C13)/(E13))</f>
        <v>0</v>
      </c>
      <c r="J11" s="37">
        <v>0.05</v>
      </c>
      <c r="K11" s="35" t="str">
        <f>+IF(ISNUMBER(I11),IF(I11&gt;=J11,"CUMPLE","NO CUMPLE"),"-")</f>
        <v>NO CUMPLE</v>
      </c>
    </row>
    <row r="12" spans="1:12" ht="31.5" customHeight="1" x14ac:dyDescent="0.25">
      <c r="A12" s="21" t="s">
        <v>18</v>
      </c>
      <c r="B12" s="38" t="s">
        <v>0</v>
      </c>
      <c r="C12" s="48">
        <f>SUM('Aporte Pecuniario de Ejecutor'!F22)+SUM('Aporte Pecuniario Otra Proceden'!F22)</f>
        <v>0</v>
      </c>
      <c r="D12" s="38" t="s">
        <v>0</v>
      </c>
      <c r="E12" s="48">
        <f>C12</f>
        <v>0</v>
      </c>
      <c r="H12" s="21" t="s">
        <v>93</v>
      </c>
      <c r="I12" s="132">
        <f>IF(SUM(C13,D13)=0,0,SUM(C13,D13)/$E$13)</f>
        <v>0</v>
      </c>
      <c r="J12" s="37">
        <v>0.2</v>
      </c>
      <c r="K12" s="35" t="str">
        <f>+IF(ISNUMBER(I12),IF(I12&gt;=J12,"CUMPLE","NO CUMPLE"),"-")</f>
        <v>NO CUMPLE</v>
      </c>
    </row>
    <row r="13" spans="1:12" ht="30" customHeight="1" x14ac:dyDescent="0.2">
      <c r="A13" s="23" t="s">
        <v>1</v>
      </c>
      <c r="B13" s="48">
        <f>+ROUND(SUM(B8:B12),0)</f>
        <v>0</v>
      </c>
      <c r="C13" s="48">
        <f>+ROUND(SUM(C8:C12),0)</f>
        <v>0</v>
      </c>
      <c r="D13" s="48">
        <f>+ROUND(SUM(D8:D12),0)</f>
        <v>0</v>
      </c>
      <c r="E13" s="48">
        <f>+ROUND(SUM(B13:D13),0)</f>
        <v>0</v>
      </c>
    </row>
    <row r="14" spans="1:12" x14ac:dyDescent="0.2">
      <c r="A14" s="24" t="s">
        <v>2</v>
      </c>
      <c r="B14" s="47">
        <f>IF($E$13=0,0,B13/$E$13)</f>
        <v>0</v>
      </c>
      <c r="C14" s="47">
        <f>IF($E$13=0,0,C13/$E$13)</f>
        <v>0</v>
      </c>
      <c r="D14" s="47">
        <f>IF($E$13=0,0,D13/$E$13)</f>
        <v>0</v>
      </c>
      <c r="E14" s="47">
        <f>IF($E$13=0,0,E13/$E$13)</f>
        <v>0</v>
      </c>
    </row>
    <row r="16" spans="1:12" ht="15" customHeight="1" x14ac:dyDescent="0.2">
      <c r="A16" s="172" t="s">
        <v>37</v>
      </c>
      <c r="B16" s="172"/>
      <c r="C16" s="172"/>
      <c r="D16" s="172"/>
    </row>
    <row r="17" spans="1:4" x14ac:dyDescent="0.2">
      <c r="A17" s="172"/>
      <c r="B17" s="172"/>
      <c r="C17" s="172"/>
      <c r="D17" s="172"/>
    </row>
    <row r="18" spans="1:4" ht="9.6" customHeight="1" x14ac:dyDescent="0.2"/>
    <row r="19" spans="1:4" ht="25.5" x14ac:dyDescent="0.2">
      <c r="A19" s="25" t="s">
        <v>16</v>
      </c>
      <c r="B19" s="25" t="s">
        <v>98</v>
      </c>
      <c r="C19" s="22" t="s">
        <v>61</v>
      </c>
      <c r="D19" s="22" t="s">
        <v>60</v>
      </c>
    </row>
    <row r="20" spans="1:4" ht="21" customHeight="1" x14ac:dyDescent="0.2">
      <c r="A20" s="21" t="s">
        <v>8</v>
      </c>
      <c r="B20" s="48">
        <f>SUM('Aporte Pecuniario de Ejecutor'!F5:F13,'Aporte NoPecuniario de Ejecutor'!F5)</f>
        <v>0</v>
      </c>
      <c r="C20" s="48">
        <f>SUM('Aporte NoPecuniario Otra Proced'!F5,'Aporte Pecuniario Otra Proceden'!F5:F13)</f>
        <v>0</v>
      </c>
      <c r="D20" s="49">
        <f>SUM(B20:C20)</f>
        <v>0</v>
      </c>
    </row>
    <row r="21" spans="1:4" ht="21" customHeight="1" x14ac:dyDescent="0.2">
      <c r="A21" s="21" t="s">
        <v>6</v>
      </c>
      <c r="B21" s="48">
        <f>SUM('Aporte Pecuniario de Ejecutor'!F14:F18,'Aporte NoPecuniario de Ejecutor'!F6:F7)</f>
        <v>0</v>
      </c>
      <c r="C21" s="48">
        <f>SUM('Aporte NoPecuniario Otra Proced'!F6:F7,'Aporte Pecuniario Otra Proceden'!F14:F18)</f>
        <v>0</v>
      </c>
      <c r="D21" s="49">
        <f>SUM(B21:C21)</f>
        <v>0</v>
      </c>
    </row>
    <row r="22" spans="1:4" ht="21" customHeight="1" x14ac:dyDescent="0.2">
      <c r="A22" s="21" t="s">
        <v>20</v>
      </c>
      <c r="B22" s="48">
        <f>SUM('Aporte Pecuniario de Ejecutor'!F19:F20,'Aporte NoPecuniario de Ejecutor'!F8:F10)</f>
        <v>0</v>
      </c>
      <c r="C22" s="48">
        <f>SUM('Aporte NoPecuniario Otra Proced'!F8:F10,'Aporte Pecuniario Otra Proceden'!F19:F20)</f>
        <v>0</v>
      </c>
      <c r="D22" s="49">
        <f>SUM(B22:C22)</f>
        <v>0</v>
      </c>
    </row>
    <row r="23" spans="1:4" ht="21" customHeight="1" x14ac:dyDescent="0.2">
      <c r="A23" s="21" t="s">
        <v>7</v>
      </c>
      <c r="B23" s="48">
        <f>SUM('Aporte Pecuniario de Ejecutor'!F21,'Aporte NoPecuniario de Ejecutor'!F11:F12)</f>
        <v>0</v>
      </c>
      <c r="C23" s="48">
        <f>SUM('Aporte NoPecuniario Otra Proced'!F11:F12,'Aporte Pecuniario Otra Proceden'!F21)</f>
        <v>0</v>
      </c>
      <c r="D23" s="49">
        <f>SUM(B23:C23)</f>
        <v>0</v>
      </c>
    </row>
    <row r="24" spans="1:4" ht="21" customHeight="1" x14ac:dyDescent="0.2">
      <c r="A24" s="21" t="s">
        <v>19</v>
      </c>
      <c r="B24" s="48">
        <f>SUM('Aporte Pecuniario de Ejecutor'!F22)</f>
        <v>0</v>
      </c>
      <c r="C24" s="48">
        <f>SUM('Aporte Pecuniario Otra Proceden'!F22)</f>
        <v>0</v>
      </c>
      <c r="D24" s="49">
        <f>SUM(B24:C24)</f>
        <v>0</v>
      </c>
    </row>
    <row r="25" spans="1:4" x14ac:dyDescent="0.2">
      <c r="A25" s="26" t="s">
        <v>1</v>
      </c>
      <c r="B25" s="50">
        <f>SUM(B20:B24)</f>
        <v>0</v>
      </c>
      <c r="C25" s="50">
        <f>SUM(C20:C24)</f>
        <v>0</v>
      </c>
      <c r="D25" s="50">
        <f>SUM(D20:D24)</f>
        <v>0</v>
      </c>
    </row>
    <row r="26" spans="1:4" x14ac:dyDescent="0.2">
      <c r="A26" s="27" t="s">
        <v>2</v>
      </c>
      <c r="B26" s="47">
        <f>IF(B25=0,0,B25/D25)</f>
        <v>0</v>
      </c>
      <c r="C26" s="47">
        <f>IF(C25=0,0,C25/D25)</f>
        <v>0</v>
      </c>
      <c r="D26" s="3">
        <v>1</v>
      </c>
    </row>
  </sheetData>
  <sheetProtection algorithmName="SHA-512" hashValue="eWhN4ugH7JjkP0sY7xGcE6a3ZH5vTyOuOEqT5GR5eG7xt8KR6RG8dwy3Ws78P8Xt47O16OlwQ63eWjsBSiXDnA==" saltValue="shFCyFxo/fTBgh3i5hYzow==" spinCount="100000" sheet="1" formatColumns="0" formatRows="0"/>
  <protectedRanges>
    <protectedRange sqref="B20:C24" name="Rango1_2_1"/>
  </protectedRanges>
  <mergeCells count="8">
    <mergeCell ref="A1:K1"/>
    <mergeCell ref="A4:E4"/>
    <mergeCell ref="A16:D17"/>
    <mergeCell ref="I6:K6"/>
    <mergeCell ref="A6:A7"/>
    <mergeCell ref="B6:B7"/>
    <mergeCell ref="C6:D6"/>
    <mergeCell ref="E6:E7"/>
  </mergeCells>
  <conditionalFormatting sqref="A11:A12">
    <cfRule type="duplicateValues" dxfId="2" priority="3"/>
  </conditionalFormatting>
  <conditionalFormatting sqref="K8:K12">
    <cfRule type="containsText" dxfId="1" priority="1" operator="containsText" text="NO CUMPLE">
      <formula>NOT(ISERROR(SEARCH("NO CUMPLE",K8)))</formula>
    </cfRule>
  </conditionalFormatting>
  <pageMargins left="0.46" right="0.35" top="0.74803149606299213" bottom="0.74803149606299213" header="0.31496062992125984" footer="0.31496062992125984"/>
  <pageSetup scale="4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89AAF65A-77E1-49C6-88C8-527D8A2F6EC8}">
            <xm:f>NOT(ISERROR(SEARCH("CUMPLE",K8)))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K8:K12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4BACC6"/>
    <pageSetUpPr fitToPage="1"/>
  </sheetPr>
  <dimension ref="A1:G26"/>
  <sheetViews>
    <sheetView showGridLines="0" zoomScale="70" zoomScaleNormal="70" workbookViewId="0">
      <pane ySplit="4" topLeftCell="A5" activePane="bottomLeft" state="frozen"/>
      <selection pane="bottomLeft" activeCell="E5" sqref="E5"/>
    </sheetView>
  </sheetViews>
  <sheetFormatPr baseColWidth="10" defaultColWidth="11.5703125" defaultRowHeight="12.75" x14ac:dyDescent="0.2"/>
  <cols>
    <col min="1" max="1" width="28.140625" style="20" customWidth="1"/>
    <col min="2" max="2" width="83.85546875" style="20" customWidth="1"/>
    <col min="3" max="3" width="45" style="20" customWidth="1"/>
    <col min="4" max="4" width="15.42578125" style="20" customWidth="1"/>
    <col min="5" max="5" width="14.85546875" style="20" customWidth="1"/>
    <col min="6" max="6" width="16" style="20" customWidth="1"/>
    <col min="7" max="7" width="37.7109375" style="20" customWidth="1"/>
    <col min="8" max="16384" width="11.5703125" style="20"/>
  </cols>
  <sheetData>
    <row r="1" spans="1:7" ht="15.75" x14ac:dyDescent="0.25">
      <c r="A1" s="178" t="s">
        <v>95</v>
      </c>
      <c r="B1" s="178"/>
      <c r="C1" s="138"/>
      <c r="D1" s="138"/>
      <c r="E1" s="138"/>
      <c r="F1" s="138"/>
      <c r="G1" s="138"/>
    </row>
    <row r="4" spans="1:7" ht="44.25" customHeight="1" thickBot="1" x14ac:dyDescent="0.25">
      <c r="A4" s="51" t="s">
        <v>16</v>
      </c>
      <c r="B4" s="52" t="s">
        <v>39</v>
      </c>
      <c r="C4" s="51" t="s">
        <v>41</v>
      </c>
      <c r="D4" s="51" t="s">
        <v>38</v>
      </c>
      <c r="E4" s="51" t="s">
        <v>3</v>
      </c>
      <c r="F4" s="51" t="s">
        <v>40</v>
      </c>
      <c r="G4" s="51" t="s">
        <v>107</v>
      </c>
    </row>
    <row r="5" spans="1:7" s="29" customFormat="1" ht="28.7" customHeight="1" x14ac:dyDescent="0.2">
      <c r="A5" s="194" t="s">
        <v>8</v>
      </c>
      <c r="B5" s="53" t="s">
        <v>90</v>
      </c>
      <c r="C5" s="120"/>
      <c r="D5" s="60"/>
      <c r="E5" s="68"/>
      <c r="F5" s="63">
        <f>ROUND(D5*E5,0)</f>
        <v>0</v>
      </c>
      <c r="G5" s="125"/>
    </row>
    <row r="6" spans="1:7" s="29" customFormat="1" ht="28.7" customHeight="1" x14ac:dyDescent="0.2">
      <c r="A6" s="195"/>
      <c r="B6" s="2" t="s">
        <v>86</v>
      </c>
      <c r="C6" s="42"/>
      <c r="D6" s="61"/>
      <c r="E6" s="129"/>
      <c r="F6" s="64">
        <f t="shared" ref="F6:F20" si="0">ROUND(D6*E6,0)</f>
        <v>0</v>
      </c>
      <c r="G6" s="69"/>
    </row>
    <row r="7" spans="1:7" s="29" customFormat="1" ht="28.7" customHeight="1" x14ac:dyDescent="0.2">
      <c r="A7" s="195"/>
      <c r="B7" s="2" t="s">
        <v>63</v>
      </c>
      <c r="C7" s="42"/>
      <c r="D7" s="61"/>
      <c r="E7" s="129"/>
      <c r="F7" s="64">
        <f t="shared" si="0"/>
        <v>0</v>
      </c>
      <c r="G7" s="69"/>
    </row>
    <row r="8" spans="1:7" s="29" customFormat="1" ht="28.7" customHeight="1" x14ac:dyDescent="0.2">
      <c r="A8" s="195"/>
      <c r="B8" s="2" t="s">
        <v>22</v>
      </c>
      <c r="C8" s="42"/>
      <c r="D8" s="61"/>
      <c r="E8" s="129"/>
      <c r="F8" s="64">
        <f t="shared" si="0"/>
        <v>0</v>
      </c>
      <c r="G8" s="69"/>
    </row>
    <row r="9" spans="1:7" s="29" customFormat="1" ht="28.7" customHeight="1" x14ac:dyDescent="0.2">
      <c r="A9" s="195"/>
      <c r="B9" s="2" t="s">
        <v>64</v>
      </c>
      <c r="C9" s="42"/>
      <c r="D9" s="61"/>
      <c r="E9" s="129"/>
      <c r="F9" s="64">
        <f t="shared" si="0"/>
        <v>0</v>
      </c>
      <c r="G9" s="69"/>
    </row>
    <row r="10" spans="1:7" s="29" customFormat="1" ht="28.7" customHeight="1" x14ac:dyDescent="0.2">
      <c r="A10" s="195"/>
      <c r="B10" s="2" t="s">
        <v>65</v>
      </c>
      <c r="C10" s="42"/>
      <c r="D10" s="61"/>
      <c r="E10" s="129"/>
      <c r="F10" s="64">
        <f t="shared" si="0"/>
        <v>0</v>
      </c>
      <c r="G10" s="69"/>
    </row>
    <row r="11" spans="1:7" s="29" customFormat="1" ht="28.7" customHeight="1" x14ac:dyDescent="0.2">
      <c r="A11" s="195"/>
      <c r="B11" s="2" t="s">
        <v>66</v>
      </c>
      <c r="C11" s="42"/>
      <c r="D11" s="61"/>
      <c r="E11" s="129"/>
      <c r="F11" s="64">
        <f t="shared" si="0"/>
        <v>0</v>
      </c>
      <c r="G11" s="69"/>
    </row>
    <row r="12" spans="1:7" s="29" customFormat="1" ht="28.7" customHeight="1" x14ac:dyDescent="0.2">
      <c r="A12" s="195"/>
      <c r="B12" s="2" t="s">
        <v>67</v>
      </c>
      <c r="C12" s="42"/>
      <c r="D12" s="61"/>
      <c r="E12" s="129"/>
      <c r="F12" s="64">
        <f t="shared" si="0"/>
        <v>0</v>
      </c>
      <c r="G12" s="69"/>
    </row>
    <row r="13" spans="1:7" s="29" customFormat="1" ht="28.7" customHeight="1" thickBot="1" x14ac:dyDescent="0.25">
      <c r="A13" s="196"/>
      <c r="B13" s="57" t="s">
        <v>68</v>
      </c>
      <c r="C13" s="58"/>
      <c r="D13" s="62"/>
      <c r="E13" s="130"/>
      <c r="F13" s="65">
        <f t="shared" si="0"/>
        <v>0</v>
      </c>
      <c r="G13" s="124"/>
    </row>
    <row r="14" spans="1:7" s="29" customFormat="1" ht="28.7" customHeight="1" x14ac:dyDescent="0.2">
      <c r="A14" s="191" t="s">
        <v>94</v>
      </c>
      <c r="B14" s="53" t="s">
        <v>69</v>
      </c>
      <c r="C14" s="54"/>
      <c r="D14" s="60"/>
      <c r="E14" s="68"/>
      <c r="F14" s="63">
        <f t="shared" si="0"/>
        <v>0</v>
      </c>
      <c r="G14" s="125"/>
    </row>
    <row r="15" spans="1:7" s="29" customFormat="1" ht="28.7" customHeight="1" x14ac:dyDescent="0.2">
      <c r="A15" s="192"/>
      <c r="B15" s="33" t="s">
        <v>70</v>
      </c>
      <c r="C15" s="42"/>
      <c r="D15" s="61"/>
      <c r="E15" s="129"/>
      <c r="F15" s="64">
        <f t="shared" si="0"/>
        <v>0</v>
      </c>
      <c r="G15" s="69"/>
    </row>
    <row r="16" spans="1:7" s="29" customFormat="1" ht="28.7" customHeight="1" x14ac:dyDescent="0.2">
      <c r="A16" s="192"/>
      <c r="B16" s="2" t="s">
        <v>71</v>
      </c>
      <c r="C16" s="42"/>
      <c r="D16" s="61"/>
      <c r="E16" s="129"/>
      <c r="F16" s="64">
        <f t="shared" si="0"/>
        <v>0</v>
      </c>
      <c r="G16" s="69"/>
    </row>
    <row r="17" spans="1:7" s="29" customFormat="1" ht="28.7" customHeight="1" x14ac:dyDescent="0.2">
      <c r="A17" s="192"/>
      <c r="B17" s="2" t="s">
        <v>72</v>
      </c>
      <c r="C17" s="42"/>
      <c r="D17" s="61"/>
      <c r="E17" s="129"/>
      <c r="F17" s="64">
        <f t="shared" si="0"/>
        <v>0</v>
      </c>
      <c r="G17" s="69"/>
    </row>
    <row r="18" spans="1:7" s="29" customFormat="1" ht="49.5" customHeight="1" thickBot="1" x14ac:dyDescent="0.25">
      <c r="A18" s="193"/>
      <c r="B18" s="57" t="s">
        <v>23</v>
      </c>
      <c r="C18" s="58"/>
      <c r="D18" s="62"/>
      <c r="E18" s="130"/>
      <c r="F18" s="65">
        <f t="shared" si="0"/>
        <v>0</v>
      </c>
      <c r="G18" s="124"/>
    </row>
    <row r="19" spans="1:7" s="29" customFormat="1" ht="28.7" customHeight="1" x14ac:dyDescent="0.2">
      <c r="A19" s="191" t="s">
        <v>4</v>
      </c>
      <c r="B19" s="53" t="s">
        <v>87</v>
      </c>
      <c r="C19" s="54"/>
      <c r="D19" s="60"/>
      <c r="E19" s="68"/>
      <c r="F19" s="63">
        <f t="shared" si="0"/>
        <v>0</v>
      </c>
      <c r="G19" s="125"/>
    </row>
    <row r="20" spans="1:7" s="29" customFormat="1" ht="28.7" customHeight="1" thickBot="1" x14ac:dyDescent="0.25">
      <c r="A20" s="193"/>
      <c r="B20" s="57" t="s">
        <v>74</v>
      </c>
      <c r="C20" s="58"/>
      <c r="D20" s="62"/>
      <c r="E20" s="130"/>
      <c r="F20" s="65">
        <f t="shared" si="0"/>
        <v>0</v>
      </c>
      <c r="G20" s="124"/>
    </row>
    <row r="21" spans="1:7" x14ac:dyDescent="0.2">
      <c r="A21" s="188" t="s">
        <v>1</v>
      </c>
      <c r="B21" s="189"/>
      <c r="C21" s="189"/>
      <c r="D21" s="189"/>
      <c r="E21" s="190"/>
      <c r="F21" s="66">
        <f>SUM(F5:F20)</f>
        <v>0</v>
      </c>
    </row>
    <row r="23" spans="1:7" x14ac:dyDescent="0.2">
      <c r="A23" s="179" t="s">
        <v>79</v>
      </c>
      <c r="B23" s="180"/>
      <c r="C23" s="180"/>
      <c r="D23" s="180"/>
      <c r="E23" s="180"/>
      <c r="F23" s="180"/>
      <c r="G23" s="181"/>
    </row>
    <row r="24" spans="1:7" x14ac:dyDescent="0.2">
      <c r="A24" s="182"/>
      <c r="B24" s="183"/>
      <c r="C24" s="183"/>
      <c r="D24" s="183"/>
      <c r="E24" s="183"/>
      <c r="F24" s="183"/>
      <c r="G24" s="184"/>
    </row>
    <row r="25" spans="1:7" x14ac:dyDescent="0.2">
      <c r="A25" s="182"/>
      <c r="B25" s="183"/>
      <c r="C25" s="183"/>
      <c r="D25" s="183"/>
      <c r="E25" s="183"/>
      <c r="F25" s="183"/>
      <c r="G25" s="184"/>
    </row>
    <row r="26" spans="1:7" ht="19.5" customHeight="1" x14ac:dyDescent="0.2">
      <c r="A26" s="185"/>
      <c r="B26" s="186"/>
      <c r="C26" s="186"/>
      <c r="D26" s="186"/>
      <c r="E26" s="186"/>
      <c r="F26" s="186"/>
      <c r="G26" s="187"/>
    </row>
  </sheetData>
  <sheetProtection algorithmName="SHA-512" hashValue="bQEUcqfgmFkVvE70cQDzsDsTLiKsVCDdluEJkq3UAsVM1BBLHdpCI8vu8IQfY4wkOWyurOLld2WFB9Ddsvg/QQ==" saltValue="Z3wG2o043YyZD2vIEH80Qw==" spinCount="100000" sheet="1" formatColumns="0" formatRows="0"/>
  <protectedRanges>
    <protectedRange sqref="G5:G20 D5:E20" name="Rango1"/>
  </protectedRanges>
  <mergeCells count="6">
    <mergeCell ref="A1:G1"/>
    <mergeCell ref="A23:G26"/>
    <mergeCell ref="A21:E21"/>
    <mergeCell ref="A14:A18"/>
    <mergeCell ref="A19:A20"/>
    <mergeCell ref="A5:A13"/>
  </mergeCells>
  <phoneticPr fontId="16" type="noConversion"/>
  <pageMargins left="0.34" right="0.24" top="0.74803149606299213" bottom="0.74803149606299213" header="0.31496062992125984" footer="0.31496062992125984"/>
  <pageSetup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BBB59"/>
    <pageSetUpPr fitToPage="1"/>
  </sheetPr>
  <dimension ref="A1:G23"/>
  <sheetViews>
    <sheetView showGridLines="0" zoomScale="70" zoomScaleNormal="70" workbookViewId="0">
      <pane ySplit="4" topLeftCell="A5" activePane="bottomLeft" state="frozen"/>
      <selection pane="bottomLeft" activeCell="D5" sqref="D5"/>
    </sheetView>
  </sheetViews>
  <sheetFormatPr baseColWidth="10" defaultColWidth="11.5703125" defaultRowHeight="12.75" x14ac:dyDescent="0.2"/>
  <cols>
    <col min="1" max="1" width="27.42578125" style="20" customWidth="1"/>
    <col min="2" max="2" width="92.85546875" style="20" customWidth="1"/>
    <col min="3" max="3" width="33" style="20" customWidth="1"/>
    <col min="4" max="4" width="14.85546875" style="20" customWidth="1"/>
    <col min="5" max="5" width="15.140625" style="20" customWidth="1"/>
    <col min="6" max="6" width="13.5703125" style="20" customWidth="1"/>
    <col min="7" max="7" width="44.28515625" style="20" customWidth="1"/>
    <col min="8" max="16384" width="11.5703125" style="20"/>
  </cols>
  <sheetData>
    <row r="1" spans="1:7" ht="15.75" x14ac:dyDescent="0.25">
      <c r="A1" s="178" t="s">
        <v>96</v>
      </c>
      <c r="B1" s="178"/>
      <c r="C1" s="138"/>
      <c r="D1" s="138"/>
      <c r="E1" s="138"/>
      <c r="F1" s="138"/>
      <c r="G1" s="138"/>
    </row>
    <row r="2" spans="1:7" x14ac:dyDescent="0.2">
      <c r="A2" s="28"/>
      <c r="B2" s="28"/>
      <c r="C2" s="28"/>
    </row>
    <row r="4" spans="1:7" ht="46.5" customHeight="1" thickBot="1" x14ac:dyDescent="0.25">
      <c r="A4" s="51" t="s">
        <v>16</v>
      </c>
      <c r="B4" s="52" t="s">
        <v>39</v>
      </c>
      <c r="C4" s="51" t="s">
        <v>41</v>
      </c>
      <c r="D4" s="51" t="s">
        <v>38</v>
      </c>
      <c r="E4" s="51" t="s">
        <v>3</v>
      </c>
      <c r="F4" s="51" t="s">
        <v>40</v>
      </c>
      <c r="G4" s="51" t="s">
        <v>108</v>
      </c>
    </row>
    <row r="5" spans="1:7" ht="28.35" customHeight="1" x14ac:dyDescent="0.2">
      <c r="A5" s="194" t="s">
        <v>9</v>
      </c>
      <c r="B5" s="53" t="s">
        <v>90</v>
      </c>
      <c r="C5" s="120"/>
      <c r="D5" s="67"/>
      <c r="E5" s="68"/>
      <c r="F5" s="63">
        <f t="shared" ref="F5:F22" si="0">ROUND(D5*E5,0)</f>
        <v>0</v>
      </c>
      <c r="G5" s="125"/>
    </row>
    <row r="6" spans="1:7" ht="28.35" customHeight="1" x14ac:dyDescent="0.2">
      <c r="A6" s="195"/>
      <c r="B6" s="2" t="s">
        <v>88</v>
      </c>
      <c r="C6" s="42"/>
      <c r="D6" s="44"/>
      <c r="E6" s="41"/>
      <c r="F6" s="64">
        <f t="shared" si="0"/>
        <v>0</v>
      </c>
      <c r="G6" s="69"/>
    </row>
    <row r="7" spans="1:7" ht="28.35" customHeight="1" x14ac:dyDescent="0.2">
      <c r="A7" s="195"/>
      <c r="B7" s="2" t="s">
        <v>63</v>
      </c>
      <c r="C7" s="42"/>
      <c r="D7" s="44"/>
      <c r="E7" s="41"/>
      <c r="F7" s="64">
        <f t="shared" si="0"/>
        <v>0</v>
      </c>
      <c r="G7" s="69"/>
    </row>
    <row r="8" spans="1:7" ht="28.35" customHeight="1" x14ac:dyDescent="0.2">
      <c r="A8" s="195"/>
      <c r="B8" s="2" t="s">
        <v>22</v>
      </c>
      <c r="C8" s="42"/>
      <c r="D8" s="44"/>
      <c r="E8" s="41"/>
      <c r="F8" s="64">
        <f t="shared" si="0"/>
        <v>0</v>
      </c>
      <c r="G8" s="69"/>
    </row>
    <row r="9" spans="1:7" ht="28.35" customHeight="1" x14ac:dyDescent="0.2">
      <c r="A9" s="195"/>
      <c r="B9" s="2" t="s">
        <v>64</v>
      </c>
      <c r="C9" s="45"/>
      <c r="D9" s="44"/>
      <c r="E9" s="41"/>
      <c r="F9" s="64">
        <f t="shared" si="0"/>
        <v>0</v>
      </c>
      <c r="G9" s="69"/>
    </row>
    <row r="10" spans="1:7" ht="28.35" customHeight="1" x14ac:dyDescent="0.2">
      <c r="A10" s="195"/>
      <c r="B10" s="2" t="s">
        <v>65</v>
      </c>
      <c r="C10" s="42"/>
      <c r="D10" s="44"/>
      <c r="E10" s="41"/>
      <c r="F10" s="64">
        <f t="shared" si="0"/>
        <v>0</v>
      </c>
      <c r="G10" s="69"/>
    </row>
    <row r="11" spans="1:7" ht="28.35" customHeight="1" x14ac:dyDescent="0.2">
      <c r="A11" s="195"/>
      <c r="B11" s="2" t="s">
        <v>66</v>
      </c>
      <c r="C11" s="42"/>
      <c r="D11" s="44"/>
      <c r="E11" s="41"/>
      <c r="F11" s="64">
        <f t="shared" si="0"/>
        <v>0</v>
      </c>
      <c r="G11" s="69"/>
    </row>
    <row r="12" spans="1:7" ht="28.35" customHeight="1" x14ac:dyDescent="0.2">
      <c r="A12" s="195"/>
      <c r="B12" s="2" t="s">
        <v>67</v>
      </c>
      <c r="C12" s="42"/>
      <c r="D12" s="44"/>
      <c r="E12" s="41"/>
      <c r="F12" s="64">
        <f t="shared" si="0"/>
        <v>0</v>
      </c>
      <c r="G12" s="69"/>
    </row>
    <row r="13" spans="1:7" ht="28.35" customHeight="1" thickBot="1" x14ac:dyDescent="0.25">
      <c r="A13" s="196"/>
      <c r="B13" s="57" t="s">
        <v>68</v>
      </c>
      <c r="C13" s="58"/>
      <c r="D13" s="70"/>
      <c r="E13" s="71"/>
      <c r="F13" s="65">
        <f t="shared" si="0"/>
        <v>0</v>
      </c>
      <c r="G13" s="124"/>
    </row>
    <row r="14" spans="1:7" ht="28.35" customHeight="1" x14ac:dyDescent="0.2">
      <c r="A14" s="194" t="s">
        <v>94</v>
      </c>
      <c r="B14" s="53" t="s">
        <v>69</v>
      </c>
      <c r="C14" s="54"/>
      <c r="D14" s="67"/>
      <c r="E14" s="68"/>
      <c r="F14" s="63">
        <f t="shared" si="0"/>
        <v>0</v>
      </c>
      <c r="G14" s="125"/>
    </row>
    <row r="15" spans="1:7" ht="28.35" customHeight="1" x14ac:dyDescent="0.2">
      <c r="A15" s="195"/>
      <c r="B15" s="2" t="s">
        <v>89</v>
      </c>
      <c r="C15" s="42"/>
      <c r="D15" s="44"/>
      <c r="E15" s="41"/>
      <c r="F15" s="64">
        <f t="shared" si="0"/>
        <v>0</v>
      </c>
      <c r="G15" s="69"/>
    </row>
    <row r="16" spans="1:7" ht="28.35" customHeight="1" x14ac:dyDescent="0.2">
      <c r="A16" s="195"/>
      <c r="B16" s="34" t="s">
        <v>71</v>
      </c>
      <c r="C16" s="42"/>
      <c r="D16" s="44"/>
      <c r="E16" s="41"/>
      <c r="F16" s="64">
        <f t="shared" si="0"/>
        <v>0</v>
      </c>
      <c r="G16" s="69"/>
    </row>
    <row r="17" spans="1:7" ht="28.35" customHeight="1" x14ac:dyDescent="0.2">
      <c r="A17" s="195"/>
      <c r="B17" s="2" t="s">
        <v>80</v>
      </c>
      <c r="C17" s="42"/>
      <c r="D17" s="44"/>
      <c r="E17" s="41"/>
      <c r="F17" s="64">
        <f t="shared" si="0"/>
        <v>0</v>
      </c>
      <c r="G17" s="69"/>
    </row>
    <row r="18" spans="1:7" ht="28.35" customHeight="1" thickBot="1" x14ac:dyDescent="0.25">
      <c r="A18" s="196"/>
      <c r="B18" s="57" t="s">
        <v>23</v>
      </c>
      <c r="C18" s="58"/>
      <c r="D18" s="70"/>
      <c r="E18" s="71"/>
      <c r="F18" s="65">
        <f t="shared" si="0"/>
        <v>0</v>
      </c>
      <c r="G18" s="124"/>
    </row>
    <row r="19" spans="1:7" ht="28.35" customHeight="1" x14ac:dyDescent="0.2">
      <c r="A19" s="194" t="s">
        <v>4</v>
      </c>
      <c r="B19" s="53" t="s">
        <v>83</v>
      </c>
      <c r="C19" s="54"/>
      <c r="D19" s="67"/>
      <c r="E19" s="68"/>
      <c r="F19" s="63">
        <f t="shared" si="0"/>
        <v>0</v>
      </c>
      <c r="G19" s="125"/>
    </row>
    <row r="20" spans="1:7" ht="28.35" customHeight="1" thickBot="1" x14ac:dyDescent="0.25">
      <c r="A20" s="196"/>
      <c r="B20" s="57" t="s">
        <v>74</v>
      </c>
      <c r="C20" s="58"/>
      <c r="D20" s="70"/>
      <c r="E20" s="71"/>
      <c r="F20" s="65">
        <f t="shared" si="0"/>
        <v>0</v>
      </c>
      <c r="G20" s="124"/>
    </row>
    <row r="21" spans="1:7" ht="28.35" customHeight="1" thickBot="1" x14ac:dyDescent="0.25">
      <c r="A21" s="72" t="s">
        <v>7</v>
      </c>
      <c r="B21" s="73" t="s">
        <v>84</v>
      </c>
      <c r="C21" s="74"/>
      <c r="D21" s="75"/>
      <c r="E21" s="76"/>
      <c r="F21" s="79">
        <f t="shared" si="0"/>
        <v>0</v>
      </c>
      <c r="G21" s="81"/>
    </row>
    <row r="22" spans="1:7" ht="28.35" customHeight="1" thickBot="1" x14ac:dyDescent="0.25">
      <c r="A22" s="72" t="s">
        <v>19</v>
      </c>
      <c r="B22" s="78" t="s">
        <v>5</v>
      </c>
      <c r="C22" s="74"/>
      <c r="D22" s="75"/>
      <c r="E22" s="76"/>
      <c r="F22" s="79">
        <f t="shared" si="0"/>
        <v>0</v>
      </c>
      <c r="G22" s="81"/>
    </row>
    <row r="23" spans="1:7" x14ac:dyDescent="0.2">
      <c r="A23" s="197" t="s">
        <v>1</v>
      </c>
      <c r="B23" s="198"/>
      <c r="C23" s="198"/>
      <c r="D23" s="198"/>
      <c r="E23" s="199"/>
      <c r="F23" s="80">
        <f>SUM(F5:F22)</f>
        <v>0</v>
      </c>
    </row>
  </sheetData>
  <sheetProtection algorithmName="SHA-512" hashValue="so9d2Okj9iru4aZI4fF/xGOF9szrvLNhL9ZkptEhY5c7YUw/iEvkrb4gkDPr/zylxkP3GWdQD5t2X/0Yrw0jkA==" saltValue="HcrORAQuGWOFVzqBH5z6gQ==" spinCount="100000" sheet="1" formatColumns="0" formatRows="0"/>
  <protectedRanges>
    <protectedRange sqref="G5:G22" name="Rango1"/>
    <protectedRange sqref="D6:E13 D15:E18 D20:E20" name="Rango1_1"/>
    <protectedRange sqref="D14:E14" name="Rango1_3"/>
    <protectedRange sqref="D19:E19" name="Rango1_4"/>
    <protectedRange sqref="D21:E21" name="Rango1_5"/>
    <protectedRange sqref="D22:E22" name="Rango1_6"/>
    <protectedRange sqref="D5:E5" name="Rango1_7"/>
  </protectedRanges>
  <mergeCells count="5">
    <mergeCell ref="A5:A13"/>
    <mergeCell ref="A19:A20"/>
    <mergeCell ref="A14:A18"/>
    <mergeCell ref="A23:E23"/>
    <mergeCell ref="A1:G1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7"/>
  <sheetViews>
    <sheetView showGridLines="0" zoomScale="70" zoomScaleNormal="70" workbookViewId="0">
      <selection activeCell="A5" sqref="A5"/>
    </sheetView>
  </sheetViews>
  <sheetFormatPr baseColWidth="10" defaultColWidth="11.5703125" defaultRowHeight="12.75" x14ac:dyDescent="0.2"/>
  <cols>
    <col min="1" max="1" width="26.5703125" style="20" customWidth="1"/>
    <col min="2" max="2" width="50" style="20" customWidth="1"/>
    <col min="3" max="3" width="28.5703125" style="20" customWidth="1"/>
    <col min="4" max="4" width="15.140625" style="20" customWidth="1"/>
    <col min="5" max="5" width="11.5703125" style="20"/>
    <col min="6" max="6" width="17.5703125" style="20" customWidth="1"/>
    <col min="7" max="7" width="37.85546875" style="20" customWidth="1"/>
    <col min="8" max="16384" width="11.5703125" style="20"/>
  </cols>
  <sheetData>
    <row r="1" spans="1:7" ht="15.75" x14ac:dyDescent="0.25">
      <c r="A1" s="200" t="s">
        <v>97</v>
      </c>
      <c r="B1" s="138"/>
      <c r="C1" s="138"/>
      <c r="D1" s="138"/>
      <c r="E1" s="138"/>
      <c r="F1" s="138"/>
      <c r="G1" s="138"/>
    </row>
    <row r="2" spans="1:7" x14ac:dyDescent="0.2">
      <c r="A2" s="28"/>
      <c r="B2" s="28"/>
      <c r="C2" s="28"/>
      <c r="D2" s="28"/>
    </row>
    <row r="4" spans="1:7" ht="38.25" customHeight="1" thickBot="1" x14ac:dyDescent="0.25">
      <c r="A4" s="51" t="s">
        <v>16</v>
      </c>
      <c r="B4" s="52" t="s">
        <v>39</v>
      </c>
      <c r="C4" s="51" t="s">
        <v>41</v>
      </c>
      <c r="D4" s="51" t="s">
        <v>38</v>
      </c>
      <c r="E4" s="51" t="s">
        <v>3</v>
      </c>
      <c r="F4" s="51" t="s">
        <v>40</v>
      </c>
      <c r="G4" s="51" t="s">
        <v>108</v>
      </c>
    </row>
    <row r="5" spans="1:7" ht="42.95" customHeight="1" thickBot="1" x14ac:dyDescent="0.25">
      <c r="A5" s="72" t="s">
        <v>9</v>
      </c>
      <c r="B5" s="78" t="s">
        <v>15</v>
      </c>
      <c r="C5" s="126"/>
      <c r="D5" s="75"/>
      <c r="E5" s="76"/>
      <c r="F5" s="79">
        <f t="shared" ref="F5:F12" si="0">ROUND(D5*E5,0)</f>
        <v>0</v>
      </c>
      <c r="G5" s="81"/>
    </row>
    <row r="6" spans="1:7" ht="29.45" customHeight="1" x14ac:dyDescent="0.2">
      <c r="A6" s="194" t="s">
        <v>6</v>
      </c>
      <c r="B6" s="53" t="s">
        <v>82</v>
      </c>
      <c r="C6" s="120"/>
      <c r="D6" s="101"/>
      <c r="E6" s="102"/>
      <c r="F6" s="63">
        <f t="shared" si="0"/>
        <v>0</v>
      </c>
      <c r="G6" s="55"/>
    </row>
    <row r="7" spans="1:7" ht="29.45" customHeight="1" thickBot="1" x14ac:dyDescent="0.25">
      <c r="A7" s="196"/>
      <c r="B7" s="57" t="s">
        <v>76</v>
      </c>
      <c r="C7" s="58"/>
      <c r="D7" s="70"/>
      <c r="E7" s="71"/>
      <c r="F7" s="65">
        <f t="shared" si="0"/>
        <v>0</v>
      </c>
      <c r="G7" s="59"/>
    </row>
    <row r="8" spans="1:7" ht="29.45" customHeight="1" x14ac:dyDescent="0.2">
      <c r="A8" s="194" t="s">
        <v>4</v>
      </c>
      <c r="B8" s="83" t="s">
        <v>12</v>
      </c>
      <c r="C8" s="84"/>
      <c r="D8" s="85"/>
      <c r="E8" s="86"/>
      <c r="F8" s="87">
        <f t="shared" si="0"/>
        <v>0</v>
      </c>
      <c r="G8" s="88"/>
    </row>
    <row r="9" spans="1:7" ht="29.45" customHeight="1" x14ac:dyDescent="0.2">
      <c r="A9" s="195"/>
      <c r="B9" s="89" t="s">
        <v>13</v>
      </c>
      <c r="C9" s="90"/>
      <c r="D9" s="91"/>
      <c r="E9" s="92"/>
      <c r="F9" s="93">
        <f t="shared" si="0"/>
        <v>0</v>
      </c>
      <c r="G9" s="94"/>
    </row>
    <row r="10" spans="1:7" ht="29.45" customHeight="1" thickBot="1" x14ac:dyDescent="0.25">
      <c r="A10" s="196"/>
      <c r="B10" s="95" t="s">
        <v>14</v>
      </c>
      <c r="C10" s="96"/>
      <c r="D10" s="97"/>
      <c r="E10" s="98"/>
      <c r="F10" s="99">
        <f t="shared" si="0"/>
        <v>0</v>
      </c>
      <c r="G10" s="100"/>
    </row>
    <row r="11" spans="1:7" ht="29.45" customHeight="1" x14ac:dyDescent="0.2">
      <c r="A11" s="194" t="s">
        <v>7</v>
      </c>
      <c r="B11" s="53" t="s">
        <v>77</v>
      </c>
      <c r="C11" s="54"/>
      <c r="D11" s="101"/>
      <c r="E11" s="102"/>
      <c r="F11" s="63">
        <f t="shared" si="0"/>
        <v>0</v>
      </c>
      <c r="G11" s="55"/>
    </row>
    <row r="12" spans="1:7" ht="41.1" customHeight="1" thickBot="1" x14ac:dyDescent="0.25">
      <c r="A12" s="196"/>
      <c r="B12" s="57" t="s">
        <v>78</v>
      </c>
      <c r="C12" s="58"/>
      <c r="D12" s="70"/>
      <c r="E12" s="71"/>
      <c r="F12" s="65">
        <f t="shared" si="0"/>
        <v>0</v>
      </c>
      <c r="G12" s="59"/>
    </row>
    <row r="13" spans="1:7" x14ac:dyDescent="0.2">
      <c r="A13" s="197" t="s">
        <v>1</v>
      </c>
      <c r="B13" s="198"/>
      <c r="C13" s="198"/>
      <c r="D13" s="198"/>
      <c r="E13" s="199"/>
      <c r="F13" s="80">
        <f>SUM(F5:F12)</f>
        <v>0</v>
      </c>
      <c r="G13" s="82"/>
    </row>
    <row r="15" spans="1:7" x14ac:dyDescent="0.2">
      <c r="A15" s="201" t="s">
        <v>81</v>
      </c>
      <c r="B15" s="202"/>
      <c r="C15" s="202"/>
      <c r="D15" s="202"/>
      <c r="E15" s="202"/>
      <c r="F15" s="202"/>
      <c r="G15" s="203"/>
    </row>
    <row r="16" spans="1:7" x14ac:dyDescent="0.2">
      <c r="A16" s="204"/>
      <c r="B16" s="205"/>
      <c r="C16" s="205"/>
      <c r="D16" s="205"/>
      <c r="E16" s="205"/>
      <c r="F16" s="205"/>
      <c r="G16" s="206"/>
    </row>
    <row r="17" spans="1:7" ht="3.95" customHeight="1" x14ac:dyDescent="0.2">
      <c r="A17" s="207"/>
      <c r="B17" s="208"/>
      <c r="C17" s="208"/>
      <c r="D17" s="208"/>
      <c r="E17" s="208"/>
      <c r="F17" s="208"/>
      <c r="G17" s="209"/>
    </row>
  </sheetData>
  <sheetProtection algorithmName="SHA-512" hashValue="AkGX+EFdAPRYro6JZqwoMb+YmsYxWmK+AfqE6esFBqHt1NQlqwVuB1Iuz+RqVoEsB/hr28xtq/UjthUCFM1XpQ==" saltValue="RoPKFfP6vVS//dPwcLRPpg==" spinCount="100000" sheet="1" formatColumns="0" formatRows="0"/>
  <protectedRanges>
    <protectedRange sqref="G6:G12" name="Rango1"/>
    <protectedRange sqref="D6:E12" name="Rango1_1"/>
    <protectedRange sqref="D5:E5" name="Rango1_2"/>
  </protectedRanges>
  <mergeCells count="6">
    <mergeCell ref="A1:G1"/>
    <mergeCell ref="A15:G17"/>
    <mergeCell ref="A13:E13"/>
    <mergeCell ref="A8:A10"/>
    <mergeCell ref="A11:A12"/>
    <mergeCell ref="A6:A7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>
    <tabColor rgb="FFF79646"/>
  </sheetPr>
  <dimension ref="A1:H17"/>
  <sheetViews>
    <sheetView showGridLines="0" zoomScale="70" zoomScaleNormal="70" workbookViewId="0">
      <pane ySplit="4" topLeftCell="A5" activePane="bottomLeft" state="frozen"/>
      <selection pane="bottomLeft" activeCell="A5" sqref="A5"/>
    </sheetView>
  </sheetViews>
  <sheetFormatPr baseColWidth="10" defaultColWidth="11.5703125" defaultRowHeight="15" x14ac:dyDescent="0.25"/>
  <cols>
    <col min="1" max="1" width="26.85546875" customWidth="1"/>
    <col min="2" max="2" width="48.140625" style="30" customWidth="1"/>
    <col min="3" max="3" width="35.85546875" customWidth="1"/>
    <col min="4" max="4" width="13.140625" customWidth="1"/>
    <col min="6" max="6" width="14.42578125" customWidth="1"/>
    <col min="7" max="7" width="23.140625" customWidth="1"/>
    <col min="8" max="8" width="28.85546875" customWidth="1"/>
  </cols>
  <sheetData>
    <row r="1" spans="1:8" s="20" customFormat="1" ht="15.75" x14ac:dyDescent="0.25">
      <c r="A1" s="200" t="s">
        <v>44</v>
      </c>
      <c r="B1" s="138"/>
      <c r="C1" s="138"/>
      <c r="D1" s="138"/>
      <c r="E1" s="138"/>
      <c r="F1" s="138"/>
      <c r="G1" s="138"/>
      <c r="H1" s="138"/>
    </row>
    <row r="2" spans="1:8" s="20" customFormat="1" x14ac:dyDescent="0.25">
      <c r="A2" s="210" t="s">
        <v>109</v>
      </c>
      <c r="B2" s="138"/>
      <c r="C2" s="138"/>
      <c r="D2" s="138"/>
      <c r="E2" s="138"/>
      <c r="F2" s="138"/>
      <c r="G2" s="138"/>
      <c r="H2" s="138"/>
    </row>
    <row r="3" spans="1:8" s="20" customFormat="1" ht="12.75" x14ac:dyDescent="0.2">
      <c r="B3" s="29"/>
      <c r="C3" s="29"/>
    </row>
    <row r="4" spans="1:8" ht="39" thickBot="1" x14ac:dyDescent="0.3">
      <c r="A4" s="51" t="s">
        <v>16</v>
      </c>
      <c r="B4" s="51" t="s">
        <v>39</v>
      </c>
      <c r="C4" s="51" t="s">
        <v>41</v>
      </c>
      <c r="D4" s="51" t="s">
        <v>38</v>
      </c>
      <c r="E4" s="51" t="s">
        <v>3</v>
      </c>
      <c r="F4" s="51" t="s">
        <v>40</v>
      </c>
      <c r="G4" s="51" t="s">
        <v>108</v>
      </c>
      <c r="H4" s="51" t="s">
        <v>43</v>
      </c>
    </row>
    <row r="5" spans="1:8" ht="29.45" customHeight="1" thickBot="1" x14ac:dyDescent="0.3">
      <c r="A5" s="103" t="s">
        <v>8</v>
      </c>
      <c r="B5" s="104" t="s">
        <v>15</v>
      </c>
      <c r="C5" s="126"/>
      <c r="D5" s="75"/>
      <c r="E5" s="76"/>
      <c r="F5" s="111">
        <f t="shared" ref="F5:F12" si="0">ROUND(D5*E5,0)</f>
        <v>0</v>
      </c>
      <c r="G5" s="127"/>
      <c r="H5" s="81"/>
    </row>
    <row r="6" spans="1:8" ht="29.45" customHeight="1" x14ac:dyDescent="0.25">
      <c r="A6" s="214" t="s">
        <v>6</v>
      </c>
      <c r="B6" s="106" t="s">
        <v>82</v>
      </c>
      <c r="C6" s="54"/>
      <c r="D6" s="108"/>
      <c r="E6" s="102"/>
      <c r="F6" s="112">
        <f t="shared" si="0"/>
        <v>0</v>
      </c>
      <c r="G6" s="117"/>
      <c r="H6" s="125"/>
    </row>
    <row r="7" spans="1:8" ht="29.45" customHeight="1" thickBot="1" x14ac:dyDescent="0.3">
      <c r="A7" s="215"/>
      <c r="B7" s="107" t="s">
        <v>76</v>
      </c>
      <c r="C7" s="58"/>
      <c r="D7" s="109"/>
      <c r="E7" s="71"/>
      <c r="F7" s="113">
        <f t="shared" si="0"/>
        <v>0</v>
      </c>
      <c r="G7" s="118"/>
      <c r="H7" s="59"/>
    </row>
    <row r="8" spans="1:8" ht="29.45" customHeight="1" x14ac:dyDescent="0.25">
      <c r="A8" s="214" t="s">
        <v>4</v>
      </c>
      <c r="B8" s="106" t="s">
        <v>12</v>
      </c>
      <c r="C8" s="54"/>
      <c r="D8" s="108"/>
      <c r="E8" s="102"/>
      <c r="F8" s="112">
        <f t="shared" si="0"/>
        <v>0</v>
      </c>
      <c r="G8" s="117"/>
      <c r="H8" s="55"/>
    </row>
    <row r="9" spans="1:8" ht="29.45" customHeight="1" x14ac:dyDescent="0.25">
      <c r="A9" s="216"/>
      <c r="B9" s="1" t="s">
        <v>13</v>
      </c>
      <c r="C9" s="42"/>
      <c r="D9" s="110"/>
      <c r="E9" s="41"/>
      <c r="F9" s="114">
        <f t="shared" si="0"/>
        <v>0</v>
      </c>
      <c r="G9" s="40"/>
      <c r="H9" s="56"/>
    </row>
    <row r="10" spans="1:8" ht="29.45" customHeight="1" thickBot="1" x14ac:dyDescent="0.3">
      <c r="A10" s="215"/>
      <c r="B10" s="107" t="s">
        <v>14</v>
      </c>
      <c r="C10" s="58"/>
      <c r="D10" s="109"/>
      <c r="E10" s="71"/>
      <c r="F10" s="113">
        <f t="shared" si="0"/>
        <v>0</v>
      </c>
      <c r="G10" s="118"/>
      <c r="H10" s="59"/>
    </row>
    <row r="11" spans="1:8" ht="29.45" customHeight="1" x14ac:dyDescent="0.25">
      <c r="A11" s="217" t="s">
        <v>7</v>
      </c>
      <c r="B11" s="106" t="s">
        <v>77</v>
      </c>
      <c r="C11" s="54"/>
      <c r="D11" s="108"/>
      <c r="E11" s="102"/>
      <c r="F11" s="112">
        <f t="shared" si="0"/>
        <v>0</v>
      </c>
      <c r="G11" s="117"/>
      <c r="H11" s="55"/>
    </row>
    <row r="12" spans="1:8" ht="29.45" customHeight="1" thickBot="1" x14ac:dyDescent="0.3">
      <c r="A12" s="218"/>
      <c r="B12" s="107" t="s">
        <v>78</v>
      </c>
      <c r="C12" s="58"/>
      <c r="D12" s="109"/>
      <c r="E12" s="71"/>
      <c r="F12" s="113">
        <f t="shared" si="0"/>
        <v>0</v>
      </c>
      <c r="G12" s="118"/>
      <c r="H12" s="59"/>
    </row>
    <row r="13" spans="1:8" ht="18" x14ac:dyDescent="0.25">
      <c r="A13" s="211" t="s">
        <v>1</v>
      </c>
      <c r="B13" s="212"/>
      <c r="C13" s="212"/>
      <c r="D13" s="212"/>
      <c r="E13" s="213"/>
      <c r="F13" s="115">
        <f>SUM(F5:F12)</f>
        <v>0</v>
      </c>
      <c r="G13" s="105"/>
      <c r="H13" s="105"/>
    </row>
    <row r="15" spans="1:8" ht="14.45" customHeight="1" x14ac:dyDescent="0.25">
      <c r="A15" s="204" t="s">
        <v>81</v>
      </c>
      <c r="B15" s="205"/>
      <c r="C15" s="205"/>
      <c r="D15" s="205"/>
      <c r="E15" s="205"/>
      <c r="F15" s="205"/>
      <c r="G15" s="205"/>
      <c r="H15" s="205"/>
    </row>
    <row r="16" spans="1:8" x14ac:dyDescent="0.25">
      <c r="A16" s="204"/>
      <c r="B16" s="205"/>
      <c r="C16" s="205"/>
      <c r="D16" s="205"/>
      <c r="E16" s="205"/>
      <c r="F16" s="205"/>
      <c r="G16" s="205"/>
      <c r="H16" s="205"/>
    </row>
    <row r="17" spans="1:8" x14ac:dyDescent="0.25">
      <c r="A17" s="204"/>
      <c r="B17" s="205"/>
      <c r="C17" s="205"/>
      <c r="D17" s="205"/>
      <c r="E17" s="205"/>
      <c r="F17" s="205"/>
      <c r="G17" s="205"/>
      <c r="H17" s="205"/>
    </row>
  </sheetData>
  <sheetProtection algorithmName="SHA-512" hashValue="0g7K7w8OY+Z2OGj7nkGfMZ+2FrAB3RXDPqx7KN3/RN35s+bkde02plRh8hbheOofyjkSbIP5Sw3RkeiBsm0yRA==" saltValue="jk+FMfF3AkChaC9GKv3Wxg==" spinCount="100000" sheet="1" formatColumns="0" formatRows="0"/>
  <protectedRanges>
    <protectedRange sqref="H5:H12" name="Rango1"/>
    <protectedRange sqref="D6:E12" name="Rango1_1"/>
    <protectedRange sqref="D5:E5" name="Rango1_2"/>
  </protectedRanges>
  <mergeCells count="7">
    <mergeCell ref="A1:H1"/>
    <mergeCell ref="A2:H2"/>
    <mergeCell ref="A15:H17"/>
    <mergeCell ref="A13:E13"/>
    <mergeCell ref="A6:A7"/>
    <mergeCell ref="A8:A10"/>
    <mergeCell ref="A11:A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>
    <tabColor rgb="FFF79646"/>
  </sheetPr>
  <dimension ref="A1:H23"/>
  <sheetViews>
    <sheetView showGridLines="0" zoomScale="70" zoomScaleNormal="70" workbookViewId="0">
      <pane ySplit="4" topLeftCell="A5" activePane="bottomLeft" state="frozen"/>
      <selection pane="bottomLeft" activeCell="A2" sqref="A2:H2"/>
    </sheetView>
  </sheetViews>
  <sheetFormatPr baseColWidth="10" defaultColWidth="11.5703125" defaultRowHeight="15" x14ac:dyDescent="0.25"/>
  <cols>
    <col min="1" max="1" width="29.140625" customWidth="1"/>
    <col min="2" max="2" width="85.42578125" style="30" customWidth="1"/>
    <col min="3" max="3" width="41" customWidth="1"/>
    <col min="4" max="4" width="14.5703125" customWidth="1"/>
    <col min="5" max="5" width="13.85546875" customWidth="1"/>
    <col min="6" max="6" width="14.85546875" style="32" customWidth="1"/>
    <col min="7" max="7" width="31.140625" customWidth="1"/>
    <col min="8" max="8" width="31.42578125" customWidth="1"/>
  </cols>
  <sheetData>
    <row r="1" spans="1:8" s="20" customFormat="1" ht="15.75" x14ac:dyDescent="0.25">
      <c r="A1" s="178" t="s">
        <v>42</v>
      </c>
      <c r="B1" s="178"/>
      <c r="C1" s="138"/>
      <c r="D1" s="138"/>
      <c r="E1" s="138"/>
      <c r="F1" s="138"/>
      <c r="G1" s="138"/>
      <c r="H1" s="138"/>
    </row>
    <row r="2" spans="1:8" s="20" customFormat="1" x14ac:dyDescent="0.25">
      <c r="A2" s="222" t="s">
        <v>109</v>
      </c>
      <c r="B2" s="138"/>
      <c r="C2" s="138"/>
      <c r="D2" s="138"/>
      <c r="E2" s="138"/>
      <c r="F2" s="138"/>
      <c r="G2" s="138"/>
      <c r="H2" s="138"/>
    </row>
    <row r="3" spans="1:8" s="20" customFormat="1" ht="12.75" x14ac:dyDescent="0.2">
      <c r="B3" s="29"/>
      <c r="F3" s="31"/>
    </row>
    <row r="4" spans="1:8" ht="39" thickBot="1" x14ac:dyDescent="0.3">
      <c r="A4" s="51" t="s">
        <v>16</v>
      </c>
      <c r="B4" s="51" t="s">
        <v>39</v>
      </c>
      <c r="C4" s="51" t="s">
        <v>41</v>
      </c>
      <c r="D4" s="51" t="s">
        <v>38</v>
      </c>
      <c r="E4" s="51" t="s">
        <v>3</v>
      </c>
      <c r="F4" s="119" t="s">
        <v>40</v>
      </c>
      <c r="G4" s="51" t="s">
        <v>108</v>
      </c>
      <c r="H4" s="51" t="s">
        <v>43</v>
      </c>
    </row>
    <row r="5" spans="1:8" ht="28.35" customHeight="1" x14ac:dyDescent="0.25">
      <c r="A5" s="214" t="s">
        <v>8</v>
      </c>
      <c r="B5" s="53" t="s">
        <v>90</v>
      </c>
      <c r="C5" s="120"/>
      <c r="D5" s="67"/>
      <c r="E5" s="68"/>
      <c r="F5" s="112">
        <f t="shared" ref="F5:F22" si="0">ROUND(+D5*E5,0)</f>
        <v>0</v>
      </c>
      <c r="G5" s="128"/>
      <c r="H5" s="125"/>
    </row>
    <row r="6" spans="1:8" ht="28.35" customHeight="1" x14ac:dyDescent="0.25">
      <c r="A6" s="216"/>
      <c r="B6" s="2" t="s">
        <v>88</v>
      </c>
      <c r="C6" s="42"/>
      <c r="D6" s="44"/>
      <c r="E6" s="40"/>
      <c r="F6" s="114">
        <f t="shared" si="0"/>
        <v>0</v>
      </c>
      <c r="G6" s="40"/>
      <c r="H6" s="56"/>
    </row>
    <row r="7" spans="1:8" ht="28.35" customHeight="1" x14ac:dyDescent="0.25">
      <c r="A7" s="216"/>
      <c r="B7" s="2" t="s">
        <v>63</v>
      </c>
      <c r="C7" s="42"/>
      <c r="D7" s="44"/>
      <c r="E7" s="40"/>
      <c r="F7" s="114">
        <f t="shared" si="0"/>
        <v>0</v>
      </c>
      <c r="G7" s="40"/>
      <c r="H7" s="56"/>
    </row>
    <row r="8" spans="1:8" ht="28.35" customHeight="1" x14ac:dyDescent="0.25">
      <c r="A8" s="216"/>
      <c r="B8" s="2" t="s">
        <v>22</v>
      </c>
      <c r="C8" s="42"/>
      <c r="D8" s="44"/>
      <c r="E8" s="40"/>
      <c r="F8" s="114">
        <f t="shared" si="0"/>
        <v>0</v>
      </c>
      <c r="G8" s="40"/>
      <c r="H8" s="56"/>
    </row>
    <row r="9" spans="1:8" ht="28.35" customHeight="1" x14ac:dyDescent="0.25">
      <c r="A9" s="216"/>
      <c r="B9" s="2" t="s">
        <v>64</v>
      </c>
      <c r="C9" s="42"/>
      <c r="D9" s="44"/>
      <c r="E9" s="40"/>
      <c r="F9" s="114">
        <f t="shared" si="0"/>
        <v>0</v>
      </c>
      <c r="G9" s="40"/>
      <c r="H9" s="56"/>
    </row>
    <row r="10" spans="1:8" ht="28.35" customHeight="1" x14ac:dyDescent="0.25">
      <c r="A10" s="216"/>
      <c r="B10" s="2" t="s">
        <v>65</v>
      </c>
      <c r="C10" s="42"/>
      <c r="D10" s="44"/>
      <c r="E10" s="40"/>
      <c r="F10" s="114">
        <f t="shared" ref="F10:F12" si="1">ROUND(+D10*E10,0)</f>
        <v>0</v>
      </c>
      <c r="G10" s="40"/>
      <c r="H10" s="56"/>
    </row>
    <row r="11" spans="1:8" ht="28.35" customHeight="1" x14ac:dyDescent="0.25">
      <c r="A11" s="216"/>
      <c r="B11" s="2" t="s">
        <v>66</v>
      </c>
      <c r="C11" s="42"/>
      <c r="D11" s="44"/>
      <c r="E11" s="40"/>
      <c r="F11" s="114">
        <f t="shared" si="1"/>
        <v>0</v>
      </c>
      <c r="G11" s="40"/>
      <c r="H11" s="56"/>
    </row>
    <row r="12" spans="1:8" ht="28.35" customHeight="1" x14ac:dyDescent="0.25">
      <c r="A12" s="216"/>
      <c r="B12" s="2" t="s">
        <v>67</v>
      </c>
      <c r="C12" s="42"/>
      <c r="D12" s="43"/>
      <c r="E12" s="40"/>
      <c r="F12" s="114">
        <f t="shared" si="1"/>
        <v>0</v>
      </c>
      <c r="G12" s="40"/>
      <c r="H12" s="56"/>
    </row>
    <row r="13" spans="1:8" ht="28.35" customHeight="1" thickBot="1" x14ac:dyDescent="0.3">
      <c r="A13" s="215"/>
      <c r="B13" s="57" t="s">
        <v>68</v>
      </c>
      <c r="C13" s="58"/>
      <c r="D13" s="70"/>
      <c r="E13" s="121"/>
      <c r="F13" s="113">
        <f t="shared" si="0"/>
        <v>0</v>
      </c>
      <c r="G13" s="118"/>
      <c r="H13" s="59"/>
    </row>
    <row r="14" spans="1:8" ht="28.35" customHeight="1" x14ac:dyDescent="0.25">
      <c r="A14" s="219" t="s">
        <v>6</v>
      </c>
      <c r="B14" s="53" t="s">
        <v>69</v>
      </c>
      <c r="C14" s="54"/>
      <c r="D14" s="67"/>
      <c r="E14" s="68"/>
      <c r="F14" s="112">
        <f t="shared" si="0"/>
        <v>0</v>
      </c>
      <c r="G14" s="117"/>
      <c r="H14" s="55"/>
    </row>
    <row r="15" spans="1:8" ht="28.35" customHeight="1" x14ac:dyDescent="0.25">
      <c r="A15" s="220"/>
      <c r="B15" s="2" t="s">
        <v>89</v>
      </c>
      <c r="C15" s="42"/>
      <c r="D15" s="44"/>
      <c r="E15" s="40"/>
      <c r="F15" s="114">
        <f t="shared" si="0"/>
        <v>0</v>
      </c>
      <c r="G15" s="40"/>
      <c r="H15" s="56"/>
    </row>
    <row r="16" spans="1:8" ht="28.35" customHeight="1" x14ac:dyDescent="0.25">
      <c r="A16" s="220"/>
      <c r="B16" s="34" t="s">
        <v>71</v>
      </c>
      <c r="C16" s="42"/>
      <c r="D16" s="44"/>
      <c r="E16" s="40"/>
      <c r="F16" s="114">
        <f t="shared" si="0"/>
        <v>0</v>
      </c>
      <c r="G16" s="40"/>
      <c r="H16" s="56"/>
    </row>
    <row r="17" spans="1:8" ht="28.35" customHeight="1" x14ac:dyDescent="0.25">
      <c r="A17" s="220"/>
      <c r="B17" s="2" t="s">
        <v>80</v>
      </c>
      <c r="C17" s="42"/>
      <c r="D17" s="44"/>
      <c r="E17" s="40"/>
      <c r="F17" s="114">
        <f t="shared" si="0"/>
        <v>0</v>
      </c>
      <c r="G17" s="40"/>
      <c r="H17" s="56"/>
    </row>
    <row r="18" spans="1:8" ht="42" customHeight="1" thickBot="1" x14ac:dyDescent="0.3">
      <c r="A18" s="221"/>
      <c r="B18" s="57" t="s">
        <v>23</v>
      </c>
      <c r="C18" s="58"/>
      <c r="D18" s="70"/>
      <c r="E18" s="118"/>
      <c r="F18" s="113">
        <f t="shared" si="0"/>
        <v>0</v>
      </c>
      <c r="G18" s="118"/>
      <c r="H18" s="59"/>
    </row>
    <row r="19" spans="1:8" ht="28.35" customHeight="1" x14ac:dyDescent="0.25">
      <c r="A19" s="219" t="s">
        <v>4</v>
      </c>
      <c r="B19" s="106" t="s">
        <v>73</v>
      </c>
      <c r="C19" s="54"/>
      <c r="D19" s="67"/>
      <c r="E19" s="68"/>
      <c r="F19" s="112">
        <f t="shared" si="0"/>
        <v>0</v>
      </c>
      <c r="G19" s="117"/>
      <c r="H19" s="55"/>
    </row>
    <row r="20" spans="1:8" ht="28.35" customHeight="1" thickBot="1" x14ac:dyDescent="0.3">
      <c r="A20" s="221"/>
      <c r="B20" s="107" t="s">
        <v>74</v>
      </c>
      <c r="C20" s="58"/>
      <c r="D20" s="70"/>
      <c r="E20" s="118"/>
      <c r="F20" s="113">
        <f t="shared" si="0"/>
        <v>0</v>
      </c>
      <c r="G20" s="118"/>
      <c r="H20" s="59"/>
    </row>
    <row r="21" spans="1:8" ht="28.35" customHeight="1" thickBot="1" x14ac:dyDescent="0.3">
      <c r="A21" s="122" t="s">
        <v>7</v>
      </c>
      <c r="B21" s="104" t="s">
        <v>75</v>
      </c>
      <c r="C21" s="74"/>
      <c r="D21" s="75"/>
      <c r="E21" s="76"/>
      <c r="F21" s="111">
        <f t="shared" si="0"/>
        <v>0</v>
      </c>
      <c r="G21" s="116"/>
      <c r="H21" s="77"/>
    </row>
    <row r="22" spans="1:8" ht="28.35" customHeight="1" thickBot="1" x14ac:dyDescent="0.3">
      <c r="A22" s="103" t="s">
        <v>21</v>
      </c>
      <c r="B22" s="104" t="s">
        <v>5</v>
      </c>
      <c r="C22" s="74"/>
      <c r="D22" s="75"/>
      <c r="E22" s="76"/>
      <c r="F22" s="111">
        <f t="shared" si="0"/>
        <v>0</v>
      </c>
      <c r="G22" s="116"/>
      <c r="H22" s="77"/>
    </row>
    <row r="23" spans="1:8" ht="18" x14ac:dyDescent="0.25">
      <c r="A23" s="211" t="s">
        <v>1</v>
      </c>
      <c r="B23" s="212"/>
      <c r="C23" s="212"/>
      <c r="D23" s="212"/>
      <c r="E23" s="213"/>
      <c r="F23" s="115">
        <f>SUM(F5:F22)</f>
        <v>0</v>
      </c>
      <c r="G23" s="105"/>
      <c r="H23" s="105"/>
    </row>
  </sheetData>
  <sheetProtection algorithmName="SHA-512" hashValue="w33co3RC6a9te7dOnlsM6oYgWkNbIcHDwxkdrN9Yz7pv7hJBY5/17Q9emw1ou7gVR35H3gkHFzQMT0EZd9XLUw==" saltValue="dR/SUHPmcnatjeSM0cfzNw==" spinCount="100000" sheet="1" formatColumns="0" formatRows="0"/>
  <protectedRanges>
    <protectedRange sqref="H5:H21" name="Rango1"/>
    <protectedRange sqref="D6:E13 D15:E18 D20:E20" name="Rango1_1"/>
    <protectedRange sqref="D14:E14 D19:E19 D21:E22" name="Rango1_2"/>
    <protectedRange sqref="D5:E5" name="Rango1_3"/>
  </protectedRanges>
  <mergeCells count="6">
    <mergeCell ref="A5:A13"/>
    <mergeCell ref="A14:A18"/>
    <mergeCell ref="A19:A20"/>
    <mergeCell ref="A23:E23"/>
    <mergeCell ref="A1:H1"/>
    <mergeCell ref="A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NoPecuniario Otra Proced</vt:lpstr>
      <vt:lpstr>Aporte Pecuniario Otra Proceden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 Ramon Fleming</cp:lastModifiedBy>
  <cp:lastPrinted>2024-03-12T14:05:51Z</cp:lastPrinted>
  <dcterms:created xsi:type="dcterms:W3CDTF">2013-04-10T13:43:27Z</dcterms:created>
  <dcterms:modified xsi:type="dcterms:W3CDTF">2024-11-28T12:06:00Z</dcterms:modified>
</cp:coreProperties>
</file>