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1. NACIONALES\01 Instrumentos Complementarios\Eventos\00 Documentos Postulación\"/>
    </mc:Choice>
  </mc:AlternateContent>
  <xr:revisionPtr revIDLastSave="0" documentId="13_ncr:1_{81720D5F-240B-432C-B7EC-32CF032F3238}" xr6:coauthVersionLast="47" xr6:coauthVersionMax="47" xr10:uidLastSave="{00000000-0000-0000-0000-000000000000}"/>
  <bookViews>
    <workbookView xWindow="20370" yWindow="-120" windowWidth="21840" windowHeight="13020" tabRatio="795" activeTab="1" xr2:uid="{00000000-000D-0000-FFFF-FFFF00000000}"/>
    <workbookView xWindow="-120" yWindow="-120" windowWidth="20730" windowHeight="11040" activeTab="1" xr2:uid="{042B9BA5-7DB8-47E5-B1AC-70D1A1C8711F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0" i="19"/>
  <c r="F9" i="19"/>
  <c r="F8" i="19"/>
  <c r="F7" i="19"/>
  <c r="F6" i="19"/>
  <c r="F11" i="13"/>
  <c r="F10" i="13"/>
  <c r="F9" i="13"/>
  <c r="F8" i="13"/>
  <c r="F7" i="13"/>
  <c r="F6" i="13"/>
  <c r="F11" i="15"/>
  <c r="F10" i="15"/>
  <c r="F9" i="15"/>
  <c r="F8" i="15"/>
  <c r="F7" i="15"/>
  <c r="F6" i="15"/>
  <c r="F13" i="20"/>
  <c r="F12" i="20"/>
  <c r="F11" i="20"/>
  <c r="F10" i="20"/>
  <c r="F9" i="20"/>
  <c r="F8" i="20"/>
  <c r="F7" i="20"/>
  <c r="F6" i="20"/>
  <c r="F5" i="20"/>
  <c r="F21" i="19"/>
  <c r="C24" i="17" s="1"/>
  <c r="F20" i="19"/>
  <c r="F19" i="19"/>
  <c r="F18" i="19"/>
  <c r="F17" i="19"/>
  <c r="F16" i="19"/>
  <c r="F15" i="19"/>
  <c r="F14" i="19"/>
  <c r="F13" i="19"/>
  <c r="F12" i="19"/>
  <c r="F5" i="19"/>
  <c r="F13" i="11"/>
  <c r="F12" i="11"/>
  <c r="F11" i="11"/>
  <c r="F10" i="11"/>
  <c r="F9" i="11"/>
  <c r="F8" i="11"/>
  <c r="F7" i="11"/>
  <c r="F6" i="11"/>
  <c r="F5" i="11"/>
  <c r="F21" i="13"/>
  <c r="B24" i="17" s="1"/>
  <c r="F20" i="13"/>
  <c r="F19" i="13"/>
  <c r="F18" i="13"/>
  <c r="F17" i="13"/>
  <c r="F16" i="13"/>
  <c r="F15" i="13"/>
  <c r="F14" i="13"/>
  <c r="F13" i="13"/>
  <c r="F12" i="13"/>
  <c r="F5" i="13"/>
  <c r="F19" i="15"/>
  <c r="F18" i="15"/>
  <c r="F17" i="15"/>
  <c r="F16" i="15"/>
  <c r="F15" i="15"/>
  <c r="F14" i="15"/>
  <c r="F13" i="15"/>
  <c r="F12" i="15"/>
  <c r="F5" i="15"/>
  <c r="C22" i="17" l="1"/>
  <c r="C21" i="17"/>
  <c r="C8" i="17"/>
  <c r="B9" i="17"/>
  <c r="B10" i="17"/>
  <c r="D8" i="17"/>
  <c r="B22" i="17"/>
  <c r="B23" i="17"/>
  <c r="B21" i="17"/>
  <c r="C20" i="17"/>
  <c r="C23" i="17"/>
  <c r="F22" i="19"/>
  <c r="F14" i="11"/>
  <c r="B20" i="17"/>
  <c r="B8" i="17"/>
  <c r="F22" i="13"/>
  <c r="F20" i="15"/>
  <c r="D24" i="17"/>
  <c r="D22" i="17" l="1"/>
  <c r="B13" i="17"/>
  <c r="D21" i="17"/>
  <c r="D23" i="17"/>
  <c r="D20" i="17"/>
  <c r="C25" i="17"/>
  <c r="B25" i="17"/>
  <c r="F14" i="20"/>
  <c r="D25" i="17" l="1"/>
  <c r="B26" i="17" s="1"/>
  <c r="D11" i="17"/>
  <c r="D9" i="17"/>
  <c r="D10" i="17"/>
  <c r="C11" i="17"/>
  <c r="C10" i="17"/>
  <c r="C9" i="17"/>
  <c r="C12" i="17"/>
  <c r="E12" i="17" s="1"/>
  <c r="C26" i="17" l="1"/>
  <c r="D13" i="17"/>
  <c r="E11" i="17"/>
  <c r="C13" i="17"/>
  <c r="I10" i="17" l="1"/>
  <c r="E9" i="17"/>
  <c r="E10" i="17"/>
  <c r="E8" i="17" l="1"/>
  <c r="E13" i="17" l="1"/>
  <c r="I8" i="17"/>
  <c r="K8" i="17" s="1"/>
  <c r="E14" i="17" l="1"/>
  <c r="I11" i="17"/>
  <c r="K11" i="17" s="1"/>
  <c r="D14" i="17"/>
  <c r="B14" i="17"/>
  <c r="I9" i="17" s="1"/>
  <c r="K9" i="17" s="1"/>
  <c r="C14" i="17"/>
</calcChain>
</file>

<file path=xl/sharedStrings.xml><?xml version="1.0" encoding="utf-8"?>
<sst xmlns="http://schemas.openxmlformats.org/spreadsheetml/2006/main" count="209" uniqueCount="107">
  <si>
    <t>-</t>
  </si>
  <si>
    <t>TOTAL</t>
  </si>
  <si>
    <t>PORCENTAJE</t>
  </si>
  <si>
    <t>Cantidad</t>
  </si>
  <si>
    <t>Alojamiento</t>
  </si>
  <si>
    <t>3. DIFUSION</t>
  </si>
  <si>
    <t>Arriendo de equipos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</si>
  <si>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</si>
  <si>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</si>
  <si>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</si>
  <si>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</si>
  <si>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</si>
  <si>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</si>
  <si>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</si>
  <si>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</si>
  <si>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 xml:space="preserve">Honorarios por formulación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</si>
  <si>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</si>
  <si>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</si>
  <si>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</si>
  <si>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</si>
  <si>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</si>
  <si>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</si>
  <si>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</si>
  <si>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</si>
  <si>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</si>
  <si>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</si>
  <si>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</si>
  <si>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Gastos por uso de plataforma para el desarrollo de la propuesta (Zoom, Team, Webinar, Ninja, Miro, Mural, etc)</t>
  </si>
  <si>
    <t>Arriendo de vehículos (de empresas del giro).</t>
  </si>
  <si>
    <t xml:space="preserve">Combustible. </t>
  </si>
  <si>
    <t>Alimentación y alojamiento de profesionales, técnicos o expositores que participarán en la realización de la actividad, que justificadamente lo requieran.</t>
  </si>
  <si>
    <t>Formulario de viáticos (para el caso de funcionarios públicos que participen en la propuesta).</t>
  </si>
  <si>
    <t>Gastos necesarios para la organización de la actividad; teléfono, materiales de oficina, entre otros.</t>
  </si>
  <si>
    <t>Gastos de proveedor asociados a la producción virtual de la propuesta (diseño de material gráfico, estrategia de difusión, generación de material audiovisual, producción técnica, entre otros).</t>
  </si>
  <si>
    <t>Honorarios por servicios de intérpretes</t>
  </si>
  <si>
    <t xml:space="preserve">Honorarios de expositores 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</si>
  <si>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</si>
  <si>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</si>
  <si>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</si>
  <si>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</si>
  <si>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</si>
  <si>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</si>
  <si>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</si>
  <si>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</si>
  <si>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</si>
  <si>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</si>
  <si>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</si>
  <si>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</si>
  <si>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</si>
  <si>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</si>
  <si>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</si>
  <si>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</si>
  <si>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</si>
  <si>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</si>
  <si>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</si>
  <si>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</si>
  <si>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</si>
  <si>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</si>
  <si>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</si>
  <si>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</si>
  <si>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</si>
  <si>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</si>
  <si>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</si>
  <si>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</si>
  <si>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</si>
  <si>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</si>
  <si>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</si>
  <si>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</si>
  <si>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</si>
  <si>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</si>
  <si>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</si>
  <si>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</si>
  <si>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</si>
  <si>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</si>
  <si>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</si>
  <si>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</si>
  <si>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</si>
  <si>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</si>
  <si>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</si>
  <si>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</si>
  <si>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</si>
  <si>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</si>
  <si>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N° de cotización (según Anexo 5)</t>
  </si>
  <si>
    <t>En caso de considerar aportes de otra procedencia, recuerde adjuntar el Anexo 7.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</si>
  <si>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</si>
  <si>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</si>
  <si>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</si>
  <si>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</si>
  <si>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</si>
  <si>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</si>
  <si>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</si>
  <si>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</si>
  <si>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t>N° de cotización (según Anexo 6)</t>
  </si>
  <si>
    <t>MEMORIA DE CÁLCULO CONVOCATORIA NACIONAL EVENTOS PARA LA INNOVACIÓN 2024</t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</si>
  <si>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</si>
  <si>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t>Código Propuesta (uso interno)</t>
  </si>
  <si>
    <t>Nombre Propuesta</t>
  </si>
  <si>
    <t>Nombre Ejecutor</t>
  </si>
  <si>
    <r>
      <t>1.- Leer las Bases técnicas y administrativas "</t>
    </r>
    <r>
      <rPr>
        <b/>
        <sz val="10"/>
        <rFont val="Arial"/>
        <family val="2"/>
      </rPr>
      <t>Convocatoria Nacional Eventos para la innovación 2024"</t>
    </r>
  </si>
  <si>
    <r>
      <t>2.- Ajustarse a las condiciones de financiamiento indicados en el numeral "</t>
    </r>
    <r>
      <rPr>
        <b/>
        <sz val="10"/>
        <rFont val="Arial"/>
        <family val="2"/>
      </rPr>
      <t>1.8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</si>
  <si>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1.8.2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1.8.3.Ítems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</si>
  <si>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6.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</si>
  <si>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Pasajes aéreos nacionales e internacionales y tasas de embarque</t>
  </si>
  <si>
    <t>Seguros de viaje (solo viajes internacionales)</t>
  </si>
  <si>
    <t xml:space="preserve">Pasajes terrestres </t>
  </si>
  <si>
    <t>Estacionamientos, peajes  y taxis de profesionales, técnicos o expositores que participarán en la realización de la actividad, que justificadamente lo requieran.</t>
  </si>
  <si>
    <t>Arriendo de equipos, salas, coffe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</si>
</sst>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2" fontId="23" fillId="0" borderId="0" applyFont="0" applyFill="0" applyBorder="0" applyAlignment="0" applyProtection="0"/>
  </cellStyleXfs>
  <cellXfs count="188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9" fontId="13" fillId="3" borderId="4" xfId="0" applyNumberFormat="1" applyFont="1" applyFill="1" applyBorder="1" applyAlignment="1">
      <alignment horizontal="center" vertical="center" wrapText="1"/>
    </xf>
    <xf numFmtId="3" fontId="11" fillId="6" borderId="16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10" fillId="0" borderId="0" xfId="1" applyFont="1"/>
    <xf numFmtId="0" fontId="8" fillId="0" borderId="12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7" fillId="0" borderId="12" xfId="1" applyFont="1" applyBorder="1"/>
    <xf numFmtId="0" fontId="7" fillId="0" borderId="13" xfId="1" applyFont="1" applyBorder="1"/>
    <xf numFmtId="0" fontId="7" fillId="0" borderId="9" xfId="1" applyFont="1" applyBorder="1"/>
    <xf numFmtId="0" fontId="7" fillId="0" borderId="10" xfId="1" applyFont="1" applyBorder="1"/>
    <xf numFmtId="0" fontId="7" fillId="0" borderId="11" xfId="1" applyFont="1" applyBorder="1"/>
    <xf numFmtId="0" fontId="7" fillId="0" borderId="12" xfId="1" applyFont="1" applyBorder="1" applyAlignment="1">
      <alignment horizontal="left"/>
    </xf>
    <xf numFmtId="0" fontId="7" fillId="0" borderId="13" xfId="1" applyFont="1" applyBorder="1" applyAlignment="1">
      <alignment horizontal="left"/>
    </xf>
    <xf numFmtId="49" fontId="7" fillId="5" borderId="16" xfId="0" applyNumberFormat="1" applyFont="1" applyFill="1" applyBorder="1" applyAlignment="1">
      <alignment vertical="center" wrapText="1"/>
    </xf>
    <xf numFmtId="0" fontId="12" fillId="0" borderId="0" xfId="0" applyFont="1"/>
    <xf numFmtId="0" fontId="11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justify" vertical="center" wrapText="1"/>
    </xf>
    <xf numFmtId="0" fontId="1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12" fillId="0" borderId="0" xfId="0" applyNumberFormat="1" applyFont="1"/>
    <xf numFmtId="0" fontId="4" fillId="6" borderId="14" xfId="0" applyFont="1" applyFill="1" applyBorder="1" applyAlignment="1">
      <alignment horizontal="left" vertical="center" wrapText="1"/>
    </xf>
    <xf numFmtId="3" fontId="0" fillId="0" borderId="0" xfId="0" applyNumberFormat="1"/>
    <xf numFmtId="0" fontId="12" fillId="6" borderId="14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/>
    </xf>
    <xf numFmtId="9" fontId="5" fillId="6" borderId="4" xfId="0" applyNumberFormat="1" applyFont="1" applyFill="1" applyBorder="1" applyAlignment="1">
      <alignment horizontal="center"/>
    </xf>
    <xf numFmtId="9" fontId="11" fillId="6" borderId="4" xfId="0" applyNumberFormat="1" applyFont="1" applyFill="1" applyBorder="1" applyAlignment="1">
      <alignment horizontal="center"/>
    </xf>
    <xf numFmtId="164" fontId="12" fillId="6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49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Alignment="1">
      <alignment vertical="center"/>
    </xf>
    <xf numFmtId="0" fontId="6" fillId="0" borderId="0" xfId="1" applyAlignment="1">
      <alignment vertical="center"/>
    </xf>
    <xf numFmtId="42" fontId="12" fillId="0" borderId="4" xfId="2" applyFont="1" applyBorder="1" applyAlignment="1">
      <alignment horizontal="center" vertical="center" wrapText="1"/>
    </xf>
    <xf numFmtId="42" fontId="12" fillId="0" borderId="7" xfId="2" applyFont="1" applyBorder="1" applyAlignment="1">
      <alignment horizontal="center" vertical="center" wrapText="1"/>
    </xf>
    <xf numFmtId="42" fontId="13" fillId="3" borderId="4" xfId="2" applyFont="1" applyFill="1" applyBorder="1" applyAlignment="1">
      <alignment horizontal="center" vertical="center" wrapText="1"/>
    </xf>
    <xf numFmtId="42" fontId="16" fillId="6" borderId="4" xfId="2" applyFont="1" applyFill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165" fontId="13" fillId="3" borderId="4" xfId="0" applyNumberFormat="1" applyFont="1" applyFill="1" applyBorder="1" applyAlignment="1">
      <alignment horizontal="center" vertical="center" wrapText="1"/>
    </xf>
    <xf numFmtId="42" fontId="7" fillId="5" borderId="4" xfId="2" applyFont="1" applyFill="1" applyBorder="1" applyAlignment="1" applyProtection="1">
      <alignment horizontal="center" vertical="center" wrapText="1"/>
      <protection locked="0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12" fillId="6" borderId="4" xfId="2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12" fillId="6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horizontal="center" vertical="center" wrapText="1"/>
      <protection locked="0"/>
    </xf>
    <xf numFmtId="1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18" xfId="2" applyFont="1" applyFill="1" applyBorder="1" applyAlignment="1">
      <alignment horizontal="center" vertical="center" wrapText="1"/>
    </xf>
    <xf numFmtId="49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>
      <alignment horizontal="left" vertical="center" wrapText="1"/>
    </xf>
    <xf numFmtId="49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1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23" xfId="2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7" fillId="5" borderId="23" xfId="2" applyFont="1" applyFill="1" applyBorder="1" applyAlignment="1" applyProtection="1">
      <alignment horizontal="center" vertical="center" wrapText="1"/>
      <protection locked="0"/>
    </xf>
    <xf numFmtId="42" fontId="11" fillId="4" borderId="7" xfId="2" applyFont="1" applyFill="1" applyBorder="1" applyAlignment="1">
      <alignment horizontal="center" vertical="center" wrapText="1"/>
    </xf>
    <xf numFmtId="49" fontId="7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8" xfId="0" applyFont="1" applyFill="1" applyBorder="1" applyAlignment="1">
      <alignment horizontal="left" vertical="center" wrapText="1"/>
    </xf>
    <xf numFmtId="0" fontId="12" fillId="6" borderId="29" xfId="0" applyFont="1" applyFill="1" applyBorder="1" applyAlignment="1">
      <alignment horizontal="justify" vertical="center" wrapText="1"/>
    </xf>
    <xf numFmtId="49" fontId="7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29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horizontal="center" vertical="center" wrapText="1"/>
      <protection locked="0"/>
    </xf>
    <xf numFmtId="42" fontId="12" fillId="6" borderId="29" xfId="2" applyFont="1" applyFill="1" applyBorder="1" applyAlignment="1">
      <alignment horizontal="center" vertical="center" wrapText="1"/>
    </xf>
    <xf numFmtId="42" fontId="11" fillId="3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2" fillId="6" borderId="4" xfId="0" applyNumberFormat="1" applyFont="1" applyFill="1" applyBorder="1" applyAlignment="1">
      <alignment horizontal="left" vertical="center" wrapText="1"/>
    </xf>
    <xf numFmtId="1" fontId="7" fillId="5" borderId="4" xfId="0" applyNumberFormat="1" applyFont="1" applyFill="1" applyBorder="1" applyAlignment="1" applyProtection="1">
      <alignment vertical="center" wrapText="1"/>
      <protection locked="0"/>
    </xf>
    <xf numFmtId="1" fontId="12" fillId="6" borderId="18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vertical="center" wrapText="1"/>
      <protection locked="0"/>
    </xf>
    <xf numFmtId="1" fontId="12" fillId="6" borderId="23" xfId="0" applyNumberFormat="1" applyFont="1" applyFill="1" applyBorder="1" applyAlignment="1">
      <alignment horizontal="left" vertical="center" wrapText="1"/>
    </xf>
    <xf numFmtId="1" fontId="7" fillId="5" borderId="23" xfId="0" applyNumberFormat="1" applyFont="1" applyFill="1" applyBorder="1" applyAlignment="1" applyProtection="1">
      <alignment vertical="center" wrapText="1"/>
      <protection locked="0"/>
    </xf>
    <xf numFmtId="0" fontId="11" fillId="3" borderId="7" xfId="0" applyFont="1" applyFill="1" applyBorder="1" applyAlignment="1">
      <alignment horizontal="right" vertical="center" wrapText="1"/>
    </xf>
    <xf numFmtId="1" fontId="12" fillId="6" borderId="31" xfId="0" applyNumberFormat="1" applyFont="1" applyFill="1" applyBorder="1" applyAlignment="1">
      <alignment horizontal="left" vertical="center" wrapText="1"/>
    </xf>
    <xf numFmtId="1" fontId="7" fillId="5" borderId="18" xfId="0" applyNumberFormat="1" applyFont="1" applyFill="1" applyBorder="1" applyAlignment="1" applyProtection="1">
      <alignment horizontal="left" vertical="center" wrapText="1"/>
      <protection locked="0"/>
    </xf>
    <xf numFmtId="1" fontId="7" fillId="5" borderId="23" xfId="0" applyNumberFormat="1" applyFont="1" applyFill="1" applyBorder="1" applyAlignment="1" applyProtection="1">
      <alignment horizontal="left" vertical="center" wrapText="1"/>
      <protection locked="0"/>
    </xf>
    <xf numFmtId="1" fontId="7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18" xfId="2" applyFont="1" applyFill="1" applyBorder="1" applyAlignment="1" applyProtection="1">
      <alignment vertical="center" wrapText="1"/>
      <protection locked="0"/>
    </xf>
    <xf numFmtId="42" fontId="7" fillId="5" borderId="23" xfId="2" applyFont="1" applyFill="1" applyBorder="1" applyAlignment="1" applyProtection="1">
      <alignment vertical="center" wrapText="1"/>
      <protection locked="0"/>
    </xf>
    <xf numFmtId="42" fontId="7" fillId="5" borderId="4" xfId="2" applyFont="1" applyFill="1" applyBorder="1" applyAlignment="1" applyProtection="1">
      <alignment vertical="center" wrapText="1"/>
      <protection locked="0"/>
    </xf>
    <xf numFmtId="1" fontId="7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8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7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7" fillId="5" borderId="29" xfId="0" applyNumberFormat="1" applyFont="1" applyFill="1" applyBorder="1" applyAlignment="1" applyProtection="1">
      <alignment vertical="center" wrapText="1"/>
      <protection locked="0"/>
    </xf>
    <xf numFmtId="42" fontId="14" fillId="0" borderId="4" xfId="2" applyFont="1" applyBorder="1" applyAlignment="1">
      <alignment horizontal="center"/>
    </xf>
    <xf numFmtId="0" fontId="12" fillId="6" borderId="7" xfId="0" applyFont="1" applyFill="1" applyBorder="1" applyAlignment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7" fillId="5" borderId="7" xfId="2" applyFont="1" applyFill="1" applyBorder="1" applyAlignment="1" applyProtection="1">
      <alignment horizontal="center" vertical="center" wrapText="1"/>
      <protection locked="0"/>
    </xf>
    <xf numFmtId="1" fontId="7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2" fillId="6" borderId="7" xfId="2" applyFont="1" applyFill="1" applyBorder="1" applyAlignment="1">
      <alignment horizontal="center" vertical="center" wrapText="1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4" xfId="1" applyFont="1" applyFill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7" fillId="0" borderId="0" xfId="1" applyFont="1" applyAlignment="1">
      <alignment horizontal="left"/>
    </xf>
    <xf numFmtId="0" fontId="6" fillId="9" borderId="5" xfId="1" applyFill="1" applyBorder="1" applyAlignment="1">
      <alignment horizontal="left" vertical="center"/>
    </xf>
    <xf numFmtId="0" fontId="6" fillId="9" borderId="8" xfId="1" applyFill="1" applyBorder="1" applyAlignment="1">
      <alignment horizontal="left" vertical="center"/>
    </xf>
    <xf numFmtId="0" fontId="7" fillId="0" borderId="5" xfId="1" applyFont="1" applyBorder="1" applyAlignment="1">
      <alignment horizontal="left"/>
    </xf>
    <xf numFmtId="0" fontId="7" fillId="0" borderId="15" xfId="1" applyFont="1" applyBorder="1" applyAlignment="1">
      <alignment horizontal="left"/>
    </xf>
    <xf numFmtId="0" fontId="7" fillId="0" borderId="8" xfId="1" applyFont="1" applyBorder="1" applyAlignment="1">
      <alignment horizontal="left"/>
    </xf>
    <xf numFmtId="0" fontId="7" fillId="0" borderId="5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8" xfId="1" applyFont="1" applyBorder="1" applyAlignment="1">
      <alignment horizontal="left" vertical="center" wrapText="1"/>
    </xf>
    <xf numFmtId="0" fontId="6" fillId="0" borderId="5" xfId="1" applyBorder="1" applyAlignment="1">
      <alignment horizontal="left" vertical="center" wrapText="1"/>
    </xf>
    <xf numFmtId="0" fontId="6" fillId="0" borderId="4" xfId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6" fillId="0" borderId="15" xfId="1" applyBorder="1" applyAlignment="1">
      <alignment horizontal="left" vertical="center" wrapText="1"/>
    </xf>
    <xf numFmtId="0" fontId="21" fillId="8" borderId="5" xfId="1" applyFont="1" applyFill="1" applyBorder="1" applyAlignment="1" applyProtection="1">
      <alignment horizontal="left" vertical="center"/>
      <protection locked="0"/>
    </xf>
    <xf numFmtId="0" fontId="22" fillId="8" borderId="15" xfId="1" applyFont="1" applyFill="1" applyBorder="1" applyAlignment="1" applyProtection="1">
      <alignment horizontal="left" vertical="center"/>
      <protection locked="0"/>
    </xf>
    <xf numFmtId="0" fontId="22" fillId="8" borderId="8" xfId="1" applyFont="1" applyFill="1" applyBorder="1" applyAlignment="1" applyProtection="1">
      <alignment horizontal="left" vertical="center"/>
      <protection locked="0"/>
    </xf>
    <xf numFmtId="0" fontId="6" fillId="0" borderId="2" xfId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0" fontId="20" fillId="7" borderId="5" xfId="1" applyFont="1" applyFill="1" applyBorder="1" applyAlignment="1">
      <alignment horizontal="left" vertical="center"/>
    </xf>
    <xf numFmtId="0" fontId="20" fillId="7" borderId="15" xfId="1" applyFont="1" applyFill="1" applyBorder="1" applyAlignment="1">
      <alignment horizontal="left" vertical="center"/>
    </xf>
    <xf numFmtId="0" fontId="20" fillId="7" borderId="8" xfId="1" applyFont="1" applyFill="1" applyBorder="1" applyAlignment="1">
      <alignment horizontal="left" vertical="center"/>
    </xf>
    <xf numFmtId="0" fontId="17" fillId="6" borderId="4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0" fontId="6" fillId="0" borderId="4" xfId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right" vertical="center" wrapText="1"/>
    </xf>
    <xf numFmtId="0" fontId="11" fillId="6" borderId="25" xfId="0" applyFont="1" applyFill="1" applyBorder="1" applyAlignment="1">
      <alignment horizontal="left" vertical="center" wrapText="1"/>
    </xf>
    <xf numFmtId="0" fontId="11" fillId="6" borderId="26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horizontal="left" vertical="center" wrapText="1"/>
    </xf>
    <xf numFmtId="0" fontId="11" fillId="6" borderId="17" xfId="0" applyFont="1" applyFill="1" applyBorder="1" applyAlignment="1">
      <alignment horizontal="left" vertical="center" wrapText="1"/>
    </xf>
    <xf numFmtId="0" fontId="11" fillId="6" borderId="20" xfId="0" applyFont="1" applyFill="1" applyBorder="1" applyAlignment="1">
      <alignment horizontal="left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1" fontId="11" fillId="6" borderId="17" xfId="0" applyNumberFormat="1" applyFont="1" applyFill="1" applyBorder="1" applyAlignment="1">
      <alignment horizontal="left" vertical="center" wrapText="1"/>
    </xf>
    <xf numFmtId="1" fontId="11" fillId="6" borderId="20" xfId="0" applyNumberFormat="1" applyFont="1" applyFill="1" applyBorder="1" applyAlignment="1">
      <alignment horizontal="left" vertical="center" wrapText="1"/>
    </xf>
    <xf numFmtId="1" fontId="11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2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N34"/>
  <sheetViews>
    <sheetView showGridLines="0" zoomScale="80" zoomScaleNormal="80" workbookViewId="0">
      <selection activeCell="A12" sqref="A12:B12"/>
    </sheetView>
    <sheetView workbookViewId="1"/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23.25" customHeight="1" x14ac:dyDescent="0.2">
      <c r="C2" s="127" t="s">
        <v>93</v>
      </c>
      <c r="D2" s="127"/>
      <c r="E2" s="127"/>
      <c r="F2" s="127"/>
      <c r="G2" s="127"/>
      <c r="H2" s="127"/>
      <c r="I2" s="127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28"/>
      <c r="B4" s="128"/>
      <c r="C4" s="128"/>
    </row>
    <row r="5" spans="1:10" ht="21.95" customHeight="1" x14ac:dyDescent="0.2">
      <c r="A5" s="126" t="s">
        <v>95</v>
      </c>
      <c r="B5" s="126"/>
      <c r="C5" s="141"/>
      <c r="D5" s="142"/>
      <c r="E5" s="142"/>
      <c r="F5" s="142"/>
      <c r="G5" s="142"/>
      <c r="H5" s="142"/>
      <c r="I5" s="142"/>
      <c r="J5" s="143"/>
    </row>
    <row r="6" spans="1:10" ht="18.95" customHeight="1" x14ac:dyDescent="0.2">
      <c r="A6" s="126" t="s">
        <v>96</v>
      </c>
      <c r="B6" s="126"/>
      <c r="C6" s="141"/>
      <c r="D6" s="142"/>
      <c r="E6" s="142"/>
      <c r="F6" s="142"/>
      <c r="G6" s="142"/>
      <c r="H6" s="142"/>
      <c r="I6" s="142"/>
      <c r="J6" s="143"/>
    </row>
    <row r="7" spans="1:10" ht="21.6" customHeight="1" x14ac:dyDescent="0.2">
      <c r="A7" s="126" t="s">
        <v>97</v>
      </c>
      <c r="B7" s="126"/>
      <c r="C7" s="141"/>
      <c r="D7" s="142"/>
      <c r="E7" s="142"/>
      <c r="F7" s="142"/>
      <c r="G7" s="142"/>
      <c r="H7" s="142"/>
      <c r="I7" s="142"/>
      <c r="J7" s="143"/>
    </row>
    <row r="8" spans="1:10" ht="12.6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0" ht="15" x14ac:dyDescent="0.2">
      <c r="A9" s="126" t="s">
        <v>38</v>
      </c>
      <c r="B9" s="126"/>
      <c r="C9" s="126"/>
      <c r="D9" s="126"/>
      <c r="E9" s="126"/>
      <c r="F9" s="126"/>
      <c r="G9" s="126"/>
      <c r="H9" s="126"/>
      <c r="I9" s="126"/>
      <c r="J9" s="126"/>
    </row>
    <row r="10" spans="1:10" s="46" customFormat="1" ht="16.5" customHeight="1" x14ac:dyDescent="0.25">
      <c r="A10" s="134" t="s">
        <v>66</v>
      </c>
      <c r="B10" s="135"/>
      <c r="C10" s="135"/>
      <c r="D10" s="135"/>
      <c r="E10" s="135"/>
      <c r="F10" s="135"/>
      <c r="G10" s="135"/>
      <c r="H10" s="135"/>
      <c r="I10" s="135"/>
      <c r="J10" s="136"/>
    </row>
    <row r="11" spans="1:10" s="46" customFormat="1" ht="12" customHeight="1" x14ac:dyDescent="0.25">
      <c r="A11" s="134"/>
      <c r="B11" s="135"/>
      <c r="C11" s="135"/>
      <c r="D11" s="135"/>
      <c r="E11" s="135"/>
      <c r="F11" s="135"/>
      <c r="G11" s="135"/>
      <c r="H11" s="135"/>
      <c r="I11" s="135"/>
      <c r="J11" s="136"/>
    </row>
    <row r="12" spans="1:10" ht="15" x14ac:dyDescent="0.2">
      <c r="A12" s="126" t="s">
        <v>39</v>
      </c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s="10" customFormat="1" ht="21.6" customHeight="1" x14ac:dyDescent="0.25">
      <c r="A13" s="137" t="s">
        <v>98</v>
      </c>
      <c r="B13" s="135"/>
      <c r="C13" s="135"/>
      <c r="D13" s="135"/>
      <c r="E13" s="135"/>
      <c r="F13" s="135"/>
      <c r="G13" s="135"/>
      <c r="H13" s="135"/>
      <c r="I13" s="135"/>
      <c r="J13" s="136"/>
    </row>
    <row r="14" spans="1:10" s="10" customFormat="1" ht="35.1" customHeight="1" x14ac:dyDescent="0.25">
      <c r="A14" s="138" t="s">
        <v>99</v>
      </c>
      <c r="B14" s="139"/>
      <c r="C14" s="139"/>
      <c r="D14" s="139"/>
      <c r="E14" s="139"/>
      <c r="F14" s="139"/>
      <c r="G14" s="139"/>
      <c r="H14" s="139"/>
      <c r="I14" s="139"/>
      <c r="J14" s="139"/>
    </row>
    <row r="15" spans="1:10" s="10" customFormat="1" ht="37.5" customHeight="1" x14ac:dyDescent="0.25">
      <c r="A15" s="140" t="s">
        <v>100</v>
      </c>
      <c r="B15" s="135"/>
      <c r="C15" s="135"/>
      <c r="D15" s="135"/>
      <c r="E15" s="135"/>
      <c r="F15" s="135"/>
      <c r="G15" s="135"/>
      <c r="H15" s="135"/>
      <c r="I15" s="135"/>
      <c r="J15" s="136"/>
    </row>
    <row r="16" spans="1:10" s="10" customFormat="1" ht="53.45" customHeight="1" x14ac:dyDescent="0.25">
      <c r="A16" s="140" t="s">
        <v>101</v>
      </c>
      <c r="B16" s="135"/>
      <c r="C16" s="135"/>
      <c r="D16" s="135"/>
      <c r="E16" s="135"/>
      <c r="F16" s="135"/>
      <c r="G16" s="135"/>
      <c r="H16" s="135"/>
      <c r="I16" s="135"/>
      <c r="J16" s="136"/>
    </row>
    <row r="17" spans="1:10" s="11" customFormat="1" ht="18" customHeight="1" x14ac:dyDescent="0.25">
      <c r="A17" s="144" t="s">
        <v>84</v>
      </c>
      <c r="B17" s="145"/>
      <c r="C17" s="145"/>
      <c r="D17" s="145"/>
      <c r="E17" s="145"/>
      <c r="F17" s="145"/>
      <c r="G17" s="145"/>
      <c r="H17" s="145"/>
      <c r="I17" s="145"/>
      <c r="J17" s="146"/>
    </row>
    <row r="18" spans="1:10" ht="3.6" customHeight="1" x14ac:dyDescent="0.2">
      <c r="A18" s="12"/>
      <c r="J18" s="13"/>
    </row>
    <row r="19" spans="1:10" ht="15" x14ac:dyDescent="0.2">
      <c r="A19" s="12"/>
      <c r="B19" s="126" t="s">
        <v>40</v>
      </c>
      <c r="C19" s="126"/>
      <c r="D19" s="147" t="s">
        <v>41</v>
      </c>
      <c r="E19" s="148"/>
      <c r="F19" s="148"/>
      <c r="G19" s="148"/>
      <c r="H19" s="148"/>
      <c r="I19" s="149"/>
      <c r="J19" s="13"/>
    </row>
    <row r="20" spans="1:10" x14ac:dyDescent="0.2">
      <c r="A20" s="12"/>
      <c r="B20" s="129" t="s">
        <v>68</v>
      </c>
      <c r="C20" s="130"/>
      <c r="D20" s="131" t="s">
        <v>81</v>
      </c>
      <c r="E20" s="132"/>
      <c r="F20" s="132"/>
      <c r="G20" s="132"/>
      <c r="H20" s="132"/>
      <c r="I20" s="133"/>
      <c r="J20" s="13"/>
    </row>
    <row r="21" spans="1:10" x14ac:dyDescent="0.2">
      <c r="A21" s="12"/>
      <c r="B21" s="129" t="s">
        <v>42</v>
      </c>
      <c r="C21" s="130"/>
      <c r="D21" s="131" t="s">
        <v>67</v>
      </c>
      <c r="E21" s="132"/>
      <c r="F21" s="132"/>
      <c r="G21" s="132"/>
      <c r="H21" s="132"/>
      <c r="I21" s="133"/>
      <c r="J21" s="13"/>
    </row>
    <row r="22" spans="1:10" x14ac:dyDescent="0.2">
      <c r="A22" s="12"/>
      <c r="B22" s="129" t="s">
        <v>69</v>
      </c>
      <c r="C22" s="130"/>
      <c r="D22" s="131" t="s">
        <v>70</v>
      </c>
      <c r="E22" s="132"/>
      <c r="F22" s="132"/>
      <c r="G22" s="132"/>
      <c r="H22" s="132"/>
      <c r="I22" s="133"/>
      <c r="J22" s="13"/>
    </row>
    <row r="23" spans="1:10" x14ac:dyDescent="0.2">
      <c r="A23" s="12"/>
      <c r="B23" s="129" t="s">
        <v>71</v>
      </c>
      <c r="C23" s="130"/>
      <c r="D23" s="131" t="s">
        <v>72</v>
      </c>
      <c r="E23" s="132"/>
      <c r="F23" s="132"/>
      <c r="G23" s="132"/>
      <c r="H23" s="132"/>
      <c r="I23" s="133"/>
      <c r="J23" s="13"/>
    </row>
    <row r="24" spans="1:10" x14ac:dyDescent="0.2">
      <c r="A24" s="12"/>
      <c r="B24" s="129" t="s">
        <v>73</v>
      </c>
      <c r="C24" s="130"/>
      <c r="D24" s="131" t="s">
        <v>75</v>
      </c>
      <c r="E24" s="132"/>
      <c r="F24" s="132"/>
      <c r="G24" s="132"/>
      <c r="H24" s="132"/>
      <c r="I24" s="133"/>
      <c r="J24" s="13"/>
    </row>
    <row r="25" spans="1:10" x14ac:dyDescent="0.2">
      <c r="A25" s="12"/>
      <c r="B25" s="129" t="s">
        <v>74</v>
      </c>
      <c r="C25" s="130"/>
      <c r="D25" s="131" t="s">
        <v>76</v>
      </c>
      <c r="E25" s="132"/>
      <c r="F25" s="132"/>
      <c r="G25" s="132"/>
      <c r="H25" s="132"/>
      <c r="I25" s="133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51" t="s">
        <v>43</v>
      </c>
      <c r="B27" s="152"/>
      <c r="C27" s="152"/>
      <c r="D27" s="152"/>
      <c r="E27" s="152"/>
      <c r="F27" s="152"/>
      <c r="G27" s="152"/>
      <c r="H27" s="152"/>
      <c r="I27" s="152"/>
      <c r="J27" s="153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3.5" thickBot="1" x14ac:dyDescent="0.25">
      <c r="A29" s="12"/>
      <c r="B29" s="19"/>
      <c r="C29" s="5" t="s">
        <v>44</v>
      </c>
      <c r="J29" s="13"/>
    </row>
    <row r="30" spans="1:10" ht="13.5" thickBot="1" x14ac:dyDescent="0.25">
      <c r="A30" s="12"/>
      <c r="B30" s="4"/>
      <c r="C30" s="5" t="s">
        <v>45</v>
      </c>
      <c r="J30" s="13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54" t="s">
        <v>85</v>
      </c>
      <c r="B32" s="155"/>
      <c r="C32" s="155"/>
      <c r="D32" s="155"/>
      <c r="E32" s="155"/>
      <c r="F32" s="155"/>
      <c r="G32" s="155"/>
      <c r="H32" s="155"/>
      <c r="I32" s="155"/>
      <c r="J32" s="155"/>
    </row>
    <row r="33" spans="1:14" x14ac:dyDescent="0.2">
      <c r="A33" s="155"/>
      <c r="B33" s="155"/>
      <c r="C33" s="155"/>
      <c r="D33" s="155"/>
      <c r="E33" s="155"/>
      <c r="F33" s="155"/>
      <c r="G33" s="155"/>
      <c r="H33" s="155"/>
      <c r="I33" s="155"/>
      <c r="J33" s="155"/>
    </row>
    <row r="34" spans="1:14" s="46" customFormat="1" ht="58.5" customHeight="1" x14ac:dyDescent="0.25">
      <c r="A34" s="150" t="s">
        <v>94</v>
      </c>
      <c r="B34" s="150"/>
      <c r="C34" s="150"/>
      <c r="D34" s="150"/>
      <c r="E34" s="150"/>
      <c r="F34" s="150"/>
      <c r="G34" s="150"/>
      <c r="H34" s="150"/>
      <c r="I34" s="150"/>
      <c r="J34" s="150"/>
      <c r="N34" s="47"/>
    </row>
  </sheetData>
  <sheetProtection algorithmName="SHA-512" hashValue="/Z1ExcoOG/ODx2yDHchFYaPNJ1UB02XTFrIyAbeVzg6kjP03hW3tujdaeT++uvXPq5q7G3TtgYMltqzVI8nyzg==" saltValue="aXrmEKLbrpDUJvFyviR2+Q==" spinCount="100000" sheet="1" objects="1" scenarios="1"/>
  <mergeCells count="41">
    <mergeCell ref="A7:B7"/>
    <mergeCell ref="A6:B6"/>
    <mergeCell ref="A34:J34"/>
    <mergeCell ref="A27:J27"/>
    <mergeCell ref="A32:J33"/>
    <mergeCell ref="B25:C25"/>
    <mergeCell ref="D25:I25"/>
    <mergeCell ref="B24:C24"/>
    <mergeCell ref="D24:I24"/>
    <mergeCell ref="B21:C21"/>
    <mergeCell ref="D21:I21"/>
    <mergeCell ref="B22:C22"/>
    <mergeCell ref="D22:I22"/>
    <mergeCell ref="B23:C23"/>
    <mergeCell ref="D23:I23"/>
    <mergeCell ref="A9:B9"/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C7:J7"/>
    <mergeCell ref="C9:D9"/>
    <mergeCell ref="E9:F9"/>
    <mergeCell ref="G9:H9"/>
    <mergeCell ref="I9:J9"/>
    <mergeCell ref="A12:B12"/>
    <mergeCell ref="C12:D12"/>
    <mergeCell ref="E12:F12"/>
    <mergeCell ref="G12:H12"/>
    <mergeCell ref="I12:J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K26"/>
  <sheetViews>
    <sheetView showGridLines="0" tabSelected="1" zoomScale="60" zoomScaleNormal="60" workbookViewId="0">
      <selection sqref="A1:D1"/>
    </sheetView>
    <sheetView tabSelected="1" topLeftCell="A13" workbookViewId="1">
      <selection sqref="A1:D1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5.5703125" style="20" customWidth="1"/>
    <col min="9" max="10" width="19.140625" style="20" customWidth="1"/>
    <col min="11" max="11" width="15.140625" style="20" customWidth="1"/>
    <col min="12" max="16384" width="11.5703125" style="20"/>
  </cols>
  <sheetData>
    <row r="1" spans="1:11" ht="15.75" x14ac:dyDescent="0.2">
      <c r="A1" s="156" t="s">
        <v>49</v>
      </c>
      <c r="B1" s="156"/>
      <c r="C1" s="156"/>
      <c r="D1" s="156"/>
    </row>
    <row r="4" spans="1:11" x14ac:dyDescent="0.2">
      <c r="A4" s="22" t="s">
        <v>50</v>
      </c>
    </row>
    <row r="6" spans="1:11" ht="21.6" customHeight="1" x14ac:dyDescent="0.2">
      <c r="A6" s="160" t="s">
        <v>22</v>
      </c>
      <c r="B6" s="160" t="s">
        <v>46</v>
      </c>
      <c r="C6" s="157" t="s">
        <v>47</v>
      </c>
      <c r="D6" s="159"/>
      <c r="E6" s="160" t="s">
        <v>48</v>
      </c>
      <c r="I6" s="157" t="s">
        <v>62</v>
      </c>
      <c r="J6" s="158"/>
      <c r="K6" s="159"/>
    </row>
    <row r="7" spans="1:11" ht="21.75" customHeight="1" x14ac:dyDescent="0.2">
      <c r="A7" s="161"/>
      <c r="B7" s="161"/>
      <c r="C7" s="23" t="s">
        <v>12</v>
      </c>
      <c r="D7" s="23" t="s">
        <v>13</v>
      </c>
      <c r="E7" s="161"/>
      <c r="I7" s="23" t="s">
        <v>64</v>
      </c>
      <c r="J7" s="23" t="s">
        <v>80</v>
      </c>
      <c r="K7" s="23" t="s">
        <v>63</v>
      </c>
    </row>
    <row r="8" spans="1:11" ht="21.75" customHeight="1" x14ac:dyDescent="0.25">
      <c r="A8" s="21" t="s">
        <v>10</v>
      </c>
      <c r="B8" s="48">
        <f>SUM('Memoria Aporte FIA al Ejecutor'!F5:F12)</f>
        <v>0</v>
      </c>
      <c r="C8" s="48">
        <f>SUM('Aporte Pecuniario de Ejecutor'!F5:F12,'Aporte Pecuniario Otra Proceden'!F5:F12)</f>
        <v>0</v>
      </c>
      <c r="D8" s="48">
        <f>SUM('Aporte NoPecuniario de Ejecutor'!F5:F6,'Aporte NoPecuniario Otra Proced'!F5:F6)</f>
        <v>0</v>
      </c>
      <c r="E8" s="48">
        <f>SUM(B8:D8)</f>
        <v>0</v>
      </c>
      <c r="H8" s="21" t="s">
        <v>89</v>
      </c>
      <c r="I8" s="119">
        <f>IF($B$13=0,0,$B$13)</f>
        <v>0</v>
      </c>
      <c r="J8" s="51">
        <v>5000000</v>
      </c>
      <c r="K8" s="37" t="str">
        <f>+IF(ISNUMBER(I8),IF(I8&lt;=J8,"CUMPLE","NO CUMPLE"),"-")</f>
        <v>CUMPLE</v>
      </c>
    </row>
    <row r="9" spans="1:11" ht="21.75" customHeight="1" x14ac:dyDescent="0.25">
      <c r="A9" s="21" t="s">
        <v>8</v>
      </c>
      <c r="B9" s="48">
        <f>SUM('Memoria Aporte FIA al Ejecutor'!F13:F17)</f>
        <v>0</v>
      </c>
      <c r="C9" s="48">
        <f>SUM('Aporte Pecuniario de Ejecutor'!F13:F17,'Aporte Pecuniario Otra Proceden'!F13:F17)</f>
        <v>0</v>
      </c>
      <c r="D9" s="48">
        <f>SUM('Aporte NoPecuniario de Ejecutor'!F7:F8,'Aporte NoPecuniario Otra Proced'!F7:F8)</f>
        <v>0</v>
      </c>
      <c r="E9" s="48">
        <f>SUM(B9:D9)</f>
        <v>0</v>
      </c>
      <c r="H9" s="21" t="s">
        <v>90</v>
      </c>
      <c r="I9" s="52">
        <f>IF($B$14=0,0,$B$14)</f>
        <v>0</v>
      </c>
      <c r="J9" s="38">
        <v>0.7</v>
      </c>
      <c r="K9" s="37" t="str">
        <f>+IF(ISNUMBER(I9),IF(I9&lt;=J9,"CUMPLE","NO CUMPLE"),"-")</f>
        <v>CUMPLE</v>
      </c>
    </row>
    <row r="10" spans="1:11" ht="21.75" customHeight="1" x14ac:dyDescent="0.25">
      <c r="A10" s="21" t="s">
        <v>5</v>
      </c>
      <c r="B10" s="48">
        <f>SUM('Memoria Aporte FIA al Ejecutor'!F18:F19)</f>
        <v>0</v>
      </c>
      <c r="C10" s="48">
        <f>SUM('Aporte Pecuniario de Ejecutor'!F18:F19,'Aporte Pecuniario Otra Proceden'!F18:F19)</f>
        <v>0</v>
      </c>
      <c r="D10" s="48">
        <f>SUM('Aporte NoPecuniario de Ejecutor'!F9:F11,'Aporte NoPecuniario Otra Proced'!F9:F11)</f>
        <v>0</v>
      </c>
      <c r="E10" s="48">
        <f>SUM(B10:D10)</f>
        <v>0</v>
      </c>
      <c r="H10" s="21" t="s">
        <v>65</v>
      </c>
      <c r="I10" s="119">
        <f>IF(SUM(C13,D13)=0,0,SUM(C13,D13))</f>
        <v>0</v>
      </c>
      <c r="J10" s="39" t="s">
        <v>0</v>
      </c>
      <c r="K10" s="37" t="s">
        <v>0</v>
      </c>
    </row>
    <row r="11" spans="1:11" ht="21.6" customHeight="1" x14ac:dyDescent="0.25">
      <c r="A11" s="21" t="s">
        <v>23</v>
      </c>
      <c r="B11" s="40" t="s">
        <v>0</v>
      </c>
      <c r="C11" s="48">
        <f>SUM('Aporte Pecuniario de Ejecutor'!F20:F20,'Aporte Pecuniario Otra Proceden'!F20:F20)</f>
        <v>0</v>
      </c>
      <c r="D11" s="48">
        <f>SUM('Aporte NoPecuniario de Ejecutor'!F12:F13,'Aporte NoPecuniario Otra Proced'!F12:F13)</f>
        <v>0</v>
      </c>
      <c r="E11" s="48">
        <f>SUM(B11:D11)</f>
        <v>0</v>
      </c>
      <c r="H11" s="21" t="s">
        <v>91</v>
      </c>
      <c r="I11" s="52">
        <f>IF(SUM(C13,D13)=0,0,SUM(C13,D13)/$E$13)</f>
        <v>0</v>
      </c>
      <c r="J11" s="39">
        <v>0.3</v>
      </c>
      <c r="K11" s="37" t="str">
        <f>+IF(ISNUMBER(I11),IF(I11&gt;=J11,"CUMPLE","NO CUMPLE"),"-")</f>
        <v>NO CUMPLE</v>
      </c>
    </row>
    <row r="12" spans="1:11" ht="21.6" customHeight="1" x14ac:dyDescent="0.2">
      <c r="A12" s="21" t="s">
        <v>24</v>
      </c>
      <c r="B12" s="40" t="s">
        <v>0</v>
      </c>
      <c r="C12" s="48">
        <f>SUM('Aporte Pecuniario de Ejecutor'!F21,'Aporte Pecuniario Otra Proceden'!F21)</f>
        <v>0</v>
      </c>
      <c r="D12" s="40" t="s">
        <v>0</v>
      </c>
      <c r="E12" s="48">
        <f>SUM(B12:D12)</f>
        <v>0</v>
      </c>
    </row>
    <row r="13" spans="1:11" ht="18.600000000000001" customHeight="1" x14ac:dyDescent="0.2">
      <c r="A13" s="25" t="s">
        <v>1</v>
      </c>
      <c r="B13" s="48">
        <f>+ROUND(SUM(B8:B12),0)</f>
        <v>0</v>
      </c>
      <c r="C13" s="48">
        <f>+ROUND(SUM(C8:C12),0)</f>
        <v>0</v>
      </c>
      <c r="D13" s="48">
        <f>+ROUND(SUM(D8:D12),0)</f>
        <v>0</v>
      </c>
      <c r="E13" s="48">
        <f>+ROUND(SUM(B13:D13),0)</f>
        <v>0</v>
      </c>
    </row>
    <row r="14" spans="1:11" ht="18.95" customHeight="1" x14ac:dyDescent="0.2">
      <c r="A14" s="42" t="s">
        <v>2</v>
      </c>
      <c r="B14" s="53">
        <f>IF($E$13=0,0,B13/$E$13)</f>
        <v>0</v>
      </c>
      <c r="C14" s="53">
        <f>IF($E$13=0,0,C13/$E$13)</f>
        <v>0</v>
      </c>
      <c r="D14" s="53">
        <f>IF($E$13=0,0,D13/$E$13)</f>
        <v>0</v>
      </c>
      <c r="E14" s="53">
        <f>IF($E$13=0,0,E13/$E$13)</f>
        <v>0</v>
      </c>
    </row>
    <row r="17" spans="1:4" x14ac:dyDescent="0.2">
      <c r="A17" s="22" t="s">
        <v>51</v>
      </c>
    </row>
    <row r="18" spans="1:4" ht="9.6" customHeight="1" x14ac:dyDescent="0.2"/>
    <row r="19" spans="1:4" ht="25.5" x14ac:dyDescent="0.2">
      <c r="A19" s="24" t="s">
        <v>22</v>
      </c>
      <c r="B19" s="24" t="s">
        <v>78</v>
      </c>
      <c r="C19" s="23" t="s">
        <v>79</v>
      </c>
      <c r="D19" s="23" t="s">
        <v>77</v>
      </c>
    </row>
    <row r="20" spans="1:4" ht="21" customHeight="1" x14ac:dyDescent="0.2">
      <c r="A20" s="21" t="s">
        <v>10</v>
      </c>
      <c r="B20" s="48">
        <f>SUM('Aporte Pecuniario de Ejecutor'!F5:F12,'Aporte NoPecuniario de Ejecutor'!F5:F6)</f>
        <v>0</v>
      </c>
      <c r="C20" s="48">
        <f>SUM('Aporte Pecuniario Otra Proceden'!F5:F12,'Aporte NoPecuniario Otra Proced'!F5:F6)</f>
        <v>0</v>
      </c>
      <c r="D20" s="49">
        <f>SUM(B20:C20)</f>
        <v>0</v>
      </c>
    </row>
    <row r="21" spans="1:4" ht="21" customHeight="1" x14ac:dyDescent="0.2">
      <c r="A21" s="21" t="s">
        <v>8</v>
      </c>
      <c r="B21" s="48">
        <f>SUM('Aporte Pecuniario de Ejecutor'!F13:F17,'Aporte NoPecuniario de Ejecutor'!F7:F8)</f>
        <v>0</v>
      </c>
      <c r="C21" s="48">
        <f>SUM('Aporte Pecuniario Otra Proceden'!F13:F17,'Aporte NoPecuniario Otra Proced'!F7:F8)</f>
        <v>0</v>
      </c>
      <c r="D21" s="49">
        <f>SUM(B21:C21)</f>
        <v>0</v>
      </c>
    </row>
    <row r="22" spans="1:4" ht="21" customHeight="1" x14ac:dyDescent="0.2">
      <c r="A22" s="21" t="s">
        <v>26</v>
      </c>
      <c r="B22" s="48">
        <f>SUM('Aporte Pecuniario de Ejecutor'!F18:F19,'Aporte NoPecuniario de Ejecutor'!F9:F11)</f>
        <v>0</v>
      </c>
      <c r="C22" s="48">
        <f>SUM('Aporte Pecuniario Otra Proceden'!F18:F19,'Aporte NoPecuniario Otra Proced'!F9:F11)</f>
        <v>0</v>
      </c>
      <c r="D22" s="49">
        <f>SUM(B22:C22)</f>
        <v>0</v>
      </c>
    </row>
    <row r="23" spans="1:4" ht="21" customHeight="1" x14ac:dyDescent="0.2">
      <c r="A23" s="21" t="s">
        <v>9</v>
      </c>
      <c r="B23" s="48">
        <f>SUM('Aporte Pecuniario de Ejecutor'!F20,'Aporte NoPecuniario de Ejecutor'!F12:F13)</f>
        <v>0</v>
      </c>
      <c r="C23" s="48">
        <f>SUM('Aporte Pecuniario Otra Proceden'!F20,'Aporte NoPecuniario Otra Proced'!F12:F13)</f>
        <v>0</v>
      </c>
      <c r="D23" s="49">
        <f t="shared" ref="D23:D24" si="0">SUM(B23:C23)</f>
        <v>0</v>
      </c>
    </row>
    <row r="24" spans="1:4" ht="21" customHeight="1" x14ac:dyDescent="0.2">
      <c r="A24" s="21" t="s">
        <v>25</v>
      </c>
      <c r="B24" s="48">
        <f>SUM('Aporte Pecuniario de Ejecutor'!F21)</f>
        <v>0</v>
      </c>
      <c r="C24" s="48">
        <f>SUM('Aporte Pecuniario Otra Proceden'!F21)</f>
        <v>0</v>
      </c>
      <c r="D24" s="49">
        <f t="shared" si="0"/>
        <v>0</v>
      </c>
    </row>
    <row r="25" spans="1:4" ht="23.1" customHeight="1" x14ac:dyDescent="0.2">
      <c r="A25" s="25" t="s">
        <v>1</v>
      </c>
      <c r="B25" s="50">
        <f>SUM(B20:B24)</f>
        <v>0</v>
      </c>
      <c r="C25" s="50">
        <f>SUM(C20:C24)</f>
        <v>0</v>
      </c>
      <c r="D25" s="50">
        <f>SUM(D20:D24)</f>
        <v>0</v>
      </c>
    </row>
    <row r="26" spans="1:4" ht="18.95" customHeight="1" x14ac:dyDescent="0.2">
      <c r="A26" s="26" t="s">
        <v>2</v>
      </c>
      <c r="B26" s="53">
        <f>IF(B25=0,0,B25/D25)</f>
        <v>0</v>
      </c>
      <c r="C26" s="53">
        <f>IF(C25=0,0,C25/D25)</f>
        <v>0</v>
      </c>
      <c r="D26" s="3">
        <v>1</v>
      </c>
    </row>
  </sheetData>
  <sheetProtection algorithmName="SHA-512" hashValue="6vpWN4Ni6jLj0bubUQBbJUSdYAtqlORXFwUSmhf5DL1MbfmmKLqprGPK3v267udzmfa5KhdZd2EP4JoU/mAvOQ==" saltValue="FTUK+VSBJJIrAZJGmbVrXQ==" spinCount="100000" sheet="1" objects="1" scenarios="1"/>
  <protectedRanges>
    <protectedRange sqref="B20:C24" name="Rango1_2_1"/>
  </protectedRanges>
  <mergeCells count="6">
    <mergeCell ref="A1:D1"/>
    <mergeCell ref="I6:K6"/>
    <mergeCell ref="A6:A7"/>
    <mergeCell ref="B6:B7"/>
    <mergeCell ref="C6:D6"/>
    <mergeCell ref="E6:E7"/>
  </mergeCells>
  <conditionalFormatting sqref="A11:A12">
    <cfRule type="duplicateValues" dxfId="2" priority="3"/>
  </conditionalFormatting>
  <conditionalFormatting sqref="K8:K11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20"/>
  <sheetViews>
    <sheetView showGridLines="0" zoomScale="70" zoomScaleNormal="70" workbookViewId="0">
      <selection sqref="A1:B1"/>
    </sheetView>
    <sheetView workbookViewId="1">
      <selection sqref="A1:B1"/>
    </sheetView>
  </sheetViews>
  <sheetFormatPr baseColWidth="10" defaultColWidth="11.5703125" defaultRowHeight="12.75" x14ac:dyDescent="0.2"/>
  <cols>
    <col min="1" max="1" width="21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20.85546875" style="20" customWidth="1"/>
    <col min="8" max="16384" width="11.5703125" style="20"/>
  </cols>
  <sheetData>
    <row r="1" spans="1:7" ht="15.75" x14ac:dyDescent="0.2">
      <c r="A1" s="156" t="s">
        <v>86</v>
      </c>
      <c r="B1" s="156"/>
      <c r="C1" s="28"/>
    </row>
    <row r="4" spans="1:7" ht="44.25" customHeight="1" thickBot="1" x14ac:dyDescent="0.25">
      <c r="A4" s="58" t="s">
        <v>22</v>
      </c>
      <c r="B4" s="59" t="s">
        <v>53</v>
      </c>
      <c r="C4" s="58" t="s">
        <v>55</v>
      </c>
      <c r="D4" s="58" t="s">
        <v>52</v>
      </c>
      <c r="E4" s="58" t="s">
        <v>3</v>
      </c>
      <c r="F4" s="58" t="s">
        <v>54</v>
      </c>
      <c r="G4" s="58" t="s">
        <v>82</v>
      </c>
    </row>
    <row r="5" spans="1:7" s="30" customFormat="1" ht="28.7" customHeight="1" x14ac:dyDescent="0.2">
      <c r="A5" s="168" t="s">
        <v>10</v>
      </c>
      <c r="B5" s="60" t="s">
        <v>102</v>
      </c>
      <c r="C5" s="61"/>
      <c r="D5" s="62"/>
      <c r="E5" s="63"/>
      <c r="F5" s="64">
        <f t="shared" ref="F5:F19" si="0">ROUND(D5*E5,0)</f>
        <v>0</v>
      </c>
      <c r="G5" s="65"/>
    </row>
    <row r="6" spans="1:7" s="30" customFormat="1" ht="28.7" customHeight="1" x14ac:dyDescent="0.2">
      <c r="A6" s="169"/>
      <c r="B6" s="120" t="s">
        <v>103</v>
      </c>
      <c r="C6" s="121"/>
      <c r="D6" s="122"/>
      <c r="E6" s="123"/>
      <c r="F6" s="124">
        <f t="shared" si="0"/>
        <v>0</v>
      </c>
      <c r="G6" s="125"/>
    </row>
    <row r="7" spans="1:7" s="30" customFormat="1" ht="28.7" customHeight="1" x14ac:dyDescent="0.2">
      <c r="A7" s="169"/>
      <c r="B7" s="120" t="s">
        <v>104</v>
      </c>
      <c r="C7" s="121"/>
      <c r="D7" s="122"/>
      <c r="E7" s="123"/>
      <c r="F7" s="124">
        <f t="shared" si="0"/>
        <v>0</v>
      </c>
      <c r="G7" s="125"/>
    </row>
    <row r="8" spans="1:7" s="30" customFormat="1" ht="28.7" customHeight="1" x14ac:dyDescent="0.2">
      <c r="A8" s="169"/>
      <c r="B8" s="2" t="s">
        <v>28</v>
      </c>
      <c r="C8" s="43"/>
      <c r="D8" s="54"/>
      <c r="E8" s="57"/>
      <c r="F8" s="56">
        <f t="shared" si="0"/>
        <v>0</v>
      </c>
      <c r="G8" s="66"/>
    </row>
    <row r="9" spans="1:7" s="30" customFormat="1" ht="28.7" customHeight="1" x14ac:dyDescent="0.2">
      <c r="A9" s="169"/>
      <c r="B9" s="2" t="s">
        <v>105</v>
      </c>
      <c r="C9" s="43"/>
      <c r="D9" s="54"/>
      <c r="E9" s="57"/>
      <c r="F9" s="56">
        <f t="shared" si="0"/>
        <v>0</v>
      </c>
      <c r="G9" s="66"/>
    </row>
    <row r="10" spans="1:7" s="30" customFormat="1" ht="28.7" customHeight="1" x14ac:dyDescent="0.2">
      <c r="A10" s="169"/>
      <c r="B10" s="2" t="s">
        <v>29</v>
      </c>
      <c r="C10" s="43"/>
      <c r="D10" s="54"/>
      <c r="E10" s="57"/>
      <c r="F10" s="56">
        <f t="shared" si="0"/>
        <v>0</v>
      </c>
      <c r="G10" s="66"/>
    </row>
    <row r="11" spans="1:7" s="30" customFormat="1" ht="28.7" customHeight="1" x14ac:dyDescent="0.2">
      <c r="A11" s="169"/>
      <c r="B11" s="2" t="s">
        <v>30</v>
      </c>
      <c r="C11" s="45"/>
      <c r="D11" s="55"/>
      <c r="E11" s="57"/>
      <c r="F11" s="56">
        <f t="shared" si="0"/>
        <v>0</v>
      </c>
      <c r="G11" s="66"/>
    </row>
    <row r="12" spans="1:7" s="30" customFormat="1" ht="28.7" customHeight="1" thickBot="1" x14ac:dyDescent="0.25">
      <c r="A12" s="170"/>
      <c r="B12" s="67" t="s">
        <v>31</v>
      </c>
      <c r="C12" s="68"/>
      <c r="D12" s="69"/>
      <c r="E12" s="70"/>
      <c r="F12" s="71">
        <f t="shared" si="0"/>
        <v>0</v>
      </c>
      <c r="G12" s="72"/>
    </row>
    <row r="13" spans="1:7" s="30" customFormat="1" ht="28.7" customHeight="1" x14ac:dyDescent="0.2">
      <c r="A13" s="165" t="s">
        <v>56</v>
      </c>
      <c r="B13" s="60" t="s">
        <v>34</v>
      </c>
      <c r="C13" s="61"/>
      <c r="D13" s="62"/>
      <c r="E13" s="63"/>
      <c r="F13" s="64">
        <f t="shared" si="0"/>
        <v>0</v>
      </c>
      <c r="G13" s="65"/>
    </row>
    <row r="14" spans="1:7" s="30" customFormat="1" ht="28.7" customHeight="1" x14ac:dyDescent="0.2">
      <c r="A14" s="166"/>
      <c r="B14" s="35" t="s">
        <v>35</v>
      </c>
      <c r="C14" s="43"/>
      <c r="D14" s="54"/>
      <c r="E14" s="57"/>
      <c r="F14" s="56">
        <f t="shared" si="0"/>
        <v>0</v>
      </c>
      <c r="G14" s="73"/>
    </row>
    <row r="15" spans="1:7" s="30" customFormat="1" ht="42" customHeight="1" x14ac:dyDescent="0.2">
      <c r="A15" s="166"/>
      <c r="B15" s="2" t="s">
        <v>33</v>
      </c>
      <c r="C15" s="43"/>
      <c r="D15" s="54"/>
      <c r="E15" s="57"/>
      <c r="F15" s="56">
        <f t="shared" si="0"/>
        <v>0</v>
      </c>
      <c r="G15" s="73"/>
    </row>
    <row r="16" spans="1:7" s="30" customFormat="1" ht="28.7" customHeight="1" x14ac:dyDescent="0.2">
      <c r="A16" s="166"/>
      <c r="B16" s="2" t="s">
        <v>14</v>
      </c>
      <c r="C16" s="43"/>
      <c r="D16" s="54"/>
      <c r="E16" s="57"/>
      <c r="F16" s="56">
        <f t="shared" si="0"/>
        <v>0</v>
      </c>
      <c r="G16" s="73"/>
    </row>
    <row r="17" spans="1:7" s="30" customFormat="1" ht="28.7" customHeight="1" thickBot="1" x14ac:dyDescent="0.25">
      <c r="A17" s="167"/>
      <c r="B17" s="67" t="s">
        <v>15</v>
      </c>
      <c r="C17" s="68"/>
      <c r="D17" s="74"/>
      <c r="E17" s="70"/>
      <c r="F17" s="71">
        <f t="shared" si="0"/>
        <v>0</v>
      </c>
      <c r="G17" s="72"/>
    </row>
    <row r="18" spans="1:7" s="30" customFormat="1" ht="28.7" customHeight="1" x14ac:dyDescent="0.2">
      <c r="A18" s="165" t="s">
        <v>5</v>
      </c>
      <c r="B18" s="60" t="s">
        <v>106</v>
      </c>
      <c r="C18" s="61"/>
      <c r="D18" s="62"/>
      <c r="E18" s="63"/>
      <c r="F18" s="64">
        <f t="shared" si="0"/>
        <v>0</v>
      </c>
      <c r="G18" s="65"/>
    </row>
    <row r="19" spans="1:7" s="30" customFormat="1" ht="28.7" customHeight="1" thickBot="1" x14ac:dyDescent="0.25">
      <c r="A19" s="167"/>
      <c r="B19" s="67" t="s">
        <v>27</v>
      </c>
      <c r="C19" s="68"/>
      <c r="D19" s="74"/>
      <c r="E19" s="70"/>
      <c r="F19" s="71">
        <f t="shared" si="0"/>
        <v>0</v>
      </c>
      <c r="G19" s="72"/>
    </row>
    <row r="20" spans="1:7" ht="26.45" customHeight="1" x14ac:dyDescent="0.2">
      <c r="A20" s="162" t="s">
        <v>1</v>
      </c>
      <c r="B20" s="163"/>
      <c r="C20" s="163"/>
      <c r="D20" s="163"/>
      <c r="E20" s="164"/>
      <c r="F20" s="75">
        <f>SUM(F5:F19)</f>
        <v>0</v>
      </c>
    </row>
  </sheetData>
  <sheetProtection algorithmName="SHA-512" hashValue="o1gudRru1brxrYDQFFjzzsn68HFbCo5uKcVsQBwhAucjsYZNIlX0l/KnR6eT7/Z+LtEGmpVYP6mDmUUOd1Wn8Q==" saltValue="uavb5R+SlloPsVsrdngW4g==" spinCount="100000" sheet="1" formatColumns="0" formatRows="0"/>
  <protectedRanges>
    <protectedRange sqref="D5:E19 G5:G19" name="Rango1"/>
  </protectedRanges>
  <mergeCells count="5">
    <mergeCell ref="A1:B1"/>
    <mergeCell ref="A20:E20"/>
    <mergeCell ref="A13:A17"/>
    <mergeCell ref="A18:A19"/>
    <mergeCell ref="A5:A12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G22"/>
  <sheetViews>
    <sheetView showGridLines="0" zoomScale="70" zoomScaleNormal="70" workbookViewId="0">
      <selection activeCell="A4" sqref="A4"/>
    </sheetView>
    <sheetView workbookViewId="1">
      <selection sqref="A1:B1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21.5703125" style="20" customWidth="1"/>
    <col min="8" max="16384" width="11.5703125" style="20"/>
  </cols>
  <sheetData>
    <row r="1" spans="1:7" ht="15.75" x14ac:dyDescent="0.2">
      <c r="A1" s="156" t="s">
        <v>57</v>
      </c>
      <c r="B1" s="156"/>
      <c r="C1" s="28"/>
    </row>
    <row r="2" spans="1:7" x14ac:dyDescent="0.2">
      <c r="A2" s="28" t="s">
        <v>87</v>
      </c>
      <c r="B2" s="28"/>
      <c r="C2" s="28"/>
    </row>
    <row r="4" spans="1:7" ht="46.5" customHeight="1" thickBot="1" x14ac:dyDescent="0.25">
      <c r="A4" s="58" t="s">
        <v>22</v>
      </c>
      <c r="B4" s="59" t="s">
        <v>53</v>
      </c>
      <c r="C4" s="58" t="s">
        <v>55</v>
      </c>
      <c r="D4" s="58" t="s">
        <v>52</v>
      </c>
      <c r="E4" s="58" t="s">
        <v>3</v>
      </c>
      <c r="F4" s="58" t="s">
        <v>54</v>
      </c>
      <c r="G4" s="58" t="s">
        <v>92</v>
      </c>
    </row>
    <row r="5" spans="1:7" ht="28.35" customHeight="1" x14ac:dyDescent="0.2">
      <c r="A5" s="168" t="s">
        <v>11</v>
      </c>
      <c r="B5" s="60" t="s">
        <v>102</v>
      </c>
      <c r="C5" s="61"/>
      <c r="D5" s="62"/>
      <c r="E5" s="63"/>
      <c r="F5" s="64">
        <f t="shared" ref="F5:F21" si="0">ROUND(D5*E5,0)</f>
        <v>0</v>
      </c>
      <c r="G5" s="65"/>
    </row>
    <row r="6" spans="1:7" ht="28.35" customHeight="1" x14ac:dyDescent="0.2">
      <c r="A6" s="169"/>
      <c r="B6" s="120" t="s">
        <v>103</v>
      </c>
      <c r="C6" s="121"/>
      <c r="D6" s="122"/>
      <c r="E6" s="123"/>
      <c r="F6" s="124">
        <f t="shared" si="0"/>
        <v>0</v>
      </c>
      <c r="G6" s="125"/>
    </row>
    <row r="7" spans="1:7" ht="28.35" customHeight="1" x14ac:dyDescent="0.2">
      <c r="A7" s="169"/>
      <c r="B7" s="120" t="s">
        <v>104</v>
      </c>
      <c r="C7" s="121"/>
      <c r="D7" s="122"/>
      <c r="E7" s="123"/>
      <c r="F7" s="124">
        <f t="shared" si="0"/>
        <v>0</v>
      </c>
      <c r="G7" s="125"/>
    </row>
    <row r="8" spans="1:7" ht="28.35" customHeight="1" x14ac:dyDescent="0.2">
      <c r="A8" s="169"/>
      <c r="B8" s="2" t="s">
        <v>28</v>
      </c>
      <c r="C8" s="43"/>
      <c r="D8" s="54"/>
      <c r="E8" s="57"/>
      <c r="F8" s="56">
        <f t="shared" si="0"/>
        <v>0</v>
      </c>
      <c r="G8" s="73"/>
    </row>
    <row r="9" spans="1:7" ht="28.35" customHeight="1" x14ac:dyDescent="0.2">
      <c r="A9" s="169"/>
      <c r="B9" s="2" t="s">
        <v>105</v>
      </c>
      <c r="C9" s="43"/>
      <c r="D9" s="54"/>
      <c r="E9" s="57"/>
      <c r="F9" s="56">
        <f t="shared" si="0"/>
        <v>0</v>
      </c>
      <c r="G9" s="73"/>
    </row>
    <row r="10" spans="1:7" ht="28.35" customHeight="1" x14ac:dyDescent="0.2">
      <c r="A10" s="169"/>
      <c r="B10" s="2" t="s">
        <v>29</v>
      </c>
      <c r="C10" s="43"/>
      <c r="D10" s="54"/>
      <c r="E10" s="57"/>
      <c r="F10" s="56">
        <f t="shared" si="0"/>
        <v>0</v>
      </c>
      <c r="G10" s="73"/>
    </row>
    <row r="11" spans="1:7" ht="28.35" customHeight="1" x14ac:dyDescent="0.2">
      <c r="A11" s="169"/>
      <c r="B11" s="2" t="s">
        <v>30</v>
      </c>
      <c r="C11" s="43"/>
      <c r="D11" s="54"/>
      <c r="E11" s="57"/>
      <c r="F11" s="56">
        <f t="shared" si="0"/>
        <v>0</v>
      </c>
      <c r="G11" s="73"/>
    </row>
    <row r="12" spans="1:7" ht="28.35" customHeight="1" thickBot="1" x14ac:dyDescent="0.25">
      <c r="A12" s="170"/>
      <c r="B12" s="67" t="s">
        <v>31</v>
      </c>
      <c r="C12" s="68"/>
      <c r="D12" s="74"/>
      <c r="E12" s="70"/>
      <c r="F12" s="71">
        <f t="shared" si="0"/>
        <v>0</v>
      </c>
      <c r="G12" s="72"/>
    </row>
    <row r="13" spans="1:7" ht="28.35" customHeight="1" x14ac:dyDescent="0.2">
      <c r="A13" s="168" t="s">
        <v>58</v>
      </c>
      <c r="B13" s="60" t="s">
        <v>34</v>
      </c>
      <c r="C13" s="61"/>
      <c r="D13" s="62"/>
      <c r="E13" s="63"/>
      <c r="F13" s="64">
        <f t="shared" si="0"/>
        <v>0</v>
      </c>
      <c r="G13" s="65"/>
    </row>
    <row r="14" spans="1:7" ht="28.35" customHeight="1" x14ac:dyDescent="0.2">
      <c r="A14" s="169"/>
      <c r="B14" s="2" t="s">
        <v>35</v>
      </c>
      <c r="C14" s="43"/>
      <c r="D14" s="54"/>
      <c r="E14" s="57"/>
      <c r="F14" s="56">
        <f t="shared" si="0"/>
        <v>0</v>
      </c>
      <c r="G14" s="73"/>
    </row>
    <row r="15" spans="1:7" ht="28.35" customHeight="1" x14ac:dyDescent="0.2">
      <c r="A15" s="169"/>
      <c r="B15" s="36" t="s">
        <v>33</v>
      </c>
      <c r="C15" s="43"/>
      <c r="D15" s="54"/>
      <c r="E15" s="57"/>
      <c r="F15" s="56">
        <f t="shared" si="0"/>
        <v>0</v>
      </c>
      <c r="G15" s="73"/>
    </row>
    <row r="16" spans="1:7" ht="28.35" customHeight="1" x14ac:dyDescent="0.2">
      <c r="A16" s="169"/>
      <c r="B16" s="2" t="s">
        <v>14</v>
      </c>
      <c r="C16" s="43"/>
      <c r="D16" s="54"/>
      <c r="E16" s="57"/>
      <c r="F16" s="56">
        <f t="shared" si="0"/>
        <v>0</v>
      </c>
      <c r="G16" s="73"/>
    </row>
    <row r="17" spans="1:7" ht="28.35" customHeight="1" thickBot="1" x14ac:dyDescent="0.25">
      <c r="A17" s="170"/>
      <c r="B17" s="67" t="s">
        <v>15</v>
      </c>
      <c r="C17" s="68"/>
      <c r="D17" s="74"/>
      <c r="E17" s="70"/>
      <c r="F17" s="71">
        <f t="shared" si="0"/>
        <v>0</v>
      </c>
      <c r="G17" s="72"/>
    </row>
    <row r="18" spans="1:7" ht="28.35" customHeight="1" x14ac:dyDescent="0.2">
      <c r="A18" s="168" t="s">
        <v>5</v>
      </c>
      <c r="B18" s="60" t="s">
        <v>106</v>
      </c>
      <c r="C18" s="61"/>
      <c r="D18" s="62"/>
      <c r="E18" s="63"/>
      <c r="F18" s="64">
        <f t="shared" si="0"/>
        <v>0</v>
      </c>
      <c r="G18" s="65"/>
    </row>
    <row r="19" spans="1:7" ht="28.35" customHeight="1" thickBot="1" x14ac:dyDescent="0.25">
      <c r="A19" s="170"/>
      <c r="B19" s="67" t="s">
        <v>27</v>
      </c>
      <c r="C19" s="68"/>
      <c r="D19" s="74"/>
      <c r="E19" s="70"/>
      <c r="F19" s="71">
        <f t="shared" si="0"/>
        <v>0</v>
      </c>
      <c r="G19" s="72"/>
    </row>
    <row r="20" spans="1:7" ht="38.450000000000003" customHeight="1" thickBot="1" x14ac:dyDescent="0.25">
      <c r="A20" s="78" t="s">
        <v>9</v>
      </c>
      <c r="B20" s="79" t="s">
        <v>32</v>
      </c>
      <c r="C20" s="80"/>
      <c r="D20" s="84"/>
      <c r="E20" s="87"/>
      <c r="F20" s="85">
        <f t="shared" si="0"/>
        <v>0</v>
      </c>
      <c r="G20" s="82"/>
    </row>
    <row r="21" spans="1:7" ht="28.35" customHeight="1" thickBot="1" x14ac:dyDescent="0.25">
      <c r="A21" s="78" t="s">
        <v>25</v>
      </c>
      <c r="B21" s="83" t="s">
        <v>7</v>
      </c>
      <c r="C21" s="80"/>
      <c r="D21" s="84"/>
      <c r="E21" s="87"/>
      <c r="F21" s="85">
        <f t="shared" si="0"/>
        <v>0</v>
      </c>
      <c r="G21" s="82"/>
    </row>
    <row r="22" spans="1:7" ht="26.45" customHeight="1" x14ac:dyDescent="0.2">
      <c r="A22" s="171" t="s">
        <v>1</v>
      </c>
      <c r="B22" s="172"/>
      <c r="C22" s="172"/>
      <c r="D22" s="172"/>
      <c r="E22" s="173"/>
      <c r="F22" s="86">
        <f>SUM(F5:F21)</f>
        <v>0</v>
      </c>
    </row>
  </sheetData>
  <sheetProtection algorithmName="SHA-512" hashValue="mxy58KCkxvSIaOvwFxE6P25vyvynJLabwGUmeoS7PzqhDhpcqZf37mh0zppR6gEIcMRScNibVq4GtbsKAtEJqA==" saltValue="jYDJvfL6dQ/EbS1RPV58Eg==" spinCount="100000" sheet="1" formatColumns="0" formatRows="0"/>
  <protectedRanges>
    <protectedRange sqref="G5:G21" name="Rango1"/>
    <protectedRange sqref="D5:E21" name="Rango1_1"/>
  </protectedRanges>
  <mergeCells count="5">
    <mergeCell ref="A1:B1"/>
    <mergeCell ref="A5:A12"/>
    <mergeCell ref="A18:A19"/>
    <mergeCell ref="A13:A17"/>
    <mergeCell ref="A22:E2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/>
    <sheetView workbookViewId="1"/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24.42578125" style="20" customWidth="1"/>
    <col min="8" max="16384" width="11.5703125" style="20"/>
  </cols>
  <sheetData>
    <row r="1" spans="1:7" ht="15.75" x14ac:dyDescent="0.2">
      <c r="A1" s="27" t="s">
        <v>88</v>
      </c>
      <c r="B1" s="27"/>
      <c r="C1" s="28"/>
      <c r="D1" s="28"/>
    </row>
    <row r="2" spans="1:7" x14ac:dyDescent="0.2">
      <c r="A2" s="28"/>
      <c r="B2" s="28"/>
      <c r="C2" s="28"/>
      <c r="D2" s="28"/>
    </row>
    <row r="4" spans="1:7" ht="38.25" customHeight="1" thickBot="1" x14ac:dyDescent="0.25">
      <c r="A4" s="58" t="s">
        <v>22</v>
      </c>
      <c r="B4" s="59" t="s">
        <v>53</v>
      </c>
      <c r="C4" s="58" t="s">
        <v>55</v>
      </c>
      <c r="D4" s="58" t="s">
        <v>52</v>
      </c>
      <c r="E4" s="58" t="s">
        <v>3</v>
      </c>
      <c r="F4" s="58" t="s">
        <v>54</v>
      </c>
      <c r="G4" s="58" t="s">
        <v>92</v>
      </c>
    </row>
    <row r="5" spans="1:7" ht="29.45" customHeight="1" x14ac:dyDescent="0.2">
      <c r="A5" s="168" t="s">
        <v>11</v>
      </c>
      <c r="B5" s="60" t="s">
        <v>19</v>
      </c>
      <c r="C5" s="61"/>
      <c r="D5" s="99"/>
      <c r="E5" s="91"/>
      <c r="F5" s="64">
        <f t="shared" ref="F5:F13" si="0">ROUND(D5*E5,0)</f>
        <v>0</v>
      </c>
      <c r="G5" s="65"/>
    </row>
    <row r="6" spans="1:7" ht="29.45" customHeight="1" thickBot="1" x14ac:dyDescent="0.25">
      <c r="A6" s="170"/>
      <c r="B6" s="67" t="s">
        <v>4</v>
      </c>
      <c r="C6" s="68"/>
      <c r="D6" s="100"/>
      <c r="E6" s="93"/>
      <c r="F6" s="71">
        <f t="shared" si="0"/>
        <v>0</v>
      </c>
      <c r="G6" s="72"/>
    </row>
    <row r="7" spans="1:7" ht="29.45" customHeight="1" x14ac:dyDescent="0.2">
      <c r="A7" s="174" t="s">
        <v>8</v>
      </c>
      <c r="B7" s="90" t="s">
        <v>36</v>
      </c>
      <c r="C7" s="96"/>
      <c r="D7" s="99"/>
      <c r="E7" s="91"/>
      <c r="F7" s="64">
        <f t="shared" si="0"/>
        <v>0</v>
      </c>
      <c r="G7" s="102"/>
    </row>
    <row r="8" spans="1:7" ht="29.45" customHeight="1" thickBot="1" x14ac:dyDescent="0.25">
      <c r="A8" s="176"/>
      <c r="B8" s="92" t="s">
        <v>37</v>
      </c>
      <c r="C8" s="97"/>
      <c r="D8" s="100"/>
      <c r="E8" s="93"/>
      <c r="F8" s="71">
        <f t="shared" si="0"/>
        <v>0</v>
      </c>
      <c r="G8" s="103"/>
    </row>
    <row r="9" spans="1:7" ht="29.45" customHeight="1" x14ac:dyDescent="0.2">
      <c r="A9" s="174" t="s">
        <v>5</v>
      </c>
      <c r="B9" s="90" t="s">
        <v>16</v>
      </c>
      <c r="C9" s="96"/>
      <c r="D9" s="99"/>
      <c r="E9" s="91"/>
      <c r="F9" s="64">
        <f t="shared" si="0"/>
        <v>0</v>
      </c>
      <c r="G9" s="102"/>
    </row>
    <row r="10" spans="1:7" ht="29.45" customHeight="1" x14ac:dyDescent="0.2">
      <c r="A10" s="175"/>
      <c r="B10" s="88" t="s">
        <v>17</v>
      </c>
      <c r="C10" s="98"/>
      <c r="D10" s="101"/>
      <c r="E10" s="89"/>
      <c r="F10" s="56">
        <f t="shared" si="0"/>
        <v>0</v>
      </c>
      <c r="G10" s="104"/>
    </row>
    <row r="11" spans="1:7" ht="29.45" customHeight="1" thickBot="1" x14ac:dyDescent="0.25">
      <c r="A11" s="176"/>
      <c r="B11" s="92" t="s">
        <v>18</v>
      </c>
      <c r="C11" s="97"/>
      <c r="D11" s="100"/>
      <c r="E11" s="93"/>
      <c r="F11" s="71">
        <f t="shared" si="0"/>
        <v>0</v>
      </c>
      <c r="G11" s="103"/>
    </row>
    <row r="12" spans="1:7" ht="29.45" customHeight="1" x14ac:dyDescent="0.2">
      <c r="A12" s="174" t="s">
        <v>9</v>
      </c>
      <c r="B12" s="95" t="s">
        <v>21</v>
      </c>
      <c r="C12" s="96"/>
      <c r="D12" s="99"/>
      <c r="E12" s="91"/>
      <c r="F12" s="64">
        <f t="shared" si="0"/>
        <v>0</v>
      </c>
      <c r="G12" s="102"/>
    </row>
    <row r="13" spans="1:7" ht="29.45" customHeight="1" thickBot="1" x14ac:dyDescent="0.25">
      <c r="A13" s="176"/>
      <c r="B13" s="92" t="s">
        <v>20</v>
      </c>
      <c r="C13" s="97"/>
      <c r="D13" s="100"/>
      <c r="E13" s="93"/>
      <c r="F13" s="71">
        <f t="shared" si="0"/>
        <v>0</v>
      </c>
      <c r="G13" s="103"/>
    </row>
    <row r="14" spans="1:7" ht="21.95" customHeight="1" x14ac:dyDescent="0.2">
      <c r="A14" s="171" t="s">
        <v>1</v>
      </c>
      <c r="B14" s="172"/>
      <c r="C14" s="172"/>
      <c r="D14" s="172"/>
      <c r="E14" s="173"/>
      <c r="F14" s="86">
        <f>SUM(F5:F13)</f>
        <v>0</v>
      </c>
      <c r="G14" s="94"/>
    </row>
  </sheetData>
  <sheetProtection algorithmName="SHA-512" hashValue="vXfA7FFJ3xfn4s/apsBqVrsAyN/Nzz7+dxQW9CbG3mQ+qDJI+5KN94hOp10marKoT+sNW/x4KRsBwkSvbCA4lg==" saltValue="fmV/cDG1uErfqSY6joNudA==" spinCount="100000" sheet="1" formatColumns="0" formatRows="0"/>
  <protectedRanges>
    <protectedRange sqref="G6:G13" name="Rango1"/>
    <protectedRange sqref="D5:E13" name="Rango1_1"/>
  </protectedRanges>
  <mergeCells count="5"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2"/>
  <sheetViews>
    <sheetView showGridLines="0" zoomScale="70" zoomScaleNormal="70" workbookViewId="0">
      <selection sqref="A1:B1"/>
    </sheetView>
    <sheetView workbookViewId="1">
      <selection sqref="A1:B1"/>
    </sheetView>
  </sheetViews>
  <sheetFormatPr baseColWidth="10" defaultColWidth="11.5703125" defaultRowHeight="15" x14ac:dyDescent="0.25"/>
  <cols>
    <col min="1" max="1" width="29.140625" customWidth="1"/>
    <col min="2" max="2" width="85.42578125" style="31" customWidth="1"/>
    <col min="3" max="3" width="41" customWidth="1"/>
    <col min="4" max="4" width="14.5703125" customWidth="1"/>
    <col min="5" max="5" width="13.85546875" customWidth="1"/>
    <col min="6" max="6" width="14.85546875" style="34" customWidth="1"/>
    <col min="7" max="7" width="22.5703125" customWidth="1"/>
    <col min="8" max="8" width="28.42578125" customWidth="1"/>
  </cols>
  <sheetData>
    <row r="1" spans="1:8" s="20" customFormat="1" ht="15.75" x14ac:dyDescent="0.2">
      <c r="A1" s="156" t="s">
        <v>59</v>
      </c>
      <c r="B1" s="156"/>
      <c r="C1" s="28"/>
      <c r="D1" s="28"/>
      <c r="E1" s="28"/>
      <c r="F1" s="32"/>
    </row>
    <row r="2" spans="1:8" s="20" customFormat="1" ht="12.75" x14ac:dyDescent="0.2">
      <c r="A2" s="41" t="s">
        <v>83</v>
      </c>
      <c r="B2" s="29"/>
      <c r="C2" s="28"/>
      <c r="D2" s="28"/>
      <c r="E2" s="28"/>
      <c r="F2" s="32"/>
    </row>
    <row r="3" spans="1:8" s="20" customFormat="1" ht="12.75" x14ac:dyDescent="0.2">
      <c r="B3" s="30"/>
      <c r="F3" s="32"/>
    </row>
    <row r="4" spans="1:8" ht="39" thickBot="1" x14ac:dyDescent="0.3">
      <c r="A4" s="58" t="s">
        <v>22</v>
      </c>
      <c r="B4" s="58" t="s">
        <v>53</v>
      </c>
      <c r="C4" s="58" t="s">
        <v>55</v>
      </c>
      <c r="D4" s="58" t="s">
        <v>52</v>
      </c>
      <c r="E4" s="58" t="s">
        <v>3</v>
      </c>
      <c r="F4" s="105" t="s">
        <v>54</v>
      </c>
      <c r="G4" s="58" t="s">
        <v>92</v>
      </c>
      <c r="H4" s="58" t="s">
        <v>60</v>
      </c>
    </row>
    <row r="5" spans="1:8" ht="28.35" customHeight="1" x14ac:dyDescent="0.25">
      <c r="A5" s="177" t="s">
        <v>10</v>
      </c>
      <c r="B5" s="60" t="s">
        <v>102</v>
      </c>
      <c r="C5" s="61"/>
      <c r="D5" s="99"/>
      <c r="E5" s="91"/>
      <c r="F5" s="113">
        <f t="shared" ref="F5:F21" si="0">ROUND(+D5*E5,0)</f>
        <v>0</v>
      </c>
      <c r="G5" s="76"/>
      <c r="H5" s="65"/>
    </row>
    <row r="6" spans="1:8" ht="28.35" customHeight="1" x14ac:dyDescent="0.25">
      <c r="A6" s="178"/>
      <c r="B6" s="120" t="s">
        <v>103</v>
      </c>
      <c r="C6" s="43"/>
      <c r="D6" s="101"/>
      <c r="E6" s="89"/>
      <c r="F6" s="114">
        <f t="shared" si="0"/>
        <v>0</v>
      </c>
      <c r="G6" s="44"/>
      <c r="H6" s="73"/>
    </row>
    <row r="7" spans="1:8" ht="28.35" customHeight="1" x14ac:dyDescent="0.25">
      <c r="A7" s="178"/>
      <c r="B7" s="120" t="s">
        <v>104</v>
      </c>
      <c r="C7" s="43"/>
      <c r="D7" s="101"/>
      <c r="E7" s="89"/>
      <c r="F7" s="114">
        <f t="shared" si="0"/>
        <v>0</v>
      </c>
      <c r="G7" s="44"/>
      <c r="H7" s="73"/>
    </row>
    <row r="8" spans="1:8" ht="28.35" customHeight="1" x14ac:dyDescent="0.25">
      <c r="A8" s="178"/>
      <c r="B8" s="2" t="s">
        <v>28</v>
      </c>
      <c r="C8" s="43"/>
      <c r="D8" s="101"/>
      <c r="E8" s="89"/>
      <c r="F8" s="114">
        <f t="shared" si="0"/>
        <v>0</v>
      </c>
      <c r="G8" s="44"/>
      <c r="H8" s="73"/>
    </row>
    <row r="9" spans="1:8" ht="28.35" customHeight="1" x14ac:dyDescent="0.25">
      <c r="A9" s="178"/>
      <c r="B9" s="2" t="s">
        <v>105</v>
      </c>
      <c r="C9" s="43"/>
      <c r="D9" s="101"/>
      <c r="E9" s="89"/>
      <c r="F9" s="114">
        <f t="shared" si="0"/>
        <v>0</v>
      </c>
      <c r="G9" s="44"/>
      <c r="H9" s="73"/>
    </row>
    <row r="10" spans="1:8" ht="28.35" customHeight="1" x14ac:dyDescent="0.25">
      <c r="A10" s="178"/>
      <c r="B10" s="2" t="s">
        <v>29</v>
      </c>
      <c r="C10" s="43"/>
      <c r="D10" s="101"/>
      <c r="E10" s="89"/>
      <c r="F10" s="114">
        <f t="shared" si="0"/>
        <v>0</v>
      </c>
      <c r="G10" s="44"/>
      <c r="H10" s="73"/>
    </row>
    <row r="11" spans="1:8" ht="28.35" customHeight="1" x14ac:dyDescent="0.25">
      <c r="A11" s="178"/>
      <c r="B11" s="2" t="s">
        <v>30</v>
      </c>
      <c r="C11" s="43"/>
      <c r="D11" s="101"/>
      <c r="E11" s="89"/>
      <c r="F11" s="114">
        <f t="shared" si="0"/>
        <v>0</v>
      </c>
      <c r="G11" s="44"/>
      <c r="H11" s="73"/>
    </row>
    <row r="12" spans="1:8" ht="28.35" customHeight="1" thickBot="1" x14ac:dyDescent="0.3">
      <c r="A12" s="179"/>
      <c r="B12" s="67" t="s">
        <v>31</v>
      </c>
      <c r="C12" s="68"/>
      <c r="D12" s="100"/>
      <c r="E12" s="93"/>
      <c r="F12" s="115">
        <f t="shared" si="0"/>
        <v>0</v>
      </c>
      <c r="G12" s="77"/>
      <c r="H12" s="72"/>
    </row>
    <row r="13" spans="1:8" ht="28.35" customHeight="1" x14ac:dyDescent="0.25">
      <c r="A13" s="180" t="s">
        <v>8</v>
      </c>
      <c r="B13" s="106" t="s">
        <v>34</v>
      </c>
      <c r="C13" s="61"/>
      <c r="D13" s="99"/>
      <c r="E13" s="91"/>
      <c r="F13" s="113">
        <f t="shared" si="0"/>
        <v>0</v>
      </c>
      <c r="G13" s="76"/>
      <c r="H13" s="65"/>
    </row>
    <row r="14" spans="1:8" ht="28.35" customHeight="1" x14ac:dyDescent="0.25">
      <c r="A14" s="181"/>
      <c r="B14" s="1" t="s">
        <v>35</v>
      </c>
      <c r="C14" s="43"/>
      <c r="D14" s="101"/>
      <c r="E14" s="89"/>
      <c r="F14" s="114">
        <f t="shared" si="0"/>
        <v>0</v>
      </c>
      <c r="G14" s="44"/>
      <c r="H14" s="73"/>
    </row>
    <row r="15" spans="1:8" ht="28.35" customHeight="1" x14ac:dyDescent="0.25">
      <c r="A15" s="181"/>
      <c r="B15" s="33" t="s">
        <v>33</v>
      </c>
      <c r="C15" s="43"/>
      <c r="D15" s="101"/>
      <c r="E15" s="89"/>
      <c r="F15" s="114">
        <f t="shared" si="0"/>
        <v>0</v>
      </c>
      <c r="G15" s="44"/>
      <c r="H15" s="73"/>
    </row>
    <row r="16" spans="1:8" ht="28.35" customHeight="1" x14ac:dyDescent="0.25">
      <c r="A16" s="181"/>
      <c r="B16" s="1" t="s">
        <v>14</v>
      </c>
      <c r="C16" s="43"/>
      <c r="D16" s="101"/>
      <c r="E16" s="89"/>
      <c r="F16" s="114">
        <f t="shared" si="0"/>
        <v>0</v>
      </c>
      <c r="G16" s="44"/>
      <c r="H16" s="73"/>
    </row>
    <row r="17" spans="1:8" ht="28.35" customHeight="1" thickBot="1" x14ac:dyDescent="0.3">
      <c r="A17" s="182"/>
      <c r="B17" s="107" t="s">
        <v>15</v>
      </c>
      <c r="C17" s="68"/>
      <c r="D17" s="100"/>
      <c r="E17" s="93"/>
      <c r="F17" s="115">
        <f t="shared" si="0"/>
        <v>0</v>
      </c>
      <c r="G17" s="77"/>
      <c r="H17" s="72"/>
    </row>
    <row r="18" spans="1:8" ht="28.35" customHeight="1" x14ac:dyDescent="0.25">
      <c r="A18" s="180" t="s">
        <v>5</v>
      </c>
      <c r="B18" s="106" t="s">
        <v>6</v>
      </c>
      <c r="C18" s="61"/>
      <c r="D18" s="99"/>
      <c r="E18" s="91"/>
      <c r="F18" s="113">
        <f t="shared" si="0"/>
        <v>0</v>
      </c>
      <c r="G18" s="76"/>
      <c r="H18" s="65"/>
    </row>
    <row r="19" spans="1:8" ht="28.35" customHeight="1" thickBot="1" x14ac:dyDescent="0.3">
      <c r="A19" s="182"/>
      <c r="B19" s="107" t="s">
        <v>27</v>
      </c>
      <c r="C19" s="68"/>
      <c r="D19" s="100"/>
      <c r="E19" s="93"/>
      <c r="F19" s="115">
        <f t="shared" si="0"/>
        <v>0</v>
      </c>
      <c r="G19" s="77"/>
      <c r="H19" s="72"/>
    </row>
    <row r="20" spans="1:8" ht="28.35" customHeight="1" thickBot="1" x14ac:dyDescent="0.3">
      <c r="A20" s="108" t="s">
        <v>9</v>
      </c>
      <c r="B20" s="109" t="s">
        <v>32</v>
      </c>
      <c r="C20" s="80"/>
      <c r="D20" s="112"/>
      <c r="E20" s="118"/>
      <c r="F20" s="116">
        <f t="shared" si="0"/>
        <v>0</v>
      </c>
      <c r="G20" s="81"/>
      <c r="H20" s="82"/>
    </row>
    <row r="21" spans="1:8" ht="28.35" customHeight="1" thickBot="1" x14ac:dyDescent="0.3">
      <c r="A21" s="111" t="s">
        <v>25</v>
      </c>
      <c r="B21" s="109" t="s">
        <v>7</v>
      </c>
      <c r="C21" s="80"/>
      <c r="D21" s="112"/>
      <c r="E21" s="118"/>
      <c r="F21" s="116">
        <f t="shared" si="0"/>
        <v>0</v>
      </c>
      <c r="G21" s="81"/>
      <c r="H21" s="82"/>
    </row>
    <row r="22" spans="1:8" ht="24.6" customHeight="1" x14ac:dyDescent="0.25">
      <c r="A22" s="183" t="s">
        <v>1</v>
      </c>
      <c r="B22" s="184"/>
      <c r="C22" s="184"/>
      <c r="D22" s="184"/>
      <c r="E22" s="185"/>
      <c r="F22" s="117">
        <f>SUM(F5:F21)</f>
        <v>0</v>
      </c>
      <c r="G22" s="110"/>
      <c r="H22" s="110"/>
    </row>
  </sheetData>
  <sheetProtection algorithmName="SHA-512" hashValue="tvniHfBjHXFnyPmpFzdBpH5uswKFZX3vxM1PCv6mPUYA3xk2EoKXS9Lwb7yFA1IKcKD51aOHTfBSSlWWqeUTIw==" saltValue="psqCHtTXueU9su1WWyaGGA==" spinCount="100000" sheet="1" formatColumns="0" formatRows="0"/>
  <protectedRanges>
    <protectedRange sqref="H5:H20" name="Rango1"/>
    <protectedRange sqref="D5:E21" name="Rango1_1"/>
  </protectedRanges>
  <mergeCells count="5">
    <mergeCell ref="A1:B1"/>
    <mergeCell ref="A5:A12"/>
    <mergeCell ref="A13:A17"/>
    <mergeCell ref="A18:A19"/>
    <mergeCell ref="A22:E2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4"/>
  <sheetViews>
    <sheetView showGridLines="0" zoomScale="85" zoomScaleNormal="85" workbookViewId="0"/>
    <sheetView workbookViewId="1"/>
  </sheetViews>
  <sheetFormatPr baseColWidth="10" defaultColWidth="11.5703125" defaultRowHeight="15" x14ac:dyDescent="0.25"/>
  <cols>
    <col min="1" max="1" width="26.85546875" customWidth="1"/>
    <col min="2" max="2" width="48.140625" style="31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">
      <c r="A1" s="27" t="s">
        <v>61</v>
      </c>
      <c r="B1" s="27"/>
      <c r="C1" s="28"/>
      <c r="D1" s="28"/>
      <c r="E1" s="28"/>
      <c r="F1" s="28"/>
    </row>
    <row r="2" spans="1:8" s="20" customFormat="1" ht="12.75" x14ac:dyDescent="0.2">
      <c r="A2" s="41" t="s">
        <v>83</v>
      </c>
      <c r="B2" s="29"/>
      <c r="C2" s="29"/>
      <c r="D2" s="28"/>
      <c r="E2" s="28"/>
      <c r="F2" s="28"/>
    </row>
    <row r="3" spans="1:8" s="20" customFormat="1" ht="12.75" x14ac:dyDescent="0.2">
      <c r="B3" s="30"/>
      <c r="C3" s="30"/>
    </row>
    <row r="4" spans="1:8" ht="58.5" customHeight="1" thickBot="1" x14ac:dyDescent="0.3">
      <c r="A4" s="58" t="s">
        <v>22</v>
      </c>
      <c r="B4" s="58" t="s">
        <v>53</v>
      </c>
      <c r="C4" s="58" t="s">
        <v>55</v>
      </c>
      <c r="D4" s="58" t="s">
        <v>52</v>
      </c>
      <c r="E4" s="58" t="s">
        <v>3</v>
      </c>
      <c r="F4" s="58" t="s">
        <v>54</v>
      </c>
      <c r="G4" s="58" t="s">
        <v>92</v>
      </c>
      <c r="H4" s="58" t="s">
        <v>60</v>
      </c>
    </row>
    <row r="5" spans="1:8" ht="29.45" customHeight="1" x14ac:dyDescent="0.25">
      <c r="A5" s="180" t="s">
        <v>10</v>
      </c>
      <c r="B5" s="106" t="s">
        <v>19</v>
      </c>
      <c r="C5" s="61"/>
      <c r="D5" s="62"/>
      <c r="E5" s="63"/>
      <c r="F5" s="113">
        <f t="shared" ref="F5:F13" si="0">ROUND(D5*E5,0)</f>
        <v>0</v>
      </c>
      <c r="G5" s="76"/>
      <c r="H5" s="65"/>
    </row>
    <row r="6" spans="1:8" ht="29.45" customHeight="1" thickBot="1" x14ac:dyDescent="0.3">
      <c r="A6" s="182"/>
      <c r="B6" s="107" t="s">
        <v>4</v>
      </c>
      <c r="C6" s="68"/>
      <c r="D6" s="74"/>
      <c r="E6" s="70"/>
      <c r="F6" s="115">
        <f t="shared" si="0"/>
        <v>0</v>
      </c>
      <c r="G6" s="77"/>
      <c r="H6" s="72"/>
    </row>
    <row r="7" spans="1:8" ht="29.45" customHeight="1" x14ac:dyDescent="0.25">
      <c r="A7" s="180" t="s">
        <v>8</v>
      </c>
      <c r="B7" s="106" t="s">
        <v>36</v>
      </c>
      <c r="C7" s="61"/>
      <c r="D7" s="62"/>
      <c r="E7" s="63"/>
      <c r="F7" s="113">
        <f t="shared" si="0"/>
        <v>0</v>
      </c>
      <c r="G7" s="76"/>
      <c r="H7" s="65"/>
    </row>
    <row r="8" spans="1:8" ht="29.45" customHeight="1" thickBot="1" x14ac:dyDescent="0.3">
      <c r="A8" s="182"/>
      <c r="B8" s="107" t="s">
        <v>37</v>
      </c>
      <c r="C8" s="68"/>
      <c r="D8" s="74"/>
      <c r="E8" s="70"/>
      <c r="F8" s="115">
        <f t="shared" si="0"/>
        <v>0</v>
      </c>
      <c r="G8" s="77"/>
      <c r="H8" s="72"/>
    </row>
    <row r="9" spans="1:8" ht="29.45" customHeight="1" x14ac:dyDescent="0.25">
      <c r="A9" s="180" t="s">
        <v>5</v>
      </c>
      <c r="B9" s="106" t="s">
        <v>16</v>
      </c>
      <c r="C9" s="61"/>
      <c r="D9" s="62"/>
      <c r="E9" s="63"/>
      <c r="F9" s="113">
        <f t="shared" si="0"/>
        <v>0</v>
      </c>
      <c r="G9" s="76"/>
      <c r="H9" s="65"/>
    </row>
    <row r="10" spans="1:8" ht="29.45" customHeight="1" x14ac:dyDescent="0.25">
      <c r="A10" s="181"/>
      <c r="B10" s="1" t="s">
        <v>17</v>
      </c>
      <c r="C10" s="43"/>
      <c r="D10" s="54"/>
      <c r="E10" s="57"/>
      <c r="F10" s="114">
        <f t="shared" si="0"/>
        <v>0</v>
      </c>
      <c r="G10" s="44"/>
      <c r="H10" s="73"/>
    </row>
    <row r="11" spans="1:8" ht="29.45" customHeight="1" thickBot="1" x14ac:dyDescent="0.3">
      <c r="A11" s="182"/>
      <c r="B11" s="107" t="s">
        <v>18</v>
      </c>
      <c r="C11" s="68"/>
      <c r="D11" s="74"/>
      <c r="E11" s="70"/>
      <c r="F11" s="115">
        <f t="shared" si="0"/>
        <v>0</v>
      </c>
      <c r="G11" s="77"/>
      <c r="H11" s="72"/>
    </row>
    <row r="12" spans="1:8" ht="29.45" customHeight="1" x14ac:dyDescent="0.25">
      <c r="A12" s="186" t="s">
        <v>9</v>
      </c>
      <c r="B12" s="106" t="s">
        <v>21</v>
      </c>
      <c r="C12" s="61"/>
      <c r="D12" s="62"/>
      <c r="E12" s="63"/>
      <c r="F12" s="113">
        <f t="shared" si="0"/>
        <v>0</v>
      </c>
      <c r="G12" s="76"/>
      <c r="H12" s="65"/>
    </row>
    <row r="13" spans="1:8" ht="29.45" customHeight="1" thickBot="1" x14ac:dyDescent="0.3">
      <c r="A13" s="187"/>
      <c r="B13" s="107" t="s">
        <v>20</v>
      </c>
      <c r="C13" s="68"/>
      <c r="D13" s="74"/>
      <c r="E13" s="70"/>
      <c r="F13" s="115">
        <f t="shared" si="0"/>
        <v>0</v>
      </c>
      <c r="G13" s="77"/>
      <c r="H13" s="72"/>
    </row>
    <row r="14" spans="1:8" ht="39.6" customHeight="1" x14ac:dyDescent="0.25">
      <c r="A14" s="183" t="s">
        <v>1</v>
      </c>
      <c r="B14" s="184"/>
      <c r="C14" s="184"/>
      <c r="D14" s="184"/>
      <c r="E14" s="185"/>
      <c r="F14" s="117">
        <f>SUM(F5:F13)</f>
        <v>0</v>
      </c>
      <c r="G14" s="110"/>
      <c r="H14" s="110"/>
    </row>
  </sheetData>
  <sheetProtection algorithmName="SHA-512" hashValue="yEJfDmcM/ScEGYJgx2BG1kuDw3bBv9mOrTUfjkODyIF9VV0of0WlkcJWC2UZNz8QWUKZhzQ+p6EaVYS/gFKTYA==" saltValue="ABr/7CfOOdsY1VlcfmGc9w==" spinCount="100000" sheet="1" formatColumns="0" formatRows="0"/>
  <protectedRanges>
    <protectedRange sqref="H5:H13" name="Rango1"/>
    <protectedRange sqref="D5:E13" name="Rango1_1"/>
  </protectedRanges>
  <mergeCells count="5"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Fleming Miranda</cp:lastModifiedBy>
  <cp:lastPrinted>2020-02-07T19:00:02Z</cp:lastPrinted>
  <dcterms:created xsi:type="dcterms:W3CDTF">2013-04-10T13:43:27Z</dcterms:created>
  <dcterms:modified xsi:type="dcterms:W3CDTF">2024-03-04T21:13:56Z</dcterms:modified>
</cp:coreProperties>
</file>