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03 Licitación Camelidos\00 Documentos Postulación\"/>
    </mc:Choice>
  </mc:AlternateContent>
  <xr:revisionPtr revIDLastSave="0" documentId="13_ncr:1_{1ADF5388-9D01-4D77-A232-0BC7CBF4293B}" xr6:coauthVersionLast="47" xr6:coauthVersionMax="47" xr10:uidLastSave="{00000000-0000-0000-0000-000000000000}"/>
  <bookViews>
    <workbookView xWindow="20370" yWindow="-120" windowWidth="21840" windowHeight="130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state="hidden" r:id="rId6"/>
    <sheet name="Aporte NoPecuniario Otra Proced" sheetId="20" state="hidden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3" l="1"/>
  <c r="F14" i="13"/>
  <c r="F15" i="13"/>
  <c r="F13" i="15" l="1"/>
  <c r="F18" i="19" l="1"/>
  <c r="F18" i="13"/>
  <c r="F6" i="13"/>
  <c r="F5" i="11"/>
  <c r="F5" i="19"/>
  <c r="C10" i="17" l="1"/>
  <c r="E10" i="17" s="1"/>
  <c r="F5" i="15"/>
  <c r="F6" i="15"/>
  <c r="F13" i="19"/>
  <c r="F14" i="19"/>
  <c r="F15" i="19"/>
  <c r="F11" i="19" l="1"/>
  <c r="F11" i="13"/>
  <c r="F10" i="15"/>
  <c r="F12" i="20" l="1"/>
  <c r="F11" i="20"/>
  <c r="F10" i="20"/>
  <c r="F9" i="20"/>
  <c r="F8" i="20"/>
  <c r="F7" i="20"/>
  <c r="F6" i="20"/>
  <c r="F5" i="20"/>
  <c r="F20" i="19"/>
  <c r="C24" i="17" s="1"/>
  <c r="F19" i="19"/>
  <c r="F17" i="19"/>
  <c r="F16" i="19"/>
  <c r="F12" i="19"/>
  <c r="F10" i="19"/>
  <c r="F9" i="19"/>
  <c r="F8" i="19"/>
  <c r="F7" i="19"/>
  <c r="F6" i="19"/>
  <c r="F12" i="11"/>
  <c r="F11" i="11"/>
  <c r="F10" i="11"/>
  <c r="F9" i="11"/>
  <c r="F8" i="11"/>
  <c r="F7" i="11"/>
  <c r="F6" i="11"/>
  <c r="F20" i="13"/>
  <c r="B24" i="17" s="1"/>
  <c r="F19" i="13"/>
  <c r="F17" i="13"/>
  <c r="F16" i="13"/>
  <c r="F12" i="13"/>
  <c r="F10" i="13"/>
  <c r="F9" i="13"/>
  <c r="F8" i="13"/>
  <c r="F7" i="13"/>
  <c r="F5" i="13"/>
  <c r="F17" i="15"/>
  <c r="F16" i="15"/>
  <c r="F15" i="15"/>
  <c r="F14" i="15"/>
  <c r="F12" i="15"/>
  <c r="F11" i="15"/>
  <c r="F9" i="15"/>
  <c r="F8" i="15"/>
  <c r="F7" i="15"/>
  <c r="C20" i="17" l="1"/>
  <c r="F21" i="19"/>
  <c r="C7" i="17"/>
  <c r="B8" i="17"/>
  <c r="F18" i="15"/>
  <c r="B9" i="17"/>
  <c r="C21" i="17"/>
  <c r="C23" i="17"/>
  <c r="C22" i="17"/>
  <c r="B7" i="17"/>
  <c r="B21" i="17"/>
  <c r="B23" i="17"/>
  <c r="B22" i="17"/>
  <c r="B20" i="17"/>
  <c r="F13" i="11"/>
  <c r="D7" i="17"/>
  <c r="F21" i="13"/>
  <c r="D24" i="17"/>
  <c r="D20" i="17" l="1"/>
  <c r="D22" i="17"/>
  <c r="C25" i="17"/>
  <c r="D23" i="17"/>
  <c r="D21" i="17"/>
  <c r="B25" i="17"/>
  <c r="F13" i="20"/>
  <c r="D25" i="17" l="1"/>
  <c r="B26" i="17" s="1"/>
  <c r="D11" i="17"/>
  <c r="D8" i="17"/>
  <c r="D9" i="17"/>
  <c r="C11" i="17"/>
  <c r="C9" i="17"/>
  <c r="C8" i="17"/>
  <c r="C12" i="17"/>
  <c r="E12" i="17" s="1"/>
  <c r="C26" i="17" l="1"/>
  <c r="E9" i="17"/>
  <c r="E11" i="17"/>
  <c r="D13" i="17"/>
  <c r="C13" i="17"/>
  <c r="I9" i="17" l="1"/>
  <c r="E8" i="17"/>
  <c r="E7" i="17" l="1"/>
  <c r="B13" i="17"/>
  <c r="I7" i="17" s="1"/>
  <c r="K7" i="17" l="1"/>
  <c r="E13" i="17"/>
  <c r="C14" i="17" l="1"/>
  <c r="E14" i="17"/>
  <c r="D14" i="17"/>
  <c r="B14" i="17"/>
  <c r="I8" i="17" s="1"/>
  <c r="K8" i="17" s="1"/>
</calcChain>
</file>

<file path=xl/sharedStrings.xml><?xml version="1.0" encoding="utf-8"?>
<sst xmlns="http://schemas.openxmlformats.org/spreadsheetml/2006/main" count="209" uniqueCount="110">
  <si>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</si>
  <si>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</si>
  <si>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</si>
  <si>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</si>
  <si>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</si>
  <si>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</si>
  <si>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</si>
  <si>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</si>
  <si>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</si>
  <si>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</si>
  <si>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</si>
  <si>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</si>
  <si>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</si>
  <si>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</si>
  <si>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</si>
  <si>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</si>
  <si>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</si>
  <si>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 xml:space="preserve">3. DIFUSION 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</si>
  <si>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</si>
  <si>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</si>
  <si>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</si>
  <si>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</si>
  <si>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</si>
  <si>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</si>
  <si>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</si>
  <si>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</si>
  <si>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</si>
  <si>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</si>
  <si>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</si>
  <si>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</si>
  <si>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</si>
  <si>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</si>
  <si>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</si>
  <si>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</si>
  <si>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</si>
  <si>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</si>
  <si>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</si>
  <si>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</si>
  <si>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</si>
  <si>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</si>
  <si>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</si>
  <si>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</si>
  <si>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</si>
  <si>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</si>
  <si>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</si>
  <si>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</si>
  <si>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</si>
  <si>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</si>
  <si>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</si>
  <si>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</si>
  <si>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</si>
  <si>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</si>
  <si>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</si>
  <si>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</si>
  <si>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</si>
  <si>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</si>
  <si>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</si>
  <si>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</si>
  <si>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</si>
  <si>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</si>
  <si>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</si>
  <si>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</si>
  <si>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</si>
  <si>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</si>
  <si>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</si>
  <si>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</si>
  <si>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</si>
  <si>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por servicio de organización y gestión de la propuesta.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</si>
  <si>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</si>
  <si>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</si>
  <si>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>Valorización por formulación de la propuesta.</t>
  </si>
  <si>
    <t>Uso materiales de oficina </t>
  </si>
  <si>
    <t>Otros gastos para la organización de la actividad (teléfono, fotocopia, etc)</t>
  </si>
  <si>
    <t>Honorarios por formulación de la propuesta.</t>
  </si>
  <si>
    <t>Valorización por servicios de organización y gestión de la propuesta.(***)</t>
  </si>
  <si>
    <t>Gastos para actividades de difusión: arriendo de equipos.</t>
  </si>
  <si>
    <t>Gastos necesarios para la organización de la actividad: teléfono, material de oficina, boletines y publicaciones</t>
  </si>
  <si>
    <t>En caso de considerar aportes de otra procedencia, recuerde adjuntar el Anexo 8.</t>
  </si>
  <si>
    <t>Pasajes aéreos nacionales y tasas de embarque</t>
  </si>
  <si>
    <t>Honorarios por formulación de la propuesta (*).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</si>
  <si>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</si>
  <si>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7.- Finalizada la memoria de cálculo, debe subir el documento en formato excel a la plataforma de postulación online https://convocatoria.fia.cl/.</t>
  </si>
  <si>
    <t>4. CAPACITACIÓN</t>
  </si>
  <si>
    <t>Corresponde a gastos relacionados con capacitaciones para el correcto desarrollo de la iniciativa.</t>
  </si>
  <si>
    <t>5. GASTOS GENERALES</t>
  </si>
  <si>
    <t>6. GASTOS DE ADMINISTRACIÓN</t>
  </si>
  <si>
    <t>4. CAPACITACIÓN (solo contraparte)</t>
  </si>
  <si>
    <t>(***) El postulante podrá valorizar el tiempo del coordinador y/o del equipo técnico dedicado a la organización y gestión de la propuesta en el ítem servicios de terceros, en aporte no pecuniario de la contraparte.</t>
  </si>
  <si>
    <t>Aporte máximo FIA ($)</t>
  </si>
  <si>
    <t>Aporte máximo FIA (%)</t>
  </si>
  <si>
    <t>5. La memoria de cálculo se compone de las siguientes hojas de cálculo, las cuales tienes los siguientes requerimientos: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</si>
  <si>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</si>
  <si>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</si>
  <si>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</si>
  <si>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Nombre Ejecutor</t>
  </si>
  <si>
    <t>Nombre Propuesta</t>
  </si>
  <si>
    <t>Código Propuesta (uso interno)</t>
  </si>
  <si>
    <r>
      <rPr>
        <b/>
        <sz val="11"/>
        <color rgb="FFFF0000"/>
        <rFont val="Arial"/>
        <family val="2"/>
      </rPr>
      <t xml:space="preserve">IMPORTANTE: </t>
    </r>
    <r>
      <rPr>
        <sz val="11"/>
        <rFont val="Arial"/>
        <family val="2"/>
      </rPr>
      <t>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</si>
  <si>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r>
      <t>3.- Ajustarse a las definiciones y restricciones de los ítems de gastos financiables indicados en el numeral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"1.8.2 Ítems de gastos financiables por FIA</t>
    </r>
    <r>
      <rPr>
        <sz val="10"/>
        <color theme="1"/>
        <rFont val="Arial"/>
        <family val="2"/>
      </rPr>
      <t>"</t>
    </r>
    <r>
      <rPr>
        <sz val="10"/>
        <rFont val="Arial"/>
        <family val="2"/>
      </rPr>
      <t xml:space="preserve"> y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1.8.3</t>
    </r>
    <r>
      <rPr>
        <b/>
        <sz val="10"/>
        <rFont val="Arial"/>
        <family val="2"/>
      </rPr>
      <t>. Ítems de gastos financiables por contraparte</t>
    </r>
    <r>
      <rPr>
        <sz val="10"/>
        <rFont val="Arial"/>
        <family val="2"/>
      </rPr>
      <t xml:space="preserve">" de las bases técnicas y administrativas, y el documento </t>
    </r>
    <r>
      <rPr>
        <b/>
        <sz val="10"/>
        <rFont val="Arial"/>
        <family val="2"/>
      </rPr>
      <t>“Instructivo Financiero Instrumentos Complementarios FIA”.</t>
    </r>
  </si>
  <si>
    <r>
      <t xml:space="preserve">1.- Leer las Bases técnicas y administrativas  </t>
    </r>
    <r>
      <rPr>
        <b/>
        <sz val="10"/>
        <rFont val="Arial"/>
        <family val="2"/>
      </rPr>
      <t>LICITACIÓN  NACIONAL "GIRA DE INNOVACIÓN PARA GANADEROS CAMÉLIDOS DE LA MACROZONA NORTE Y SU PARTICIPACIÓN EN LA CUMBRE CAMÉLIDA 2024”</t>
    </r>
  </si>
  <si>
    <r>
      <t>2.- Ajustarse a las condiciones de financiamiento indicados en el numeral</t>
    </r>
    <r>
      <rPr>
        <sz val="10"/>
        <color theme="1"/>
        <rFont val="Arial"/>
        <family val="2"/>
      </rPr>
      <t xml:space="preserve"> "</t>
    </r>
    <r>
      <rPr>
        <b/>
        <sz val="10"/>
        <color theme="1"/>
        <rFont val="Arial"/>
        <family val="2"/>
      </rPr>
      <t>1.8. Precio y Forma de Pago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</si>
  <si>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5.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 FIA podrá solicitar la actualización de las cotizaciones correspondientes una vez adjudicada la propuesta. No obstante lo anterior, FIA financiara hasta el monto máximo solicitado en la propuesta. </t>
    </r>
  </si>
  <si>
    <t>N° de cotización (según Anexo 5)</t>
  </si>
  <si>
    <t>4. GASTOS GENERALES (solo contraparte)</t>
  </si>
  <si>
    <t>5. GASTOS DE ADMINISTRACION (solo contraparte)</t>
  </si>
  <si>
    <t>5. GASTOS DE ADMINISTRACIÓN</t>
  </si>
  <si>
    <t>2. SERVICIOS DE TERCEROS
(No puede ser de la entidad postulante y/o participantes de la gira)</t>
  </si>
  <si>
    <t>3. GASTOS GENERALES</t>
  </si>
  <si>
    <t>4. GASTOS DE ADMINISTRACIÓN</t>
  </si>
  <si>
    <t>MEMORIA DE CÁLCULO LICITACIÓN  REGIONAL "GIRA DE INNOVACIÓN PARA GANADEROS CAMÉLIDOS DE LA MACROZONA NORTE Y SU PARTICIPACIÓN EN LA CUMBRE CAMÉLIDA 2024”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</si>
</sst>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2" fontId="22" fillId="0" borderId="0" applyFont="0" applyFill="0" applyBorder="0" applyAlignment="0" applyProtection="0"/>
  </cellStyleXfs>
  <cellXfs count="191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vertical="top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6" fillId="6" borderId="1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0" fillId="6" borderId="14" xfId="0" applyFont="1" applyFill="1" applyBorder="1" applyAlignment="1">
      <alignment horizontal="left" vertical="center" wrapText="1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left"/>
    </xf>
    <xf numFmtId="0" fontId="5" fillId="0" borderId="12" xfId="1" applyBorder="1"/>
    <xf numFmtId="0" fontId="5" fillId="0" borderId="0" xfId="1"/>
    <xf numFmtId="0" fontId="5" fillId="0" borderId="13" xfId="1" applyBorder="1"/>
    <xf numFmtId="0" fontId="5" fillId="0" borderId="9" xfId="1" applyBorder="1"/>
    <xf numFmtId="0" fontId="5" fillId="0" borderId="10" xfId="1" applyBorder="1"/>
    <xf numFmtId="0" fontId="5" fillId="0" borderId="11" xfId="1" applyBorder="1"/>
    <xf numFmtId="0" fontId="5" fillId="0" borderId="12" xfId="1" applyBorder="1" applyAlignment="1">
      <alignment horizontal="left"/>
    </xf>
    <xf numFmtId="0" fontId="5" fillId="0" borderId="13" xfId="1" applyBorder="1" applyAlignment="1">
      <alignment horizontal="left"/>
    </xf>
    <xf numFmtId="49" fontId="5" fillId="5" borderId="16" xfId="0" applyNumberFormat="1" applyFont="1" applyFill="1" applyBorder="1" applyAlignment="1">
      <alignment vertical="center" wrapText="1"/>
    </xf>
    <xf numFmtId="0" fontId="12" fillId="8" borderId="4" xfId="1" applyFont="1" applyFill="1" applyBorder="1" applyAlignment="1">
      <alignment horizontal="left"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4" xfId="2" applyFont="1" applyFill="1" applyBorder="1" applyAlignment="1">
      <alignment horizontal="center" vertical="center" wrapText="1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3" xfId="2" applyFont="1" applyFill="1" applyBorder="1" applyAlignment="1">
      <alignment horizontal="center" vertical="center" wrapText="1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10" fillId="4" borderId="7" xfId="2" applyFont="1" applyFill="1" applyBorder="1" applyAlignment="1">
      <alignment horizontal="center" vertical="center" wrapText="1"/>
    </xf>
    <xf numFmtId="42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49" fontId="6" fillId="5" borderId="28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8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justify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0" xfId="0" applyFont="1" applyFill="1" applyBorder="1" applyAlignment="1">
      <alignment horizontal="left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>
      <alignment horizontal="left" vertical="center" wrapText="1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42" fontId="3" fillId="6" borderId="23" xfId="2" applyFont="1" applyFill="1" applyBorder="1" applyAlignment="1">
      <alignment horizontal="center" vertical="center" wrapText="1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>
      <alignment horizontal="left" vertical="center" wrapText="1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0" fontId="3" fillId="6" borderId="18" xfId="0" applyFont="1" applyFill="1" applyBorder="1" applyAlignment="1">
      <alignment horizontal="left" vertical="center" wrapText="1"/>
    </xf>
    <xf numFmtId="42" fontId="6" fillId="5" borderId="28" xfId="2" applyFont="1" applyFill="1" applyBorder="1" applyAlignment="1" applyProtection="1">
      <alignment horizontal="center" vertical="center" wrapText="1"/>
      <protection locked="0"/>
    </xf>
    <xf numFmtId="42" fontId="3" fillId="6" borderId="28" xfId="2" applyFont="1" applyFill="1" applyBorder="1" applyAlignment="1">
      <alignment horizontal="center" vertical="center" wrapText="1"/>
    </xf>
    <xf numFmtId="49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" fillId="4" borderId="7" xfId="2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42" fontId="13" fillId="0" borderId="4" xfId="2" applyFont="1" applyBorder="1" applyAlignment="1">
      <alignment horizontal="center"/>
    </xf>
    <xf numFmtId="0" fontId="12" fillId="7" borderId="0" xfId="0" applyFont="1" applyFill="1" applyAlignment="1">
      <alignment horizontal="left" vertical="center" wrapText="1"/>
    </xf>
    <xf numFmtId="165" fontId="23" fillId="7" borderId="0" xfId="0" applyNumberFormat="1" applyFont="1" applyFill="1" applyAlignment="1">
      <alignment horizontal="center"/>
    </xf>
    <xf numFmtId="9" fontId="12" fillId="7" borderId="0" xfId="0" applyNumberFormat="1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5" fillId="10" borderId="5" xfId="1" applyFill="1" applyBorder="1" applyAlignment="1">
      <alignment horizontal="left" vertical="center"/>
    </xf>
    <xf numFmtId="0" fontId="5" fillId="10" borderId="8" xfId="1" applyFill="1" applyBorder="1" applyAlignment="1">
      <alignment horizontal="left" vertical="center"/>
    </xf>
    <xf numFmtId="0" fontId="5" fillId="0" borderId="5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8" xfId="1" applyBorder="1" applyAlignment="1">
      <alignment horizontal="left"/>
    </xf>
    <xf numFmtId="0" fontId="17" fillId="6" borderId="4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5" fillId="0" borderId="5" xfId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5" fillId="0" borderId="1" xfId="1" applyBorder="1" applyAlignment="1">
      <alignment horizontal="left"/>
    </xf>
    <xf numFmtId="0" fontId="5" fillId="0" borderId="2" xfId="1" applyBorder="1" applyAlignment="1">
      <alignment horizontal="left"/>
    </xf>
    <xf numFmtId="0" fontId="5" fillId="0" borderId="3" xfId="1" applyBorder="1" applyAlignment="1">
      <alignment horizontal="left"/>
    </xf>
    <xf numFmtId="0" fontId="5" fillId="0" borderId="4" xfId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5" fillId="0" borderId="3" xfId="1" applyBorder="1" applyAlignment="1">
      <alignment horizontal="left" vertical="center" wrapText="1"/>
    </xf>
    <xf numFmtId="0" fontId="12" fillId="8" borderId="4" xfId="1" applyFont="1" applyFill="1" applyBorder="1" applyAlignment="1">
      <alignment horizontal="left" vertical="center"/>
    </xf>
    <xf numFmtId="0" fontId="20" fillId="9" borderId="5" xfId="1" applyFont="1" applyFill="1" applyBorder="1" applyAlignment="1" applyProtection="1">
      <alignment horizontal="left" vertical="center"/>
      <protection locked="0"/>
    </xf>
    <xf numFmtId="0" fontId="21" fillId="9" borderId="15" xfId="1" applyFont="1" applyFill="1" applyBorder="1" applyAlignment="1" applyProtection="1">
      <alignment horizontal="left" vertical="center"/>
      <protection locked="0"/>
    </xf>
    <xf numFmtId="0" fontId="21" fillId="9" borderId="8" xfId="1" applyFont="1" applyFill="1" applyBorder="1" applyAlignment="1" applyProtection="1">
      <alignment horizontal="left" vertical="center"/>
      <protection locked="0"/>
    </xf>
    <xf numFmtId="0" fontId="12" fillId="8" borderId="5" xfId="1" applyFont="1" applyFill="1" applyBorder="1" applyAlignment="1">
      <alignment horizontal="center" vertical="center"/>
    </xf>
    <xf numFmtId="0" fontId="12" fillId="8" borderId="15" xfId="1" applyFont="1" applyFill="1" applyBorder="1" applyAlignment="1">
      <alignment horizontal="center" vertical="center"/>
    </xf>
    <xf numFmtId="0" fontId="12" fillId="8" borderId="8" xfId="1" applyFont="1" applyFill="1" applyBorder="1" applyAlignment="1">
      <alignment horizontal="center" vertical="center"/>
    </xf>
    <xf numFmtId="0" fontId="12" fillId="8" borderId="5" xfId="1" applyFont="1" applyFill="1" applyBorder="1" applyAlignment="1">
      <alignment horizontal="left" vertical="center"/>
    </xf>
    <xf numFmtId="0" fontId="12" fillId="8" borderId="15" xfId="1" applyFont="1" applyFill="1" applyBorder="1" applyAlignment="1">
      <alignment horizontal="left" vertical="center"/>
    </xf>
    <xf numFmtId="0" fontId="12" fillId="8" borderId="8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1</xdr:row>
      <xdr:rowOff>418042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4"/>
  <sheetViews>
    <sheetView showGridLines="0" tabSelected="1" zoomScale="90" zoomScaleNormal="90" workbookViewId="0">
      <selection activeCell="C2" sqref="C2:I2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6384" width="11.5703125" style="5"/>
  </cols>
  <sheetData>
    <row r="2" spans="1:10" ht="54.75" customHeight="1" x14ac:dyDescent="0.2">
      <c r="C2" s="123" t="s">
        <v>109</v>
      </c>
      <c r="D2" s="124"/>
      <c r="E2" s="124"/>
      <c r="F2" s="124"/>
      <c r="G2" s="124"/>
      <c r="H2" s="124"/>
      <c r="I2" s="124"/>
    </row>
    <row r="3" spans="1:10" ht="6" customHeight="1" x14ac:dyDescent="0.2">
      <c r="E3" s="6"/>
      <c r="F3" s="6"/>
      <c r="G3" s="6"/>
      <c r="H3" s="6"/>
    </row>
    <row r="4" spans="1:10" ht="11.25" customHeight="1" x14ac:dyDescent="0.2">
      <c r="A4" s="125"/>
      <c r="B4" s="125"/>
      <c r="C4" s="125"/>
    </row>
    <row r="5" spans="1:10" ht="16.7" customHeight="1" x14ac:dyDescent="0.2">
      <c r="A5" s="136" t="s">
        <v>96</v>
      </c>
      <c r="B5" s="136"/>
      <c r="C5" s="137"/>
      <c r="D5" s="138"/>
      <c r="E5" s="138"/>
      <c r="F5" s="138"/>
      <c r="G5" s="138"/>
      <c r="H5" s="138"/>
      <c r="I5" s="138"/>
      <c r="J5" s="139"/>
    </row>
    <row r="6" spans="1:10" ht="16.7" customHeight="1" x14ac:dyDescent="0.2">
      <c r="A6" s="136" t="s">
        <v>95</v>
      </c>
      <c r="B6" s="136"/>
      <c r="C6" s="137"/>
      <c r="D6" s="138"/>
      <c r="E6" s="138"/>
      <c r="F6" s="138"/>
      <c r="G6" s="138"/>
      <c r="H6" s="138"/>
      <c r="I6" s="138"/>
      <c r="J6" s="139"/>
    </row>
    <row r="7" spans="1:10" ht="16.7" customHeight="1" x14ac:dyDescent="0.2">
      <c r="A7" s="136" t="s">
        <v>94</v>
      </c>
      <c r="B7" s="136"/>
      <c r="C7" s="137"/>
      <c r="D7" s="138"/>
      <c r="E7" s="138"/>
      <c r="F7" s="138"/>
      <c r="G7" s="138"/>
      <c r="H7" s="138"/>
      <c r="I7" s="138"/>
      <c r="J7" s="139"/>
    </row>
    <row r="8" spans="1:10" ht="11.1" customHeight="1" x14ac:dyDescent="0.2">
      <c r="A8" s="7"/>
      <c r="B8" s="8"/>
      <c r="C8" s="40"/>
      <c r="D8" s="40"/>
      <c r="E8" s="40"/>
      <c r="F8" s="40"/>
      <c r="G8" s="40"/>
      <c r="H8" s="40"/>
      <c r="I8" s="40"/>
      <c r="J8" s="40"/>
    </row>
    <row r="9" spans="1:10" s="38" customFormat="1" ht="23.45" customHeight="1" x14ac:dyDescent="0.25">
      <c r="A9" s="140" t="s">
        <v>20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s="38" customFormat="1" x14ac:dyDescent="0.25">
      <c r="A10" s="126" t="s">
        <v>45</v>
      </c>
      <c r="B10" s="127"/>
      <c r="C10" s="127"/>
      <c r="D10" s="127"/>
      <c r="E10" s="127"/>
      <c r="F10" s="127"/>
      <c r="G10" s="127"/>
      <c r="H10" s="127"/>
      <c r="I10" s="127"/>
      <c r="J10" s="128"/>
    </row>
    <row r="11" spans="1:10" s="38" customFormat="1" ht="8.4499999999999993" customHeight="1" x14ac:dyDescent="0.25">
      <c r="A11" s="126"/>
      <c r="B11" s="127"/>
      <c r="C11" s="127"/>
      <c r="D11" s="127"/>
      <c r="E11" s="127"/>
      <c r="F11" s="127"/>
      <c r="G11" s="127"/>
      <c r="H11" s="127"/>
      <c r="I11" s="127"/>
      <c r="J11" s="128"/>
    </row>
    <row r="12" spans="1:10" s="38" customFormat="1" ht="21.95" customHeight="1" x14ac:dyDescent="0.25">
      <c r="A12" s="140" t="s">
        <v>21</v>
      </c>
      <c r="B12" s="141"/>
      <c r="C12" s="141"/>
      <c r="D12" s="141"/>
      <c r="E12" s="141"/>
      <c r="F12" s="141"/>
      <c r="G12" s="141"/>
      <c r="H12" s="141"/>
      <c r="I12" s="141"/>
      <c r="J12" s="142"/>
    </row>
    <row r="13" spans="1:10" s="39" customFormat="1" ht="54" customHeight="1" x14ac:dyDescent="0.25">
      <c r="A13" s="126" t="s">
        <v>99</v>
      </c>
      <c r="B13" s="127"/>
      <c r="C13" s="127"/>
      <c r="D13" s="127"/>
      <c r="E13" s="127"/>
      <c r="F13" s="127"/>
      <c r="G13" s="127"/>
      <c r="H13" s="127"/>
      <c r="I13" s="127"/>
      <c r="J13" s="128"/>
    </row>
    <row r="14" spans="1:10" s="39" customFormat="1" ht="54" customHeight="1" x14ac:dyDescent="0.25">
      <c r="A14" s="129" t="s">
        <v>100</v>
      </c>
      <c r="B14" s="129"/>
      <c r="C14" s="129"/>
      <c r="D14" s="129"/>
      <c r="E14" s="129"/>
      <c r="F14" s="129"/>
      <c r="G14" s="129"/>
      <c r="H14" s="129"/>
      <c r="I14" s="129"/>
      <c r="J14" s="129"/>
    </row>
    <row r="15" spans="1:10" s="39" customFormat="1" ht="34.5" customHeight="1" x14ac:dyDescent="0.25">
      <c r="A15" s="127" t="s">
        <v>98</v>
      </c>
      <c r="B15" s="127"/>
      <c r="C15" s="127"/>
      <c r="D15" s="127"/>
      <c r="E15" s="127"/>
      <c r="F15" s="127"/>
      <c r="G15" s="127"/>
      <c r="H15" s="127"/>
      <c r="I15" s="127"/>
      <c r="J15" s="128"/>
    </row>
    <row r="16" spans="1:10" s="39" customFormat="1" ht="49.5" customHeight="1" x14ac:dyDescent="0.25">
      <c r="A16" s="127" t="s">
        <v>101</v>
      </c>
      <c r="B16" s="127"/>
      <c r="C16" s="127"/>
      <c r="D16" s="127"/>
      <c r="E16" s="127"/>
      <c r="F16" s="127"/>
      <c r="G16" s="127"/>
      <c r="H16" s="127"/>
      <c r="I16" s="127"/>
      <c r="J16" s="128"/>
    </row>
    <row r="17" spans="1:10" s="9" customFormat="1" ht="18" customHeight="1" x14ac:dyDescent="0.25">
      <c r="A17" s="134" t="s">
        <v>90</v>
      </c>
      <c r="B17" s="134"/>
      <c r="C17" s="134"/>
      <c r="D17" s="134"/>
      <c r="E17" s="134"/>
      <c r="F17" s="134"/>
      <c r="G17" s="134"/>
      <c r="H17" s="134"/>
      <c r="I17" s="134"/>
      <c r="J17" s="135"/>
    </row>
    <row r="18" spans="1:10" ht="3.6" customHeight="1" x14ac:dyDescent="0.2">
      <c r="A18" s="41"/>
      <c r="B18" s="136"/>
      <c r="C18" s="136"/>
      <c r="D18" s="136"/>
      <c r="E18" s="136"/>
      <c r="F18" s="136"/>
      <c r="G18" s="136"/>
      <c r="H18" s="50"/>
      <c r="I18" s="42"/>
      <c r="J18" s="43"/>
    </row>
    <row r="19" spans="1:10" x14ac:dyDescent="0.2">
      <c r="A19" s="41"/>
      <c r="B19" s="136" t="s">
        <v>22</v>
      </c>
      <c r="C19" s="136"/>
      <c r="D19" s="143" t="s">
        <v>23</v>
      </c>
      <c r="E19" s="144"/>
      <c r="F19" s="144"/>
      <c r="G19" s="144"/>
      <c r="H19" s="144"/>
      <c r="I19" s="145"/>
      <c r="J19" s="43"/>
    </row>
    <row r="20" spans="1:10" x14ac:dyDescent="0.2">
      <c r="A20" s="41"/>
      <c r="B20" s="117" t="s">
        <v>47</v>
      </c>
      <c r="C20" s="118"/>
      <c r="D20" s="119" t="s">
        <v>60</v>
      </c>
      <c r="E20" s="120"/>
      <c r="F20" s="120"/>
      <c r="G20" s="120"/>
      <c r="H20" s="120"/>
      <c r="I20" s="121"/>
      <c r="J20" s="43"/>
    </row>
    <row r="21" spans="1:10" x14ac:dyDescent="0.2">
      <c r="A21" s="41"/>
      <c r="B21" s="117" t="s">
        <v>24</v>
      </c>
      <c r="C21" s="118"/>
      <c r="D21" s="119" t="s">
        <v>46</v>
      </c>
      <c r="E21" s="120"/>
      <c r="F21" s="120"/>
      <c r="G21" s="120"/>
      <c r="H21" s="120"/>
      <c r="I21" s="121"/>
      <c r="J21" s="43"/>
    </row>
    <row r="22" spans="1:10" x14ac:dyDescent="0.2">
      <c r="A22" s="41"/>
      <c r="B22" s="117" t="s">
        <v>48</v>
      </c>
      <c r="C22" s="118"/>
      <c r="D22" s="119" t="s">
        <v>49</v>
      </c>
      <c r="E22" s="120"/>
      <c r="F22" s="120"/>
      <c r="G22" s="120"/>
      <c r="H22" s="120"/>
      <c r="I22" s="121"/>
      <c r="J22" s="43"/>
    </row>
    <row r="23" spans="1:10" x14ac:dyDescent="0.2">
      <c r="A23" s="41"/>
      <c r="B23" s="117" t="s">
        <v>50</v>
      </c>
      <c r="C23" s="118"/>
      <c r="D23" s="119" t="s">
        <v>51</v>
      </c>
      <c r="E23" s="120"/>
      <c r="F23" s="120"/>
      <c r="G23" s="120"/>
      <c r="H23" s="120"/>
      <c r="I23" s="121"/>
      <c r="J23" s="43"/>
    </row>
    <row r="24" spans="1:10" x14ac:dyDescent="0.2">
      <c r="A24" s="41"/>
      <c r="B24" s="117" t="s">
        <v>52</v>
      </c>
      <c r="C24" s="118"/>
      <c r="D24" s="119" t="s">
        <v>54</v>
      </c>
      <c r="E24" s="120"/>
      <c r="F24" s="120"/>
      <c r="G24" s="120"/>
      <c r="H24" s="120"/>
      <c r="I24" s="121"/>
      <c r="J24" s="43"/>
    </row>
    <row r="25" spans="1:10" x14ac:dyDescent="0.2">
      <c r="A25" s="41"/>
      <c r="B25" s="117" t="s">
        <v>53</v>
      </c>
      <c r="C25" s="118"/>
      <c r="D25" s="119" t="s">
        <v>55</v>
      </c>
      <c r="E25" s="120"/>
      <c r="F25" s="120"/>
      <c r="G25" s="120"/>
      <c r="H25" s="120"/>
      <c r="I25" s="121"/>
      <c r="J25" s="43"/>
    </row>
    <row r="26" spans="1:10" x14ac:dyDescent="0.2">
      <c r="A26" s="44"/>
      <c r="B26" s="45"/>
      <c r="C26" s="45"/>
      <c r="D26" s="45"/>
      <c r="E26" s="45"/>
      <c r="F26" s="45"/>
      <c r="G26" s="45"/>
      <c r="H26" s="45"/>
      <c r="I26" s="45"/>
      <c r="J26" s="46"/>
    </row>
    <row r="27" spans="1:10" x14ac:dyDescent="0.2">
      <c r="A27" s="130" t="s">
        <v>25</v>
      </c>
      <c r="B27" s="131"/>
      <c r="C27" s="131"/>
      <c r="D27" s="131"/>
      <c r="E27" s="131"/>
      <c r="F27" s="131"/>
      <c r="G27" s="131"/>
      <c r="H27" s="131"/>
      <c r="I27" s="131"/>
      <c r="J27" s="132"/>
    </row>
    <row r="28" spans="1:10" ht="6.75" customHeight="1" thickBot="1" x14ac:dyDescent="0.25">
      <c r="A28" s="47"/>
      <c r="B28" s="40"/>
      <c r="C28" s="40"/>
      <c r="D28" s="40"/>
      <c r="E28" s="40"/>
      <c r="F28" s="40"/>
      <c r="G28" s="40"/>
      <c r="H28" s="40"/>
      <c r="I28" s="40"/>
      <c r="J28" s="48"/>
    </row>
    <row r="29" spans="1:10" ht="13.5" thickBot="1" x14ac:dyDescent="0.25">
      <c r="A29" s="41"/>
      <c r="B29" s="49"/>
      <c r="C29" s="42" t="s">
        <v>26</v>
      </c>
      <c r="D29" s="42"/>
      <c r="E29" s="42"/>
      <c r="F29" s="42"/>
      <c r="G29" s="42"/>
      <c r="H29" s="42"/>
      <c r="I29" s="42"/>
      <c r="J29" s="43"/>
    </row>
    <row r="30" spans="1:10" ht="10.5" customHeight="1" thickBot="1" x14ac:dyDescent="0.25">
      <c r="A30" s="41"/>
      <c r="B30" s="4"/>
      <c r="C30" s="42" t="s">
        <v>27</v>
      </c>
      <c r="D30" s="42"/>
      <c r="E30" s="42"/>
      <c r="F30" s="42"/>
      <c r="G30" s="42"/>
      <c r="H30" s="42"/>
      <c r="I30" s="42"/>
      <c r="J30" s="43"/>
    </row>
    <row r="31" spans="1:10" ht="0.95" customHeight="1" x14ac:dyDescent="0.2">
      <c r="A31" s="44"/>
      <c r="B31" s="45"/>
      <c r="C31" s="45"/>
      <c r="D31" s="45"/>
      <c r="E31" s="45"/>
      <c r="F31" s="45"/>
      <c r="G31" s="45"/>
      <c r="H31" s="45"/>
      <c r="I31" s="45"/>
      <c r="J31" s="46"/>
    </row>
    <row r="32" spans="1:10" x14ac:dyDescent="0.2">
      <c r="A32" s="133" t="s">
        <v>81</v>
      </c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x14ac:dyDescent="0.2">
      <c r="A33" s="133"/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38" customFormat="1" ht="57.6" customHeight="1" x14ac:dyDescent="0.25">
      <c r="A34" s="122" t="s">
        <v>97</v>
      </c>
      <c r="B34" s="122"/>
      <c r="C34" s="122"/>
      <c r="D34" s="122"/>
      <c r="E34" s="122"/>
      <c r="F34" s="122"/>
      <c r="G34" s="122"/>
      <c r="H34" s="122"/>
      <c r="I34" s="122"/>
      <c r="J34" s="122"/>
    </row>
  </sheetData>
  <sheetProtection algorithmName="SHA-512" hashValue="8MfaxeE91QE0lXRsrttEx0OUFd6mqX42kdSBwPlD/bbmgbt8llN82Ltw+TWNNi7AMk/hffu/HJrpQ2ecj0M73w==" saltValue="3+xcx8t/xn3rji43NC8Q9w==" spinCount="100000" sheet="1" objects="1" scenarios="1"/>
  <mergeCells count="36">
    <mergeCell ref="A9:J9"/>
    <mergeCell ref="D19:I19"/>
    <mergeCell ref="B18:C18"/>
    <mergeCell ref="D18:E18"/>
    <mergeCell ref="F18:G18"/>
    <mergeCell ref="A12:J12"/>
    <mergeCell ref="A5:B5"/>
    <mergeCell ref="C5:J5"/>
    <mergeCell ref="C6:J6"/>
    <mergeCell ref="C7:J7"/>
    <mergeCell ref="A7:B7"/>
    <mergeCell ref="A6:B6"/>
    <mergeCell ref="A34:J34"/>
    <mergeCell ref="C2:I2"/>
    <mergeCell ref="A4:C4"/>
    <mergeCell ref="B20:C20"/>
    <mergeCell ref="D20:I20"/>
    <mergeCell ref="A10:J11"/>
    <mergeCell ref="A13:J13"/>
    <mergeCell ref="A14:J14"/>
    <mergeCell ref="A15:J15"/>
    <mergeCell ref="A27:J27"/>
    <mergeCell ref="A32:J33"/>
    <mergeCell ref="A16:J16"/>
    <mergeCell ref="B24:C24"/>
    <mergeCell ref="D24:I24"/>
    <mergeCell ref="A17:J17"/>
    <mergeCell ref="B19:C19"/>
    <mergeCell ref="B25:C25"/>
    <mergeCell ref="D25:I25"/>
    <mergeCell ref="B21:C21"/>
    <mergeCell ref="D21:I21"/>
    <mergeCell ref="B22:C22"/>
    <mergeCell ref="D22:I22"/>
    <mergeCell ref="B23:C23"/>
    <mergeCell ref="D23:I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L26"/>
  <sheetViews>
    <sheetView showGridLines="0" zoomScale="80" zoomScaleNormal="80" workbookViewId="0">
      <selection sqref="A1:D1"/>
    </sheetView>
  </sheetViews>
  <sheetFormatPr baseColWidth="10" defaultColWidth="11.5703125" defaultRowHeight="12.75" x14ac:dyDescent="0.2"/>
  <cols>
    <col min="1" max="1" width="56.5703125" style="10" customWidth="1"/>
    <col min="2" max="5" width="18.5703125" style="10" customWidth="1"/>
    <col min="6" max="6" width="4.85546875" style="10" customWidth="1"/>
    <col min="7" max="7" width="6.5703125" style="10" customWidth="1"/>
    <col min="8" max="8" width="32.85546875" style="10" customWidth="1"/>
    <col min="9" max="10" width="19.140625" style="10" customWidth="1"/>
    <col min="11" max="11" width="15.140625" style="10" customWidth="1"/>
    <col min="12" max="16384" width="11.5703125" style="10"/>
  </cols>
  <sheetData>
    <row r="1" spans="1:12" ht="15.75" x14ac:dyDescent="0.2">
      <c r="A1" s="146" t="s">
        <v>31</v>
      </c>
      <c r="B1" s="146"/>
      <c r="C1" s="146"/>
      <c r="D1" s="146"/>
    </row>
    <row r="3" spans="1:12" x14ac:dyDescent="0.2">
      <c r="A3" s="12" t="s">
        <v>32</v>
      </c>
    </row>
    <row r="5" spans="1:12" ht="21.6" customHeight="1" x14ac:dyDescent="0.2">
      <c r="A5" s="150" t="s">
        <v>16</v>
      </c>
      <c r="B5" s="150" t="s">
        <v>28</v>
      </c>
      <c r="C5" s="147" t="s">
        <v>29</v>
      </c>
      <c r="D5" s="149"/>
      <c r="E5" s="150" t="s">
        <v>30</v>
      </c>
      <c r="I5" s="147" t="s">
        <v>41</v>
      </c>
      <c r="J5" s="148"/>
      <c r="K5" s="149"/>
    </row>
    <row r="6" spans="1:12" ht="21.75" customHeight="1" x14ac:dyDescent="0.2">
      <c r="A6" s="151"/>
      <c r="B6" s="151"/>
      <c r="C6" s="13" t="s">
        <v>10</v>
      </c>
      <c r="D6" s="13" t="s">
        <v>11</v>
      </c>
      <c r="E6" s="151"/>
      <c r="I6" s="13" t="s">
        <v>43</v>
      </c>
      <c r="J6" s="13" t="s">
        <v>59</v>
      </c>
      <c r="K6" s="13" t="s">
        <v>42</v>
      </c>
    </row>
    <row r="7" spans="1:12" ht="21.75" customHeight="1" x14ac:dyDescent="0.25">
      <c r="A7" s="11" t="s">
        <v>8</v>
      </c>
      <c r="B7" s="57">
        <f>SUM('Memoria Aporte FIA al Ejecutor'!F5:F12)</f>
        <v>0</v>
      </c>
      <c r="C7" s="57">
        <f>SUM('Aporte Pecuniario de Ejecutor'!F5:F12,'Aporte Pecuniario Otra Proceden'!F5:F12)</f>
        <v>0</v>
      </c>
      <c r="D7" s="57">
        <f>SUM('Aporte NoPecuniario de Ejecutor'!F5:F5,'Aporte NoPecuniario Otra Proced'!F5:F5)</f>
        <v>0</v>
      </c>
      <c r="E7" s="57">
        <f>SUM(B7:D7)</f>
        <v>0</v>
      </c>
      <c r="H7" s="11" t="s">
        <v>88</v>
      </c>
      <c r="I7" s="112">
        <f>IF($B$13=0,0,$B$13)</f>
        <v>0</v>
      </c>
      <c r="J7" s="60">
        <v>10000000</v>
      </c>
      <c r="K7" s="27" t="str">
        <f>+IF(ISNUMBER(I7),IF(I7&lt;=J7,"CUMPLE","NO CUMPLE"),"-")</f>
        <v>CUMPLE</v>
      </c>
      <c r="L7" s="34"/>
    </row>
    <row r="8" spans="1:12" ht="21.75" customHeight="1" x14ac:dyDescent="0.25">
      <c r="A8" s="11" t="s">
        <v>6</v>
      </c>
      <c r="B8" s="57">
        <f>SUM('Memoria Aporte FIA al Ejecutor'!F13:F15)</f>
        <v>0</v>
      </c>
      <c r="C8" s="57">
        <f>SUM('Aporte Pecuniario de Ejecutor'!F13:F15,'Aporte Pecuniario Otra Proceden'!F13:F15)</f>
        <v>0</v>
      </c>
      <c r="D8" s="57">
        <f>SUM('Aporte NoPecuniario de Ejecutor'!F6:F7,'Aporte NoPecuniario Otra Proced'!F6:F7)</f>
        <v>0</v>
      </c>
      <c r="E8" s="57">
        <f>SUM(B8:D8)</f>
        <v>0</v>
      </c>
      <c r="H8" s="11" t="s">
        <v>89</v>
      </c>
      <c r="I8" s="31">
        <f>IF($B$14=0,0,$B$14)</f>
        <v>0</v>
      </c>
      <c r="J8" s="28">
        <v>1</v>
      </c>
      <c r="K8" s="27" t="str">
        <f>+IF(ISNUMBER(I8),IF(I8&lt;=J8,"CUMPLE","NO CUMPLE"),"-")</f>
        <v>CUMPLE</v>
      </c>
    </row>
    <row r="9" spans="1:12" ht="21.75" customHeight="1" x14ac:dyDescent="0.25">
      <c r="A9" s="11" t="s">
        <v>4</v>
      </c>
      <c r="B9" s="57">
        <f>SUM('Memoria Aporte FIA al Ejecutor'!F16:F17)</f>
        <v>0</v>
      </c>
      <c r="C9" s="57">
        <f>SUM('Aporte Pecuniario de Ejecutor'!F16:F17,'Aporte Pecuniario Otra Proceden'!F16:F17)</f>
        <v>0</v>
      </c>
      <c r="D9" s="57">
        <f>SUM('Aporte NoPecuniario de Ejecutor'!F8:F10,'Aporte NoPecuniario Otra Proced'!F8:F10)</f>
        <v>0</v>
      </c>
      <c r="E9" s="57">
        <f>SUM(B9:D9)</f>
        <v>0</v>
      </c>
      <c r="H9" s="11" t="s">
        <v>44</v>
      </c>
      <c r="I9" s="112">
        <f>IF(SUM(C13,D13)=0,0,SUM(C13,D13))</f>
        <v>0</v>
      </c>
      <c r="J9" s="29" t="s">
        <v>0</v>
      </c>
      <c r="K9" s="27" t="s">
        <v>0</v>
      </c>
    </row>
    <row r="10" spans="1:12" ht="21.75" hidden="1" customHeight="1" x14ac:dyDescent="0.2">
      <c r="A10" s="33" t="s">
        <v>86</v>
      </c>
      <c r="B10" s="30" t="s">
        <v>0</v>
      </c>
      <c r="C10" s="57">
        <f>SUM('Aporte Pecuniario de Ejecutor'!F18,'Aporte Pecuniario Otra Proceden'!F18)</f>
        <v>0</v>
      </c>
      <c r="D10" s="30" t="s">
        <v>0</v>
      </c>
      <c r="E10" s="57">
        <f>C10</f>
        <v>0</v>
      </c>
      <c r="H10" s="113"/>
      <c r="I10" s="114"/>
      <c r="J10" s="115"/>
      <c r="K10" s="116"/>
    </row>
    <row r="11" spans="1:12" ht="28.5" customHeight="1" x14ac:dyDescent="0.2">
      <c r="A11" s="11" t="s">
        <v>103</v>
      </c>
      <c r="B11" s="30" t="s">
        <v>0</v>
      </c>
      <c r="C11" s="57">
        <f>SUM('Aporte Pecuniario de Ejecutor'!F19:F19,'Aporte Pecuniario Otra Proceden'!F19:F19)</f>
        <v>0</v>
      </c>
      <c r="D11" s="57">
        <f>SUM('Aporte NoPecuniario de Ejecutor'!F11:F12,'Aporte NoPecuniario Otra Proced'!F11:F12)</f>
        <v>0</v>
      </c>
      <c r="E11" s="57">
        <f>SUM(B11:D11)</f>
        <v>0</v>
      </c>
    </row>
    <row r="12" spans="1:12" ht="23.45" customHeight="1" x14ac:dyDescent="0.2">
      <c r="A12" s="11" t="s">
        <v>104</v>
      </c>
      <c r="B12" s="30" t="s">
        <v>0</v>
      </c>
      <c r="C12" s="57">
        <f>SUM('Aporte Pecuniario de Ejecutor'!F20,'Aporte Pecuniario Otra Proceden'!F20)</f>
        <v>0</v>
      </c>
      <c r="D12" s="30" t="s">
        <v>0</v>
      </c>
      <c r="E12" s="57">
        <f>SUM(B12:D12)</f>
        <v>0</v>
      </c>
    </row>
    <row r="13" spans="1:12" ht="24.6" customHeight="1" x14ac:dyDescent="0.2">
      <c r="A13" s="14" t="s">
        <v>1</v>
      </c>
      <c r="B13" s="57">
        <f>+ROUND(SUM(B7:B12),0)</f>
        <v>0</v>
      </c>
      <c r="C13" s="57">
        <f>+ROUND(SUM(C7:C12),0)</f>
        <v>0</v>
      </c>
      <c r="D13" s="57">
        <f>+ROUND(SUM(D7:D12),0)</f>
        <v>0</v>
      </c>
      <c r="E13" s="57">
        <f>+ROUND(SUM(B13:D13),0)</f>
        <v>0</v>
      </c>
    </row>
    <row r="14" spans="1:12" ht="26.45" customHeight="1" x14ac:dyDescent="0.2">
      <c r="A14" s="15" t="s">
        <v>2</v>
      </c>
      <c r="B14" s="51">
        <f>IF($E$13=0,0,B13/$E$13)</f>
        <v>0</v>
      </c>
      <c r="C14" s="51">
        <f>IF($E$13=0,0,C13/$E$13)</f>
        <v>0</v>
      </c>
      <c r="D14" s="51">
        <f>IF($E$13=0,0,D13/$E$13)</f>
        <v>0</v>
      </c>
      <c r="E14" s="51">
        <f>IF($E$13=0,0,E13/$E$13)</f>
        <v>0</v>
      </c>
    </row>
    <row r="17" spans="1:4" x14ac:dyDescent="0.2">
      <c r="A17" s="12" t="s">
        <v>33</v>
      </c>
    </row>
    <row r="18" spans="1:4" ht="9.6" customHeight="1" x14ac:dyDescent="0.2"/>
    <row r="19" spans="1:4" ht="25.5" x14ac:dyDescent="0.2">
      <c r="A19" s="16" t="s">
        <v>16</v>
      </c>
      <c r="B19" s="16" t="s">
        <v>57</v>
      </c>
      <c r="C19" s="13" t="s">
        <v>58</v>
      </c>
      <c r="D19" s="13" t="s">
        <v>56</v>
      </c>
    </row>
    <row r="20" spans="1:4" ht="21" customHeight="1" x14ac:dyDescent="0.2">
      <c r="A20" s="11" t="s">
        <v>8</v>
      </c>
      <c r="B20" s="57">
        <f>SUM('Aporte Pecuniario de Ejecutor'!F5:F12,'Aporte NoPecuniario de Ejecutor'!F5:F5)</f>
        <v>0</v>
      </c>
      <c r="C20" s="57">
        <f>SUM('Aporte Pecuniario Otra Proceden'!F5:F12,'Aporte NoPecuniario Otra Proced'!F5:F5)</f>
        <v>0</v>
      </c>
      <c r="D20" s="58">
        <f>SUM(B20:C20)</f>
        <v>0</v>
      </c>
    </row>
    <row r="21" spans="1:4" ht="21" customHeight="1" x14ac:dyDescent="0.2">
      <c r="A21" s="11" t="s">
        <v>6</v>
      </c>
      <c r="B21" s="57">
        <f>SUM('Aporte Pecuniario de Ejecutor'!F13:F15,'Aporte NoPecuniario de Ejecutor'!F6:F7)</f>
        <v>0</v>
      </c>
      <c r="C21" s="57">
        <f>SUM('Aporte Pecuniario Otra Proceden'!F13:F15,'Aporte NoPecuniario Otra Proced'!F6:F7)</f>
        <v>0</v>
      </c>
      <c r="D21" s="58">
        <f>SUM(B21:C21)</f>
        <v>0</v>
      </c>
    </row>
    <row r="22" spans="1:4" ht="21" customHeight="1" x14ac:dyDescent="0.2">
      <c r="A22" s="11" t="s">
        <v>17</v>
      </c>
      <c r="B22" s="57">
        <f>SUM('Aporte Pecuniario de Ejecutor'!F16:F17,'Aporte NoPecuniario de Ejecutor'!F8:F10)</f>
        <v>0</v>
      </c>
      <c r="C22" s="57">
        <f>SUM('Aporte Pecuniario Otra Proceden'!F16:F17,'Aporte NoPecuniario Otra Proced'!F8:F10)</f>
        <v>0</v>
      </c>
      <c r="D22" s="58">
        <f>SUM(B22:C22)</f>
        <v>0</v>
      </c>
    </row>
    <row r="23" spans="1:4" ht="21" customHeight="1" x14ac:dyDescent="0.2">
      <c r="A23" s="11" t="s">
        <v>7</v>
      </c>
      <c r="B23" s="57">
        <f>SUM('Aporte Pecuniario de Ejecutor'!F19,'Aporte NoPecuniario de Ejecutor'!F11:F12)</f>
        <v>0</v>
      </c>
      <c r="C23" s="57">
        <f>SUM('Aporte Pecuniario Otra Proceden'!F19,'Aporte NoPecuniario Otra Proced'!F11:F12)</f>
        <v>0</v>
      </c>
      <c r="D23" s="58">
        <f t="shared" ref="D23:D24" si="0">SUM(B23:C23)</f>
        <v>0</v>
      </c>
    </row>
    <row r="24" spans="1:4" ht="21" customHeight="1" x14ac:dyDescent="0.2">
      <c r="A24" s="11" t="s">
        <v>105</v>
      </c>
      <c r="B24" s="57">
        <f>SUM('Aporte Pecuniario de Ejecutor'!F20)</f>
        <v>0</v>
      </c>
      <c r="C24" s="57">
        <f>SUM('Aporte Pecuniario Otra Proceden'!F20)</f>
        <v>0</v>
      </c>
      <c r="D24" s="58">
        <f t="shared" si="0"/>
        <v>0</v>
      </c>
    </row>
    <row r="25" spans="1:4" x14ac:dyDescent="0.2">
      <c r="A25" s="17" t="s">
        <v>1</v>
      </c>
      <c r="B25" s="59">
        <f>SUM(B20:B24)</f>
        <v>0</v>
      </c>
      <c r="C25" s="59">
        <f>SUM(C20:C24)</f>
        <v>0</v>
      </c>
      <c r="D25" s="59">
        <f>SUM(D20:D24)</f>
        <v>0</v>
      </c>
    </row>
    <row r="26" spans="1:4" x14ac:dyDescent="0.2">
      <c r="A26" s="18" t="s">
        <v>2</v>
      </c>
      <c r="B26" s="51">
        <f>IF(B25=0,0,B25/D25)</f>
        <v>0</v>
      </c>
      <c r="C26" s="51">
        <f>IF(C25=0,0,C25/D25)</f>
        <v>0</v>
      </c>
      <c r="D26" s="3">
        <v>1</v>
      </c>
    </row>
  </sheetData>
  <sheetProtection algorithmName="SHA-512" hashValue="3ouvBq2sak8RZ8z+pOWCMaYYi+gnxKR09Lf1MK9g94HPh15mHfUnIAIGt/Gca56JYpfhyxpz5NMMyK7gpCAT8Q==" saltValue="LSz3MhR2asaizpQwtm51Ng==" spinCount="100000" sheet="1" formatColumns="0" formatRows="0"/>
  <protectedRanges>
    <protectedRange sqref="B20:C24" name="Rango1_2_1"/>
  </protectedRanges>
  <mergeCells count="6">
    <mergeCell ref="A1:D1"/>
    <mergeCell ref="I5:K5"/>
    <mergeCell ref="A5:A6"/>
    <mergeCell ref="B5:B6"/>
    <mergeCell ref="C5:D5"/>
    <mergeCell ref="E5:E6"/>
  </mergeCells>
  <conditionalFormatting sqref="A11:A12">
    <cfRule type="duplicateValues" dxfId="2" priority="3"/>
  </conditionalFormatting>
  <conditionalFormatting sqref="K7:K10">
    <cfRule type="containsText" dxfId="1" priority="1" operator="containsText" text="NO CUMPLE">
      <formula>NOT(ISERROR(SEARCH("NO CUMPLE",K7)))</formula>
    </cfRule>
  </conditionalFormatting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NOT(ISERROR(SEARCH("CUMPLE",K7)))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K7:K10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8"/>
    <pageSetUpPr fitToPage="1"/>
  </sheetPr>
  <dimension ref="A1:G23"/>
  <sheetViews>
    <sheetView showGridLines="0" zoomScale="70" zoomScaleNormal="70" workbookViewId="0">
      <selection sqref="A1:B1"/>
    </sheetView>
  </sheetViews>
  <sheetFormatPr baseColWidth="10" defaultColWidth="11.5703125" defaultRowHeight="12.75" x14ac:dyDescent="0.2"/>
  <cols>
    <col min="1" max="1" width="21.140625" style="10" customWidth="1"/>
    <col min="2" max="2" width="83.85546875" style="10" customWidth="1"/>
    <col min="3" max="3" width="45" style="10" customWidth="1"/>
    <col min="4" max="4" width="15.42578125" style="10" customWidth="1"/>
    <col min="5" max="5" width="14.85546875" style="10" customWidth="1"/>
    <col min="6" max="6" width="16" style="10" customWidth="1"/>
    <col min="7" max="7" width="35.5703125" style="10" customWidth="1"/>
    <col min="8" max="16384" width="11.5703125" style="10"/>
  </cols>
  <sheetData>
    <row r="1" spans="1:7" ht="15.75" x14ac:dyDescent="0.2">
      <c r="A1" s="146" t="s">
        <v>91</v>
      </c>
      <c r="B1" s="146"/>
      <c r="C1" s="20"/>
    </row>
    <row r="4" spans="1:7" ht="44.25" customHeight="1" thickBot="1" x14ac:dyDescent="0.25">
      <c r="A4" s="61" t="s">
        <v>16</v>
      </c>
      <c r="B4" s="62" t="s">
        <v>35</v>
      </c>
      <c r="C4" s="61" t="s">
        <v>37</v>
      </c>
      <c r="D4" s="61" t="s">
        <v>34</v>
      </c>
      <c r="E4" s="61" t="s">
        <v>3</v>
      </c>
      <c r="F4" s="61" t="s">
        <v>36</v>
      </c>
      <c r="G4" s="61" t="s">
        <v>102</v>
      </c>
    </row>
    <row r="5" spans="1:7" s="22" customFormat="1" ht="28.7" customHeight="1" x14ac:dyDescent="0.2">
      <c r="A5" s="166" t="s">
        <v>8</v>
      </c>
      <c r="B5" s="63" t="s">
        <v>78</v>
      </c>
      <c r="C5" s="64"/>
      <c r="D5" s="65"/>
      <c r="E5" s="66"/>
      <c r="F5" s="67">
        <f>ROUND(D5*E5,0)</f>
        <v>0</v>
      </c>
      <c r="G5" s="68"/>
    </row>
    <row r="6" spans="1:7" s="22" customFormat="1" ht="28.7" customHeight="1" x14ac:dyDescent="0.2">
      <c r="A6" s="167"/>
      <c r="B6" s="2" t="s">
        <v>61</v>
      </c>
      <c r="C6" s="35"/>
      <c r="D6" s="55"/>
      <c r="E6" s="54"/>
      <c r="F6" s="56">
        <f>ROUND(D6*E6,0)</f>
        <v>0</v>
      </c>
      <c r="G6" s="69"/>
    </row>
    <row r="7" spans="1:7" s="22" customFormat="1" ht="28.7" customHeight="1" x14ac:dyDescent="0.2">
      <c r="A7" s="167"/>
      <c r="B7" s="2" t="s">
        <v>18</v>
      </c>
      <c r="C7" s="35"/>
      <c r="D7" s="55"/>
      <c r="E7" s="54"/>
      <c r="F7" s="56">
        <f t="shared" ref="F7:F17" si="0">ROUND(D7*E7,0)</f>
        <v>0</v>
      </c>
      <c r="G7" s="69"/>
    </row>
    <row r="8" spans="1:7" s="22" customFormat="1" ht="28.7" customHeight="1" x14ac:dyDescent="0.2">
      <c r="A8" s="167"/>
      <c r="B8" s="2" t="s">
        <v>62</v>
      </c>
      <c r="C8" s="35"/>
      <c r="D8" s="55"/>
      <c r="E8" s="54"/>
      <c r="F8" s="56">
        <f t="shared" si="0"/>
        <v>0</v>
      </c>
      <c r="G8" s="69"/>
    </row>
    <row r="9" spans="1:7" s="22" customFormat="1" ht="28.7" customHeight="1" x14ac:dyDescent="0.2">
      <c r="A9" s="167"/>
      <c r="B9" s="2" t="s">
        <v>63</v>
      </c>
      <c r="C9" s="35"/>
      <c r="D9" s="55"/>
      <c r="E9" s="54"/>
      <c r="F9" s="56">
        <f t="shared" si="0"/>
        <v>0</v>
      </c>
      <c r="G9" s="69"/>
    </row>
    <row r="10" spans="1:7" s="22" customFormat="1" ht="28.7" customHeight="1" x14ac:dyDescent="0.2">
      <c r="A10" s="167"/>
      <c r="B10" s="2" t="s">
        <v>64</v>
      </c>
      <c r="C10" s="35"/>
      <c r="D10" s="55"/>
      <c r="E10" s="54"/>
      <c r="F10" s="56">
        <f t="shared" si="0"/>
        <v>0</v>
      </c>
      <c r="G10" s="69"/>
    </row>
    <row r="11" spans="1:7" s="22" customFormat="1" ht="28.7" customHeight="1" x14ac:dyDescent="0.2">
      <c r="A11" s="167"/>
      <c r="B11" s="2" t="s">
        <v>65</v>
      </c>
      <c r="C11" s="35"/>
      <c r="D11" s="55"/>
      <c r="E11" s="54"/>
      <c r="F11" s="56">
        <f t="shared" si="0"/>
        <v>0</v>
      </c>
      <c r="G11" s="69"/>
    </row>
    <row r="12" spans="1:7" s="22" customFormat="1" ht="28.7" customHeight="1" thickBot="1" x14ac:dyDescent="0.25">
      <c r="A12" s="168"/>
      <c r="B12" s="70" t="s">
        <v>66</v>
      </c>
      <c r="C12" s="71"/>
      <c r="D12" s="72"/>
      <c r="E12" s="73"/>
      <c r="F12" s="74">
        <f t="shared" si="0"/>
        <v>0</v>
      </c>
      <c r="G12" s="75"/>
    </row>
    <row r="13" spans="1:7" s="22" customFormat="1" ht="28.7" customHeight="1" x14ac:dyDescent="0.2">
      <c r="A13" s="166" t="s">
        <v>106</v>
      </c>
      <c r="B13" s="63" t="s">
        <v>67</v>
      </c>
      <c r="C13" s="64"/>
      <c r="D13" s="65"/>
      <c r="E13" s="66"/>
      <c r="F13" s="67">
        <f t="shared" si="0"/>
        <v>0</v>
      </c>
      <c r="G13" s="68"/>
    </row>
    <row r="14" spans="1:7" s="22" customFormat="1" ht="28.7" customHeight="1" x14ac:dyDescent="0.2">
      <c r="A14" s="167"/>
      <c r="B14" s="2" t="s">
        <v>79</v>
      </c>
      <c r="C14" s="35"/>
      <c r="D14" s="55"/>
      <c r="E14" s="54"/>
      <c r="F14" s="56">
        <f t="shared" si="0"/>
        <v>0</v>
      </c>
      <c r="G14" s="69"/>
    </row>
    <row r="15" spans="1:7" s="22" customFormat="1" ht="28.7" customHeight="1" thickBot="1" x14ac:dyDescent="0.25">
      <c r="A15" s="168"/>
      <c r="B15" s="70" t="s">
        <v>19</v>
      </c>
      <c r="C15" s="71"/>
      <c r="D15" s="72"/>
      <c r="E15" s="73"/>
      <c r="F15" s="74">
        <f t="shared" si="0"/>
        <v>0</v>
      </c>
      <c r="G15" s="75"/>
    </row>
    <row r="16" spans="1:7" s="22" customFormat="1" ht="28.7" customHeight="1" x14ac:dyDescent="0.2">
      <c r="A16" s="164" t="s">
        <v>4</v>
      </c>
      <c r="B16" s="63" t="s">
        <v>68</v>
      </c>
      <c r="C16" s="64"/>
      <c r="D16" s="77"/>
      <c r="E16" s="78"/>
      <c r="F16" s="67">
        <f t="shared" si="0"/>
        <v>0</v>
      </c>
      <c r="G16" s="68"/>
    </row>
    <row r="17" spans="1:7" s="22" customFormat="1" ht="28.7" customHeight="1" thickBot="1" x14ac:dyDescent="0.25">
      <c r="A17" s="165"/>
      <c r="B17" s="70" t="s">
        <v>69</v>
      </c>
      <c r="C17" s="71"/>
      <c r="D17" s="72"/>
      <c r="E17" s="73"/>
      <c r="F17" s="74">
        <f t="shared" si="0"/>
        <v>0</v>
      </c>
      <c r="G17" s="75"/>
    </row>
    <row r="18" spans="1:7" x14ac:dyDescent="0.2">
      <c r="A18" s="161" t="s">
        <v>1</v>
      </c>
      <c r="B18" s="162"/>
      <c r="C18" s="162"/>
      <c r="D18" s="162"/>
      <c r="E18" s="163"/>
      <c r="F18" s="76">
        <f>SUM(F5:F17)</f>
        <v>0</v>
      </c>
    </row>
    <row r="20" spans="1:7" x14ac:dyDescent="0.2">
      <c r="A20" s="152" t="s">
        <v>80</v>
      </c>
      <c r="B20" s="153"/>
      <c r="C20" s="153"/>
      <c r="D20" s="153"/>
      <c r="E20" s="153"/>
      <c r="F20" s="153"/>
      <c r="G20" s="154"/>
    </row>
    <row r="21" spans="1:7" x14ac:dyDescent="0.2">
      <c r="A21" s="155"/>
      <c r="B21" s="156"/>
      <c r="C21" s="156"/>
      <c r="D21" s="156"/>
      <c r="E21" s="156"/>
      <c r="F21" s="156"/>
      <c r="G21" s="157"/>
    </row>
    <row r="22" spans="1:7" x14ac:dyDescent="0.2">
      <c r="A22" s="155"/>
      <c r="B22" s="156"/>
      <c r="C22" s="156"/>
      <c r="D22" s="156"/>
      <c r="E22" s="156"/>
      <c r="F22" s="156"/>
      <c r="G22" s="157"/>
    </row>
    <row r="23" spans="1:7" x14ac:dyDescent="0.2">
      <c r="A23" s="158"/>
      <c r="B23" s="159"/>
      <c r="C23" s="159"/>
      <c r="D23" s="159"/>
      <c r="E23" s="159"/>
      <c r="F23" s="159"/>
      <c r="G23" s="160"/>
    </row>
  </sheetData>
  <sheetProtection algorithmName="SHA-512" hashValue="Wbz7acwdXXTzk81QhmzA6NhO8nU/ZMyAb5QC9cSjEt3/x/O7enTRqF4blZSSSeq8gi72O1fPWWLkk6sp8qpUBw==" saltValue="tKNAzwhbx2OxbsrsuZLEOQ==" spinCount="100000" sheet="1" formatColumns="0" formatRows="0"/>
  <protectedRanges>
    <protectedRange sqref="G5:G17 D5:E17" name="Rango1"/>
  </protectedRanges>
  <mergeCells count="6">
    <mergeCell ref="A20:G23"/>
    <mergeCell ref="A1:B1"/>
    <mergeCell ref="A18:E18"/>
    <mergeCell ref="A16:A17"/>
    <mergeCell ref="A5:A12"/>
    <mergeCell ref="A13:A15"/>
  </mergeCells>
  <pageMargins left="0.34" right="0.24" top="0.74803149606299213" bottom="0.74803149606299213" header="0.31496062992125984" footer="0.31496062992125984"/>
  <pageSetup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/>
    <pageSetUpPr fitToPage="1"/>
  </sheetPr>
  <dimension ref="A1:G21"/>
  <sheetViews>
    <sheetView showGridLines="0" zoomScale="70" zoomScaleNormal="70" workbookViewId="0">
      <selection sqref="A1:B1"/>
    </sheetView>
  </sheetViews>
  <sheetFormatPr baseColWidth="10" defaultColWidth="11.5703125" defaultRowHeight="12.75" x14ac:dyDescent="0.2"/>
  <cols>
    <col min="1" max="1" width="27.42578125" style="10" customWidth="1"/>
    <col min="2" max="2" width="92.85546875" style="10" customWidth="1"/>
    <col min="3" max="3" width="33" style="10" customWidth="1"/>
    <col min="4" max="4" width="14.85546875" style="10" customWidth="1"/>
    <col min="5" max="5" width="15.140625" style="10" customWidth="1"/>
    <col min="6" max="6" width="13.5703125" style="10" customWidth="1"/>
    <col min="7" max="7" width="21.5703125" style="10" customWidth="1"/>
    <col min="8" max="16384" width="11.5703125" style="10"/>
  </cols>
  <sheetData>
    <row r="1" spans="1:7" ht="15.75" x14ac:dyDescent="0.2">
      <c r="A1" s="146" t="s">
        <v>92</v>
      </c>
      <c r="B1" s="146"/>
      <c r="C1" s="20"/>
    </row>
    <row r="2" spans="1:7" x14ac:dyDescent="0.2">
      <c r="A2" s="20"/>
      <c r="B2" s="20"/>
      <c r="C2" s="20"/>
    </row>
    <row r="4" spans="1:7" ht="46.5" customHeight="1" thickBot="1" x14ac:dyDescent="0.25">
      <c r="A4" s="61" t="s">
        <v>16</v>
      </c>
      <c r="B4" s="62" t="s">
        <v>35</v>
      </c>
      <c r="C4" s="61" t="s">
        <v>37</v>
      </c>
      <c r="D4" s="61" t="s">
        <v>34</v>
      </c>
      <c r="E4" s="61" t="s">
        <v>3</v>
      </c>
      <c r="F4" s="61" t="s">
        <v>36</v>
      </c>
      <c r="G4" s="61" t="s">
        <v>102</v>
      </c>
    </row>
    <row r="5" spans="1:7" ht="28.35" customHeight="1" x14ac:dyDescent="0.2">
      <c r="A5" s="166" t="s">
        <v>9</v>
      </c>
      <c r="B5" s="63" t="s">
        <v>78</v>
      </c>
      <c r="C5" s="64"/>
      <c r="D5" s="77"/>
      <c r="E5" s="78"/>
      <c r="F5" s="67">
        <f t="shared" ref="F5:F20" si="0">ROUND(D5*E5,0)</f>
        <v>0</v>
      </c>
      <c r="G5" s="68"/>
    </row>
    <row r="6" spans="1:7" ht="28.35" customHeight="1" x14ac:dyDescent="0.2">
      <c r="A6" s="167"/>
      <c r="B6" s="2" t="s">
        <v>61</v>
      </c>
      <c r="C6" s="35"/>
      <c r="D6" s="55"/>
      <c r="E6" s="54"/>
      <c r="F6" s="56">
        <f t="shared" si="0"/>
        <v>0</v>
      </c>
      <c r="G6" s="69"/>
    </row>
    <row r="7" spans="1:7" ht="28.35" customHeight="1" x14ac:dyDescent="0.2">
      <c r="A7" s="167"/>
      <c r="B7" s="2" t="s">
        <v>18</v>
      </c>
      <c r="C7" s="35"/>
      <c r="D7" s="55"/>
      <c r="E7" s="54"/>
      <c r="F7" s="56">
        <f t="shared" si="0"/>
        <v>0</v>
      </c>
      <c r="G7" s="69"/>
    </row>
    <row r="8" spans="1:7" ht="28.35" customHeight="1" x14ac:dyDescent="0.2">
      <c r="A8" s="167"/>
      <c r="B8" s="2" t="s">
        <v>62</v>
      </c>
      <c r="C8" s="35"/>
      <c r="D8" s="55"/>
      <c r="E8" s="54"/>
      <c r="F8" s="56">
        <f t="shared" si="0"/>
        <v>0</v>
      </c>
      <c r="G8" s="69"/>
    </row>
    <row r="9" spans="1:7" ht="28.35" customHeight="1" x14ac:dyDescent="0.2">
      <c r="A9" s="167"/>
      <c r="B9" s="2" t="s">
        <v>63</v>
      </c>
      <c r="C9" s="35"/>
      <c r="D9" s="55"/>
      <c r="E9" s="54"/>
      <c r="F9" s="56">
        <f t="shared" si="0"/>
        <v>0</v>
      </c>
      <c r="G9" s="69"/>
    </row>
    <row r="10" spans="1:7" ht="28.35" customHeight="1" x14ac:dyDescent="0.2">
      <c r="A10" s="167"/>
      <c r="B10" s="2" t="s">
        <v>64</v>
      </c>
      <c r="C10" s="35"/>
      <c r="D10" s="55"/>
      <c r="E10" s="54"/>
      <c r="F10" s="56">
        <f t="shared" si="0"/>
        <v>0</v>
      </c>
      <c r="G10" s="69"/>
    </row>
    <row r="11" spans="1:7" ht="28.35" customHeight="1" x14ac:dyDescent="0.2">
      <c r="A11" s="167"/>
      <c r="B11" s="2" t="s">
        <v>65</v>
      </c>
      <c r="C11" s="35"/>
      <c r="D11" s="55"/>
      <c r="E11" s="54"/>
      <c r="F11" s="56">
        <f t="shared" si="0"/>
        <v>0</v>
      </c>
      <c r="G11" s="69"/>
    </row>
    <row r="12" spans="1:7" ht="28.35" customHeight="1" thickBot="1" x14ac:dyDescent="0.25">
      <c r="A12" s="168"/>
      <c r="B12" s="70" t="s">
        <v>66</v>
      </c>
      <c r="C12" s="71"/>
      <c r="D12" s="79"/>
      <c r="E12" s="80"/>
      <c r="F12" s="74">
        <f t="shared" si="0"/>
        <v>0</v>
      </c>
      <c r="G12" s="75"/>
    </row>
    <row r="13" spans="1:7" ht="28.35" customHeight="1" x14ac:dyDescent="0.2">
      <c r="A13" s="167" t="s">
        <v>6</v>
      </c>
      <c r="B13" s="26" t="s">
        <v>67</v>
      </c>
      <c r="C13" s="35"/>
      <c r="D13" s="55"/>
      <c r="E13" s="54"/>
      <c r="F13" s="56">
        <f t="shared" si="0"/>
        <v>0</v>
      </c>
      <c r="G13" s="69"/>
    </row>
    <row r="14" spans="1:7" ht="28.35" customHeight="1" x14ac:dyDescent="0.2">
      <c r="A14" s="167"/>
      <c r="B14" s="2" t="s">
        <v>73</v>
      </c>
      <c r="C14" s="35"/>
      <c r="D14" s="55"/>
      <c r="E14" s="54"/>
      <c r="F14" s="56">
        <f t="shared" si="0"/>
        <v>0</v>
      </c>
      <c r="G14" s="69"/>
    </row>
    <row r="15" spans="1:7" ht="38.1" customHeight="1" thickBot="1" x14ac:dyDescent="0.25">
      <c r="A15" s="168"/>
      <c r="B15" s="70" t="s">
        <v>19</v>
      </c>
      <c r="C15" s="71"/>
      <c r="D15" s="72"/>
      <c r="E15" s="73"/>
      <c r="F15" s="74">
        <f t="shared" si="0"/>
        <v>0</v>
      </c>
      <c r="G15" s="75"/>
    </row>
    <row r="16" spans="1:7" ht="28.35" hidden="1" customHeight="1" x14ac:dyDescent="0.2">
      <c r="A16" s="166" t="s">
        <v>4</v>
      </c>
      <c r="B16" s="63" t="s">
        <v>75</v>
      </c>
      <c r="C16" s="64"/>
      <c r="D16" s="77"/>
      <c r="E16" s="78"/>
      <c r="F16" s="67">
        <f t="shared" si="0"/>
        <v>0</v>
      </c>
      <c r="G16" s="68"/>
    </row>
    <row r="17" spans="1:7" ht="28.35" hidden="1" customHeight="1" thickBot="1" x14ac:dyDescent="0.25">
      <c r="A17" s="168"/>
      <c r="B17" s="70" t="s">
        <v>69</v>
      </c>
      <c r="C17" s="71"/>
      <c r="D17" s="72"/>
      <c r="E17" s="73"/>
      <c r="F17" s="74">
        <f t="shared" si="0"/>
        <v>0</v>
      </c>
      <c r="G17" s="75"/>
    </row>
    <row r="18" spans="1:7" ht="28.35" hidden="1" customHeight="1" thickBot="1" x14ac:dyDescent="0.25">
      <c r="A18" s="81" t="s">
        <v>82</v>
      </c>
      <c r="B18" s="82" t="s">
        <v>83</v>
      </c>
      <c r="C18" s="83"/>
      <c r="D18" s="84"/>
      <c r="E18" s="85"/>
      <c r="F18" s="86">
        <f>ROUND(D18*E18,0)</f>
        <v>0</v>
      </c>
      <c r="G18" s="87"/>
    </row>
    <row r="19" spans="1:7" ht="28.35" customHeight="1" thickBot="1" x14ac:dyDescent="0.25">
      <c r="A19" s="81" t="s">
        <v>107</v>
      </c>
      <c r="B19" s="88" t="s">
        <v>76</v>
      </c>
      <c r="C19" s="83"/>
      <c r="D19" s="84"/>
      <c r="E19" s="85"/>
      <c r="F19" s="86">
        <f t="shared" si="0"/>
        <v>0</v>
      </c>
      <c r="G19" s="87"/>
    </row>
    <row r="20" spans="1:7" ht="28.35" customHeight="1" thickBot="1" x14ac:dyDescent="0.25">
      <c r="A20" s="81" t="s">
        <v>108</v>
      </c>
      <c r="B20" s="82" t="s">
        <v>5</v>
      </c>
      <c r="C20" s="83"/>
      <c r="D20" s="84"/>
      <c r="E20" s="85"/>
      <c r="F20" s="86">
        <f t="shared" si="0"/>
        <v>0</v>
      </c>
      <c r="G20" s="87"/>
    </row>
    <row r="21" spans="1:7" x14ac:dyDescent="0.2">
      <c r="A21" s="169" t="s">
        <v>1</v>
      </c>
      <c r="B21" s="170"/>
      <c r="C21" s="170"/>
      <c r="D21" s="170"/>
      <c r="E21" s="171"/>
      <c r="F21" s="89">
        <f>SUM(F5:F20)</f>
        <v>0</v>
      </c>
      <c r="G21" s="37"/>
    </row>
  </sheetData>
  <sheetProtection algorithmName="SHA-512" hashValue="7k2KtB507lwl+XLQrbtuF3rN0jy45l2/TLm+JDk1i/Qkj2jQNZ0UeJQIwy1KqIPPjsBb/anJW0FEavsvG4omNg==" saltValue="355ZlvLTb8FlyQB2eocCiw==" spinCount="100000" sheet="1" formatColumns="0" formatRows="0"/>
  <protectedRanges>
    <protectedRange sqref="G5:G20" name="Rango1"/>
    <protectedRange sqref="D5:E20" name="Rango1_1"/>
  </protectedRanges>
  <mergeCells count="5">
    <mergeCell ref="A1:B1"/>
    <mergeCell ref="A5:A12"/>
    <mergeCell ref="A16:A17"/>
    <mergeCell ref="A13:A15"/>
    <mergeCell ref="A21:E21"/>
  </mergeCells>
  <phoneticPr fontId="16" type="noConversion"/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90" zoomScaleNormal="90" workbookViewId="0"/>
  </sheetViews>
  <sheetFormatPr baseColWidth="10" defaultColWidth="11.5703125" defaultRowHeight="12.75" x14ac:dyDescent="0.2"/>
  <cols>
    <col min="1" max="1" width="26.5703125" style="10" customWidth="1"/>
    <col min="2" max="2" width="50" style="10" customWidth="1"/>
    <col min="3" max="3" width="28.5703125" style="10" customWidth="1"/>
    <col min="4" max="4" width="15.140625" style="10" customWidth="1"/>
    <col min="5" max="5" width="11.5703125" style="10"/>
    <col min="6" max="6" width="17.5703125" style="10" customWidth="1"/>
    <col min="7" max="7" width="24.42578125" style="10" customWidth="1"/>
    <col min="8" max="16384" width="11.5703125" style="10"/>
  </cols>
  <sheetData>
    <row r="1" spans="1:7" ht="15.75" x14ac:dyDescent="0.2">
      <c r="A1" s="19" t="s">
        <v>93</v>
      </c>
      <c r="B1" s="19"/>
      <c r="C1" s="20"/>
      <c r="D1" s="20"/>
    </row>
    <row r="2" spans="1:7" x14ac:dyDescent="0.2">
      <c r="A2" s="20"/>
      <c r="B2" s="20"/>
      <c r="C2" s="20"/>
      <c r="D2" s="20"/>
    </row>
    <row r="4" spans="1:7" ht="38.25" customHeight="1" thickBot="1" x14ac:dyDescent="0.25">
      <c r="A4" s="61" t="s">
        <v>16</v>
      </c>
      <c r="B4" s="62" t="s">
        <v>35</v>
      </c>
      <c r="C4" s="61" t="s">
        <v>37</v>
      </c>
      <c r="D4" s="61" t="s">
        <v>34</v>
      </c>
      <c r="E4" s="61" t="s">
        <v>3</v>
      </c>
      <c r="F4" s="61" t="s">
        <v>36</v>
      </c>
      <c r="G4" s="61" t="s">
        <v>102</v>
      </c>
    </row>
    <row r="5" spans="1:7" ht="29.45" customHeight="1" thickBot="1" x14ac:dyDescent="0.25">
      <c r="A5" s="81" t="s">
        <v>9</v>
      </c>
      <c r="B5" s="82" t="s">
        <v>15</v>
      </c>
      <c r="C5" s="83"/>
      <c r="D5" s="84"/>
      <c r="E5" s="85"/>
      <c r="F5" s="86">
        <f>ROUND(D5*E5,0)</f>
        <v>0</v>
      </c>
      <c r="G5" s="87"/>
    </row>
    <row r="6" spans="1:7" ht="29.45" customHeight="1" x14ac:dyDescent="0.2">
      <c r="A6" s="166" t="s">
        <v>6</v>
      </c>
      <c r="B6" s="63" t="s">
        <v>74</v>
      </c>
      <c r="C6" s="64"/>
      <c r="D6" s="65"/>
      <c r="E6" s="66"/>
      <c r="F6" s="67">
        <f t="shared" ref="F6:F12" si="0">ROUND(D6*E6,0)</f>
        <v>0</v>
      </c>
      <c r="G6" s="68"/>
    </row>
    <row r="7" spans="1:7" ht="29.45" customHeight="1" thickBot="1" x14ac:dyDescent="0.25">
      <c r="A7" s="168"/>
      <c r="B7" s="70" t="s">
        <v>70</v>
      </c>
      <c r="C7" s="71"/>
      <c r="D7" s="72"/>
      <c r="E7" s="73"/>
      <c r="F7" s="74">
        <f t="shared" si="0"/>
        <v>0</v>
      </c>
      <c r="G7" s="75"/>
    </row>
    <row r="8" spans="1:7" ht="29.45" customHeight="1" x14ac:dyDescent="0.2">
      <c r="A8" s="166" t="s">
        <v>4</v>
      </c>
      <c r="B8" s="63" t="s">
        <v>12</v>
      </c>
      <c r="C8" s="64"/>
      <c r="D8" s="77"/>
      <c r="E8" s="78"/>
      <c r="F8" s="67">
        <f t="shared" si="0"/>
        <v>0</v>
      </c>
      <c r="G8" s="68"/>
    </row>
    <row r="9" spans="1:7" ht="29.45" customHeight="1" x14ac:dyDescent="0.2">
      <c r="A9" s="167"/>
      <c r="B9" s="2" t="s">
        <v>13</v>
      </c>
      <c r="C9" s="35"/>
      <c r="D9" s="55"/>
      <c r="E9" s="54"/>
      <c r="F9" s="56">
        <f t="shared" si="0"/>
        <v>0</v>
      </c>
      <c r="G9" s="90"/>
    </row>
    <row r="10" spans="1:7" ht="29.45" customHeight="1" thickBot="1" x14ac:dyDescent="0.25">
      <c r="A10" s="168"/>
      <c r="B10" s="70" t="s">
        <v>14</v>
      </c>
      <c r="C10" s="71"/>
      <c r="D10" s="72"/>
      <c r="E10" s="73"/>
      <c r="F10" s="74">
        <f t="shared" si="0"/>
        <v>0</v>
      </c>
      <c r="G10" s="91"/>
    </row>
    <row r="11" spans="1:7" ht="29.45" customHeight="1" x14ac:dyDescent="0.2">
      <c r="A11" s="166" t="s">
        <v>7</v>
      </c>
      <c r="B11" s="93" t="s">
        <v>71</v>
      </c>
      <c r="C11" s="64"/>
      <c r="D11" s="77"/>
      <c r="E11" s="78"/>
      <c r="F11" s="67">
        <f t="shared" si="0"/>
        <v>0</v>
      </c>
      <c r="G11" s="68"/>
    </row>
    <row r="12" spans="1:7" ht="29.45" customHeight="1" thickBot="1" x14ac:dyDescent="0.25">
      <c r="A12" s="168"/>
      <c r="B12" s="70" t="s">
        <v>72</v>
      </c>
      <c r="C12" s="71"/>
      <c r="D12" s="72"/>
      <c r="E12" s="73"/>
      <c r="F12" s="74">
        <f t="shared" si="0"/>
        <v>0</v>
      </c>
      <c r="G12" s="75"/>
    </row>
    <row r="13" spans="1:7" x14ac:dyDescent="0.2">
      <c r="A13" s="169" t="s">
        <v>1</v>
      </c>
      <c r="B13" s="170"/>
      <c r="C13" s="170"/>
      <c r="D13" s="170"/>
      <c r="E13" s="171"/>
      <c r="F13" s="89">
        <f>SUM(F5:F12)</f>
        <v>0</v>
      </c>
      <c r="G13" s="92"/>
    </row>
    <row r="15" spans="1:7" x14ac:dyDescent="0.2">
      <c r="A15" s="172" t="s">
        <v>87</v>
      </c>
      <c r="B15" s="173"/>
      <c r="C15" s="173"/>
      <c r="D15" s="173"/>
      <c r="E15" s="173"/>
      <c r="F15" s="173"/>
      <c r="G15" s="174"/>
    </row>
    <row r="16" spans="1:7" x14ac:dyDescent="0.2">
      <c r="A16" s="175"/>
      <c r="B16" s="176"/>
      <c r="C16" s="176"/>
      <c r="D16" s="176"/>
      <c r="E16" s="176"/>
      <c r="F16" s="176"/>
      <c r="G16" s="177"/>
    </row>
    <row r="17" spans="1:7" x14ac:dyDescent="0.2">
      <c r="A17" s="178"/>
      <c r="B17" s="179"/>
      <c r="C17" s="179"/>
      <c r="D17" s="179"/>
      <c r="E17" s="179"/>
      <c r="F17" s="179"/>
      <c r="G17" s="180"/>
    </row>
  </sheetData>
  <sheetProtection algorithmName="SHA-512" hashValue="8H3NMHOaGUpGoV2YNkg/zpJcFjYbixnr+kj+O+T/e6glaycdkhPrGHh4UJxCjzIyq8GAXo5B5BTyZSTG45STQA==" saltValue="u8F4j44IQYpGXbTp2lyczQ==" spinCount="100000" sheet="1" formatColumns="0" formatRows="0"/>
  <protectedRanges>
    <protectedRange sqref="G6:G12" name="Rango1"/>
    <protectedRange sqref="D5:E12" name="Rango1_1"/>
  </protectedRanges>
  <mergeCells count="5">
    <mergeCell ref="A15:G17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theme="9"/>
  </sheetPr>
  <dimension ref="A1:H21"/>
  <sheetViews>
    <sheetView showGridLines="0" zoomScale="70" zoomScaleNormal="70" workbookViewId="0">
      <selection activeCell="I8" sqref="I8"/>
    </sheetView>
  </sheetViews>
  <sheetFormatPr baseColWidth="10" defaultColWidth="11.5703125" defaultRowHeight="15" x14ac:dyDescent="0.25"/>
  <cols>
    <col min="1" max="1" width="29.140625" customWidth="1"/>
    <col min="2" max="2" width="85.42578125" style="23" customWidth="1"/>
    <col min="3" max="3" width="41" customWidth="1"/>
    <col min="4" max="4" width="14.5703125" customWidth="1"/>
    <col min="5" max="5" width="13.85546875" customWidth="1"/>
    <col min="6" max="6" width="14.85546875" style="25" customWidth="1"/>
    <col min="7" max="7" width="22.5703125" customWidth="1"/>
    <col min="8" max="8" width="28.42578125" customWidth="1"/>
  </cols>
  <sheetData>
    <row r="1" spans="1:8" s="10" customFormat="1" ht="15.75" x14ac:dyDescent="0.2">
      <c r="A1" s="146" t="s">
        <v>38</v>
      </c>
      <c r="B1" s="146"/>
      <c r="C1" s="20"/>
      <c r="D1" s="20"/>
      <c r="E1" s="20"/>
      <c r="F1" s="24"/>
    </row>
    <row r="2" spans="1:8" s="10" customFormat="1" ht="12.75" x14ac:dyDescent="0.2">
      <c r="A2" s="32" t="s">
        <v>77</v>
      </c>
      <c r="B2" s="21"/>
      <c r="C2" s="20"/>
      <c r="D2" s="20"/>
      <c r="E2" s="20"/>
      <c r="F2" s="24"/>
    </row>
    <row r="3" spans="1:8" s="10" customFormat="1" ht="12.75" x14ac:dyDescent="0.2">
      <c r="B3" s="22"/>
      <c r="F3" s="24"/>
    </row>
    <row r="4" spans="1:8" ht="39" thickBot="1" x14ac:dyDescent="0.3">
      <c r="A4" s="61" t="s">
        <v>16</v>
      </c>
      <c r="B4" s="61" t="s">
        <v>35</v>
      </c>
      <c r="C4" s="61" t="s">
        <v>37</v>
      </c>
      <c r="D4" s="61" t="s">
        <v>34</v>
      </c>
      <c r="E4" s="61" t="s">
        <v>3</v>
      </c>
      <c r="F4" s="94" t="s">
        <v>36</v>
      </c>
      <c r="G4" s="61" t="s">
        <v>102</v>
      </c>
      <c r="H4" s="61" t="s">
        <v>39</v>
      </c>
    </row>
    <row r="5" spans="1:8" ht="29.45" customHeight="1" x14ac:dyDescent="0.25">
      <c r="A5" s="181" t="s">
        <v>8</v>
      </c>
      <c r="B5" s="63" t="s">
        <v>78</v>
      </c>
      <c r="C5" s="64"/>
      <c r="D5" s="95"/>
      <c r="E5" s="78"/>
      <c r="F5" s="96">
        <f t="shared" ref="F5:F20" si="0">ROUND(+D5*E5,0)</f>
        <v>0</v>
      </c>
      <c r="G5" s="97"/>
      <c r="H5" s="68"/>
    </row>
    <row r="6" spans="1:8" ht="28.35" customHeight="1" x14ac:dyDescent="0.25">
      <c r="A6" s="182"/>
      <c r="B6" s="1" t="s">
        <v>61</v>
      </c>
      <c r="C6" s="35"/>
      <c r="D6" s="53"/>
      <c r="E6" s="54"/>
      <c r="F6" s="52">
        <f t="shared" si="0"/>
        <v>0</v>
      </c>
      <c r="G6" s="36"/>
      <c r="H6" s="69"/>
    </row>
    <row r="7" spans="1:8" ht="28.35" customHeight="1" x14ac:dyDescent="0.25">
      <c r="A7" s="182"/>
      <c r="B7" s="1" t="s">
        <v>18</v>
      </c>
      <c r="C7" s="35"/>
      <c r="D7" s="53"/>
      <c r="E7" s="54"/>
      <c r="F7" s="52">
        <f t="shared" si="0"/>
        <v>0</v>
      </c>
      <c r="G7" s="36"/>
      <c r="H7" s="69"/>
    </row>
    <row r="8" spans="1:8" ht="28.35" customHeight="1" x14ac:dyDescent="0.25">
      <c r="A8" s="182"/>
      <c r="B8" s="1" t="s">
        <v>62</v>
      </c>
      <c r="C8" s="35"/>
      <c r="D8" s="53"/>
      <c r="E8" s="54"/>
      <c r="F8" s="52">
        <f t="shared" si="0"/>
        <v>0</v>
      </c>
      <c r="G8" s="36"/>
      <c r="H8" s="69"/>
    </row>
    <row r="9" spans="1:8" ht="28.35" customHeight="1" x14ac:dyDescent="0.25">
      <c r="A9" s="182"/>
      <c r="B9" s="1" t="s">
        <v>63</v>
      </c>
      <c r="C9" s="35"/>
      <c r="D9" s="53"/>
      <c r="E9" s="54"/>
      <c r="F9" s="52">
        <f t="shared" si="0"/>
        <v>0</v>
      </c>
      <c r="G9" s="36"/>
      <c r="H9" s="69"/>
    </row>
    <row r="10" spans="1:8" ht="28.35" customHeight="1" x14ac:dyDescent="0.25">
      <c r="A10" s="182"/>
      <c r="B10" s="1" t="s">
        <v>64</v>
      </c>
      <c r="C10" s="35"/>
      <c r="D10" s="53"/>
      <c r="E10" s="54"/>
      <c r="F10" s="52">
        <f t="shared" si="0"/>
        <v>0</v>
      </c>
      <c r="G10" s="36"/>
      <c r="H10" s="69"/>
    </row>
    <row r="11" spans="1:8" ht="28.35" customHeight="1" x14ac:dyDescent="0.25">
      <c r="A11" s="182"/>
      <c r="B11" s="1" t="s">
        <v>65</v>
      </c>
      <c r="C11" s="35"/>
      <c r="D11" s="53"/>
      <c r="E11" s="54"/>
      <c r="F11" s="52">
        <f t="shared" ref="F11" si="1">ROUND(+D11*E11,0)</f>
        <v>0</v>
      </c>
      <c r="G11" s="36"/>
      <c r="H11" s="69"/>
    </row>
    <row r="12" spans="1:8" ht="28.35" customHeight="1" thickBot="1" x14ac:dyDescent="0.3">
      <c r="A12" s="183"/>
      <c r="B12" s="98" t="s">
        <v>66</v>
      </c>
      <c r="C12" s="71"/>
      <c r="D12" s="99"/>
      <c r="E12" s="73"/>
      <c r="F12" s="100">
        <f t="shared" si="0"/>
        <v>0</v>
      </c>
      <c r="G12" s="101"/>
      <c r="H12" s="75"/>
    </row>
    <row r="13" spans="1:8" ht="28.35" customHeight="1" x14ac:dyDescent="0.25">
      <c r="A13" s="181" t="s">
        <v>6</v>
      </c>
      <c r="B13" s="102" t="s">
        <v>67</v>
      </c>
      <c r="C13" s="64"/>
      <c r="D13" s="103"/>
      <c r="E13" s="66"/>
      <c r="F13" s="96">
        <f t="shared" si="0"/>
        <v>0</v>
      </c>
      <c r="G13" s="97"/>
      <c r="H13" s="68"/>
    </row>
    <row r="14" spans="1:8" ht="28.35" customHeight="1" x14ac:dyDescent="0.25">
      <c r="A14" s="182"/>
      <c r="B14" s="2" t="s">
        <v>73</v>
      </c>
      <c r="C14" s="35"/>
      <c r="D14" s="53"/>
      <c r="E14" s="54"/>
      <c r="F14" s="52">
        <f t="shared" si="0"/>
        <v>0</v>
      </c>
      <c r="G14" s="36"/>
      <c r="H14" s="69"/>
    </row>
    <row r="15" spans="1:8" ht="28.35" customHeight="1" thickBot="1" x14ac:dyDescent="0.3">
      <c r="A15" s="183"/>
      <c r="B15" s="70" t="s">
        <v>19</v>
      </c>
      <c r="C15" s="71"/>
      <c r="D15" s="99"/>
      <c r="E15" s="73"/>
      <c r="F15" s="100">
        <f t="shared" si="0"/>
        <v>0</v>
      </c>
      <c r="G15" s="101"/>
      <c r="H15" s="75"/>
    </row>
    <row r="16" spans="1:8" ht="28.35" customHeight="1" x14ac:dyDescent="0.25">
      <c r="A16" s="184" t="s">
        <v>4</v>
      </c>
      <c r="B16" s="104" t="s">
        <v>68</v>
      </c>
      <c r="C16" s="64"/>
      <c r="D16" s="95"/>
      <c r="E16" s="78"/>
      <c r="F16" s="96">
        <f t="shared" si="0"/>
        <v>0</v>
      </c>
      <c r="G16" s="97"/>
      <c r="H16" s="68"/>
    </row>
    <row r="17" spans="1:8" ht="28.35" customHeight="1" thickBot="1" x14ac:dyDescent="0.3">
      <c r="A17" s="185"/>
      <c r="B17" s="98" t="s">
        <v>69</v>
      </c>
      <c r="C17" s="71"/>
      <c r="D17" s="99"/>
      <c r="E17" s="73"/>
      <c r="F17" s="100">
        <f t="shared" si="0"/>
        <v>0</v>
      </c>
      <c r="G17" s="101"/>
      <c r="H17" s="75"/>
    </row>
    <row r="18" spans="1:8" ht="28.35" hidden="1" customHeight="1" thickBot="1" x14ac:dyDescent="0.3">
      <c r="A18" s="81" t="s">
        <v>82</v>
      </c>
      <c r="B18" s="82" t="s">
        <v>83</v>
      </c>
      <c r="C18" s="83"/>
      <c r="D18" s="105"/>
      <c r="E18" s="85"/>
      <c r="F18" s="106">
        <f t="shared" si="0"/>
        <v>0</v>
      </c>
      <c r="G18" s="107"/>
      <c r="H18" s="87"/>
    </row>
    <row r="19" spans="1:8" ht="28.35" customHeight="1" thickBot="1" x14ac:dyDescent="0.3">
      <c r="A19" s="81" t="s">
        <v>84</v>
      </c>
      <c r="B19" s="88" t="s">
        <v>76</v>
      </c>
      <c r="C19" s="83"/>
      <c r="D19" s="105"/>
      <c r="E19" s="85"/>
      <c r="F19" s="106">
        <f t="shared" si="0"/>
        <v>0</v>
      </c>
      <c r="G19" s="107"/>
      <c r="H19" s="87"/>
    </row>
    <row r="20" spans="1:8" ht="28.35" customHeight="1" thickBot="1" x14ac:dyDescent="0.3">
      <c r="A20" s="81" t="s">
        <v>85</v>
      </c>
      <c r="B20" s="82" t="s">
        <v>5</v>
      </c>
      <c r="C20" s="83"/>
      <c r="D20" s="105"/>
      <c r="E20" s="85"/>
      <c r="F20" s="106">
        <f t="shared" si="0"/>
        <v>0</v>
      </c>
      <c r="G20" s="107"/>
      <c r="H20" s="87"/>
    </row>
    <row r="21" spans="1:8" ht="18" x14ac:dyDescent="0.25">
      <c r="A21" s="186" t="s">
        <v>1</v>
      </c>
      <c r="B21" s="187"/>
      <c r="C21" s="187"/>
      <c r="D21" s="187"/>
      <c r="E21" s="188"/>
      <c r="F21" s="108">
        <f>SUM(F5:F20)</f>
        <v>0</v>
      </c>
      <c r="G21" s="109"/>
      <c r="H21" s="109"/>
    </row>
  </sheetData>
  <sheetProtection algorithmName="SHA-512" hashValue="46e3rsSkTH4NfH4AtOV/yWYoxZipnLL6Nq11aDpDI3emdYWXvtf5MpCjsHh7pRHbpGwrFhjYz1C8LER5wUwAZA==" saltValue="nZ0YLABFt22nMyKr6NGJdg==" spinCount="100000" sheet="1" formatColumns="0" formatRows="0"/>
  <protectedRanges>
    <protectedRange sqref="H5:H19" name="Rango1"/>
    <protectedRange sqref="D5:E20" name="Rango1_1"/>
  </protectedRanges>
  <mergeCells count="5">
    <mergeCell ref="A1:B1"/>
    <mergeCell ref="A13:A15"/>
    <mergeCell ref="A16:A17"/>
    <mergeCell ref="A21:E21"/>
    <mergeCell ref="A5:A1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theme="9"/>
  </sheetPr>
  <dimension ref="A1:H17"/>
  <sheetViews>
    <sheetView showGridLines="0" zoomScale="80" zoomScaleNormal="80" workbookViewId="0">
      <selection activeCell="O9" sqref="O9"/>
    </sheetView>
  </sheetViews>
  <sheetFormatPr baseColWidth="10" defaultColWidth="11.5703125" defaultRowHeight="15" x14ac:dyDescent="0.25"/>
  <cols>
    <col min="1" max="1" width="26.85546875" customWidth="1"/>
    <col min="2" max="2" width="48.140625" style="23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10" customFormat="1" ht="15.75" x14ac:dyDescent="0.2">
      <c r="A1" s="19" t="s">
        <v>40</v>
      </c>
      <c r="B1" s="19"/>
      <c r="C1" s="20"/>
      <c r="D1" s="20"/>
      <c r="E1" s="20"/>
      <c r="F1" s="20"/>
    </row>
    <row r="2" spans="1:8" s="10" customFormat="1" ht="12.75" x14ac:dyDescent="0.2">
      <c r="A2" s="32" t="s">
        <v>77</v>
      </c>
      <c r="B2" s="21"/>
      <c r="C2" s="21"/>
      <c r="D2" s="20"/>
      <c r="E2" s="20"/>
      <c r="F2" s="20"/>
    </row>
    <row r="3" spans="1:8" s="10" customFormat="1" ht="12.75" x14ac:dyDescent="0.2">
      <c r="B3" s="22"/>
      <c r="C3" s="22"/>
    </row>
    <row r="4" spans="1:8" ht="39" thickBot="1" x14ac:dyDescent="0.3">
      <c r="A4" s="61" t="s">
        <v>16</v>
      </c>
      <c r="B4" s="61" t="s">
        <v>35</v>
      </c>
      <c r="C4" s="61" t="s">
        <v>37</v>
      </c>
      <c r="D4" s="61" t="s">
        <v>34</v>
      </c>
      <c r="E4" s="61" t="s">
        <v>3</v>
      </c>
      <c r="F4" s="61" t="s">
        <v>36</v>
      </c>
      <c r="G4" s="61" t="s">
        <v>102</v>
      </c>
      <c r="H4" s="61" t="s">
        <v>39</v>
      </c>
    </row>
    <row r="5" spans="1:8" ht="29.45" customHeight="1" thickBot="1" x14ac:dyDescent="0.3">
      <c r="A5" s="110" t="s">
        <v>8</v>
      </c>
      <c r="B5" s="111" t="s">
        <v>15</v>
      </c>
      <c r="C5" s="83"/>
      <c r="D5" s="105"/>
      <c r="E5" s="85"/>
      <c r="F5" s="106">
        <f t="shared" ref="F5:F12" si="0">ROUND(D5*E5,0)</f>
        <v>0</v>
      </c>
      <c r="G5" s="107"/>
      <c r="H5" s="87"/>
    </row>
    <row r="6" spans="1:8" ht="29.45" customHeight="1" x14ac:dyDescent="0.25">
      <c r="A6" s="181" t="s">
        <v>6</v>
      </c>
      <c r="B6" s="104" t="s">
        <v>74</v>
      </c>
      <c r="C6" s="64"/>
      <c r="D6" s="103"/>
      <c r="E6" s="66"/>
      <c r="F6" s="96">
        <f t="shared" si="0"/>
        <v>0</v>
      </c>
      <c r="G6" s="97"/>
      <c r="H6" s="68"/>
    </row>
    <row r="7" spans="1:8" ht="29.45" customHeight="1" thickBot="1" x14ac:dyDescent="0.3">
      <c r="A7" s="183"/>
      <c r="B7" s="98" t="s">
        <v>70</v>
      </c>
      <c r="C7" s="71"/>
      <c r="D7" s="99"/>
      <c r="E7" s="73"/>
      <c r="F7" s="100">
        <f t="shared" si="0"/>
        <v>0</v>
      </c>
      <c r="G7" s="101"/>
      <c r="H7" s="75"/>
    </row>
    <row r="8" spans="1:8" ht="29.45" customHeight="1" x14ac:dyDescent="0.25">
      <c r="A8" s="181" t="s">
        <v>4</v>
      </c>
      <c r="B8" s="104" t="s">
        <v>12</v>
      </c>
      <c r="C8" s="64"/>
      <c r="D8" s="95"/>
      <c r="E8" s="78"/>
      <c r="F8" s="96">
        <f t="shared" si="0"/>
        <v>0</v>
      </c>
      <c r="G8" s="97"/>
      <c r="H8" s="68"/>
    </row>
    <row r="9" spans="1:8" ht="29.45" customHeight="1" x14ac:dyDescent="0.25">
      <c r="A9" s="182"/>
      <c r="B9" s="1" t="s">
        <v>13</v>
      </c>
      <c r="C9" s="35"/>
      <c r="D9" s="53"/>
      <c r="E9" s="54"/>
      <c r="F9" s="52">
        <f t="shared" si="0"/>
        <v>0</v>
      </c>
      <c r="G9" s="36"/>
      <c r="H9" s="69"/>
    </row>
    <row r="10" spans="1:8" ht="29.45" customHeight="1" thickBot="1" x14ac:dyDescent="0.3">
      <c r="A10" s="183"/>
      <c r="B10" s="98" t="s">
        <v>14</v>
      </c>
      <c r="C10" s="71"/>
      <c r="D10" s="99"/>
      <c r="E10" s="73"/>
      <c r="F10" s="100">
        <f t="shared" si="0"/>
        <v>0</v>
      </c>
      <c r="G10" s="101"/>
      <c r="H10" s="75"/>
    </row>
    <row r="11" spans="1:8" ht="29.45" customHeight="1" x14ac:dyDescent="0.25">
      <c r="A11" s="189" t="s">
        <v>7</v>
      </c>
      <c r="B11" s="104" t="s">
        <v>71</v>
      </c>
      <c r="C11" s="64"/>
      <c r="D11" s="95"/>
      <c r="E11" s="78"/>
      <c r="F11" s="96">
        <f t="shared" si="0"/>
        <v>0</v>
      </c>
      <c r="G11" s="97"/>
      <c r="H11" s="68"/>
    </row>
    <row r="12" spans="1:8" ht="29.45" customHeight="1" thickBot="1" x14ac:dyDescent="0.3">
      <c r="A12" s="190"/>
      <c r="B12" s="98" t="s">
        <v>72</v>
      </c>
      <c r="C12" s="71"/>
      <c r="D12" s="99"/>
      <c r="E12" s="73"/>
      <c r="F12" s="100">
        <f t="shared" si="0"/>
        <v>0</v>
      </c>
      <c r="G12" s="101"/>
      <c r="H12" s="75"/>
    </row>
    <row r="13" spans="1:8" ht="18" x14ac:dyDescent="0.25">
      <c r="A13" s="186" t="s">
        <v>1</v>
      </c>
      <c r="B13" s="187"/>
      <c r="C13" s="187"/>
      <c r="D13" s="187"/>
      <c r="E13" s="188"/>
      <c r="F13" s="108">
        <f>SUM(F5:F12)</f>
        <v>0</v>
      </c>
      <c r="G13" s="109"/>
      <c r="H13" s="109"/>
    </row>
    <row r="15" spans="1:8" ht="14.45" customHeight="1" x14ac:dyDescent="0.25">
      <c r="A15" s="175" t="s">
        <v>87</v>
      </c>
      <c r="B15" s="176"/>
      <c r="C15" s="176"/>
      <c r="D15" s="176"/>
      <c r="E15" s="176"/>
      <c r="F15" s="176"/>
      <c r="G15" s="176"/>
      <c r="H15" s="176"/>
    </row>
    <row r="16" spans="1:8" x14ac:dyDescent="0.25">
      <c r="A16" s="175"/>
      <c r="B16" s="176"/>
      <c r="C16" s="176"/>
      <c r="D16" s="176"/>
      <c r="E16" s="176"/>
      <c r="F16" s="176"/>
      <c r="G16" s="176"/>
      <c r="H16" s="176"/>
    </row>
    <row r="17" spans="1:8" x14ac:dyDescent="0.25">
      <c r="A17" s="175"/>
      <c r="B17" s="176"/>
      <c r="C17" s="176"/>
      <c r="D17" s="176"/>
      <c r="E17" s="176"/>
      <c r="F17" s="176"/>
      <c r="G17" s="176"/>
      <c r="H17" s="176"/>
    </row>
  </sheetData>
  <sheetProtection algorithmName="SHA-512" hashValue="UC6qiHebsAegdeniEGaJD7jIaGcGijVY4GelL2o5OyhAxrxMmi06Hj0TaTv7GnDxsGiJ8rwaF+gWfFXXOdzVxg==" saltValue="shA+IqFI6mWsRx0DURx5og==" spinCount="100000" sheet="1" formatColumns="0" formatRows="0"/>
  <protectedRanges>
    <protectedRange sqref="H5:H12" name="Rango1"/>
    <protectedRange sqref="D5:E12" name="Rango1_1"/>
  </protectedRanges>
  <mergeCells count="5"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Fleming Miranda</cp:lastModifiedBy>
  <cp:lastPrinted>2024-02-22T12:41:36Z</cp:lastPrinted>
  <dcterms:created xsi:type="dcterms:W3CDTF">2013-04-10T13:43:27Z</dcterms:created>
  <dcterms:modified xsi:type="dcterms:W3CDTF">2024-03-12T13:49:36Z</dcterms:modified>
</cp:coreProperties>
</file>