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5\NACIONALES\LICITACIONES\01 Gira Cooperativas AgroCoopInnova 2025\00 Documentos Postulación\"/>
    </mc:Choice>
  </mc:AlternateContent>
  <xr:revisionPtr revIDLastSave="0" documentId="13_ncr:1_{28DFF7F3-668F-41CE-B209-AB13F87EFD0F}" xr6:coauthVersionLast="47" xr6:coauthVersionMax="47" xr10:uidLastSave="{00000000-0000-0000-0000-000000000000}"/>
  <bookViews>
    <workbookView xWindow="20370" yWindow="-120" windowWidth="29040" windowHeight="157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7" l="1"/>
  <c r="F11" i="20"/>
  <c r="F6" i="20"/>
  <c r="F11" i="11"/>
  <c r="F6" i="11"/>
  <c r="F11" i="19" l="1"/>
  <c r="F10" i="19"/>
  <c r="F11" i="13"/>
  <c r="F6" i="13"/>
  <c r="F13" i="15"/>
  <c r="F12" i="15"/>
  <c r="F15" i="13"/>
  <c r="F16" i="13"/>
  <c r="F17" i="13"/>
  <c r="F15" i="15" l="1"/>
  <c r="F7" i="13" l="1"/>
  <c r="F5" i="11"/>
  <c r="F5" i="19"/>
  <c r="F5" i="15" l="1"/>
  <c r="F6" i="15"/>
  <c r="F15" i="19"/>
  <c r="F16" i="19"/>
  <c r="F17" i="19"/>
  <c r="F13" i="19" l="1"/>
  <c r="F13" i="13"/>
  <c r="F10" i="15"/>
  <c r="F13" i="20" l="1"/>
  <c r="F12" i="20"/>
  <c r="F10" i="20"/>
  <c r="F9" i="20"/>
  <c r="F8" i="20"/>
  <c r="F7" i="20"/>
  <c r="F5" i="20"/>
  <c r="D7" i="17" s="1"/>
  <c r="F21" i="19"/>
  <c r="C23" i="17" s="1"/>
  <c r="F20" i="19"/>
  <c r="F19" i="19"/>
  <c r="F18" i="19"/>
  <c r="F14" i="19"/>
  <c r="F12" i="19"/>
  <c r="F9" i="19"/>
  <c r="F8" i="19"/>
  <c r="F7" i="19"/>
  <c r="F6" i="19"/>
  <c r="F13" i="11"/>
  <c r="F12" i="11"/>
  <c r="F10" i="11"/>
  <c r="F9" i="11"/>
  <c r="F8" i="11"/>
  <c r="F7" i="11"/>
  <c r="F21" i="13"/>
  <c r="B23" i="17" s="1"/>
  <c r="F20" i="13"/>
  <c r="F19" i="13"/>
  <c r="F18" i="13"/>
  <c r="F14" i="13"/>
  <c r="F12" i="13"/>
  <c r="F10" i="13"/>
  <c r="F9" i="13"/>
  <c r="F8" i="13"/>
  <c r="F5" i="13"/>
  <c r="F19" i="15"/>
  <c r="F18" i="15"/>
  <c r="F17" i="15"/>
  <c r="F16" i="15"/>
  <c r="F14" i="15"/>
  <c r="F11" i="15"/>
  <c r="F9" i="15"/>
  <c r="F8" i="15"/>
  <c r="F7" i="15"/>
  <c r="F22" i="19" l="1"/>
  <c r="C7" i="17"/>
  <c r="B8" i="17"/>
  <c r="F20" i="15"/>
  <c r="B9" i="17"/>
  <c r="C20" i="17"/>
  <c r="C22" i="17"/>
  <c r="C21" i="17"/>
  <c r="B7" i="17"/>
  <c r="B20" i="17"/>
  <c r="B22" i="17"/>
  <c r="B21" i="17"/>
  <c r="B19" i="17"/>
  <c r="F14" i="11"/>
  <c r="F22" i="13"/>
  <c r="D23" i="17"/>
  <c r="D19" i="17" l="1"/>
  <c r="D21" i="17"/>
  <c r="C24" i="17"/>
  <c r="D22" i="17"/>
  <c r="D20" i="17"/>
  <c r="B24" i="17"/>
  <c r="F14" i="20"/>
  <c r="D24" i="17" l="1"/>
  <c r="B25" i="17" s="1"/>
  <c r="D10" i="17"/>
  <c r="D8" i="17"/>
  <c r="D9" i="17"/>
  <c r="C10" i="17"/>
  <c r="C9" i="17"/>
  <c r="C8" i="17"/>
  <c r="C11" i="17"/>
  <c r="E11" i="17" s="1"/>
  <c r="C25" i="17" l="1"/>
  <c r="E9" i="17"/>
  <c r="E10" i="17"/>
  <c r="D12" i="17"/>
  <c r="C12" i="17"/>
  <c r="I9" i="17" l="1"/>
  <c r="E8" i="17"/>
  <c r="E7" i="17" l="1"/>
  <c r="B12" i="17"/>
  <c r="I7" i="17" s="1"/>
  <c r="K7" i="17" l="1"/>
  <c r="E12" i="17"/>
  <c r="I10" i="17" s="1"/>
  <c r="C13" i="17" l="1"/>
  <c r="E13" i="17"/>
  <c r="D13" i="17"/>
  <c r="B13" i="17"/>
  <c r="I8" i="17" s="1"/>
  <c r="K8" i="17" s="1"/>
  <c r="K10" i="17"/>
</calcChain>
</file>

<file path=xl/sharedStrings.xml><?xml version="1.0" encoding="utf-8"?>
<sst xmlns="http://schemas.openxmlformats.org/spreadsheetml/2006/main" count="215" uniqueCount="118">
  <si>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</si>
  <si>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</si>
  <si>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</si>
  <si>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</si>
  <si>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</si>
  <si>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</si>
  <si>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</si>
  <si>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</si>
  <si>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</si>
  <si>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</si>
  <si>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</si>
  <si>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</si>
  <si>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Ítem</t>
  </si>
  <si>
    <t xml:space="preserve">3. DIFUSION </t>
  </si>
  <si>
    <t>Gastos de proveedor asociados a la producción virtual de la propuesta (diseño de material gráfico, estrategia de difusión, generación de material audiovisual, producción técnica, entre otros).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</si>
  <si>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</si>
  <si>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</si>
  <si>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</si>
  <si>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</si>
  <si>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</si>
  <si>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</si>
  <si>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</si>
  <si>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</si>
  <si>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</si>
  <si>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</si>
  <si>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</si>
  <si>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</si>
  <si>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</si>
  <si>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</si>
  <si>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</si>
  <si>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</si>
  <si>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</si>
  <si>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</si>
  <si>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</si>
  <si>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</si>
  <si>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</si>
  <si>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</si>
  <si>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</si>
  <si>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</si>
  <si>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</si>
  <si>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</si>
  <si>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</si>
  <si>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</si>
  <si>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</si>
  <si>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</si>
  <si>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</si>
  <si>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</si>
  <si>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</si>
  <si>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</si>
  <si>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</si>
  <si>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</si>
  <si>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</si>
  <si>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</si>
  <si>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</si>
  <si>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</si>
  <si>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</si>
  <si>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</si>
  <si>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</si>
  <si>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</si>
  <si>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</si>
  <si>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</si>
  <si>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</si>
  <si>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por servicio de organización y gestión de la propuesta.</t>
  </si>
  <si>
    <t>Honorarios por formulación de la propuesta.</t>
  </si>
  <si>
    <t>Gastos necesarios para la organización de la actividad: teléfono, material de oficina, boletines y publicaciones</t>
  </si>
  <si>
    <t>7.- Finalizada la memoria de cálculo, debe subir el documento en formato excel a la plataforma de postulación online https://convocatoria.fia.cl/.</t>
  </si>
  <si>
    <t>(***) El postulante podrá valorizar el tiempo del coordinador y/o del equipo técnico dedicado a la organización y gestión de la propuesta en el ítem servicios de terceros, en aporte no pecuniario de la contraparte.</t>
  </si>
  <si>
    <t>Aporte máximo FIA ($)</t>
  </si>
  <si>
    <t>Aporte máximo FIA (%)</t>
  </si>
  <si>
    <t>Aporte mínimo contraparte (%)</t>
  </si>
  <si>
    <t>5. La memoria de cálculo se compone de las siguientes hojas de cálculo, las cuales tienes los siguientes requerimientos: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</si>
  <si>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</si>
  <si>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</si>
  <si>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</si>
  <si>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Nombre Ejecutor</t>
  </si>
  <si>
    <t>Nombre Propuesta</t>
  </si>
  <si>
    <t>Código Propuesta (uso interno)</t>
  </si>
  <si>
    <r>
      <rPr>
        <b/>
        <sz val="11"/>
        <color rgb="FFFF0000"/>
        <rFont val="Arial"/>
        <family val="2"/>
      </rPr>
      <t xml:space="preserve">IMPORTANTE: </t>
    </r>
    <r>
      <rPr>
        <sz val="11"/>
        <rFont val="Arial"/>
        <family val="2"/>
      </rPr>
      <t>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  </r>
  </si>
  <si>
    <t>4. GASTOS GENERALES (solo contraparte)</t>
  </si>
  <si>
    <t>5. GASTOS DE ADMINISTRACION (solo contraparte)</t>
  </si>
  <si>
    <t>5. GASTOS DE ADMINISTRACIÓN</t>
  </si>
  <si>
    <t>2. SERVICIOS DE TERCEROS
(No puede ser de la entidad postulante y/o participantes de la gira)</t>
  </si>
  <si>
    <r>
      <t>2.- Ajustarse a las condiciones de financiamiento indicados en el numeral</t>
    </r>
    <r>
      <rPr>
        <sz val="10"/>
        <color theme="1"/>
        <rFont val="Arial"/>
        <family val="2"/>
      </rPr>
      <t xml:space="preserve"> "</t>
    </r>
    <r>
      <rPr>
        <b/>
        <sz val="10"/>
        <color theme="1"/>
        <rFont val="Arial"/>
        <family val="2"/>
      </rPr>
      <t>1.10. Condiciones de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</si>
  <si>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>3.- Ajustarse a las definiciones y restricciones de los ítems de gastos financiables indicados en el numeral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"1.10.2 Ítems de gastos financiables por FIA</t>
    </r>
    <r>
      <rPr>
        <sz val="10"/>
        <color theme="1"/>
        <rFont val="Arial"/>
        <family val="2"/>
      </rPr>
      <t>"</t>
    </r>
    <r>
      <rPr>
        <sz val="10"/>
        <rFont val="Arial"/>
        <family val="2"/>
      </rPr>
      <t xml:space="preserve"> y el numeral </t>
    </r>
    <r>
      <rPr>
        <sz val="10"/>
        <color theme="1"/>
        <rFont val="Arial"/>
        <family val="2"/>
      </rPr>
      <t>"</t>
    </r>
    <r>
      <rPr>
        <b/>
        <sz val="10"/>
        <color theme="1"/>
        <rFont val="Arial"/>
        <family val="2"/>
      </rPr>
      <t>1.10.3</t>
    </r>
    <r>
      <rPr>
        <b/>
        <sz val="10"/>
        <rFont val="Arial"/>
        <family val="2"/>
      </rPr>
      <t>. Ítems de gastos financiables por contraparte</t>
    </r>
    <r>
      <rPr>
        <sz val="10"/>
        <rFont val="Arial"/>
        <family val="2"/>
      </rPr>
      <t xml:space="preserve">" de las bases técnicas y administrativas, y el documento </t>
    </r>
    <r>
      <rPr>
        <b/>
        <sz val="10"/>
        <rFont val="Arial"/>
        <family val="2"/>
      </rPr>
      <t>“Instructivo Financiero Instrumentos Complementarios FIA”.</t>
    </r>
  </si>
  <si>
    <t>Pasajes aéreos nacionales en clase económica. Los pasajes son comprados por el ejecutor y excepcionalmente, podrán ser adquiridos directamente por FIA, por cuenta del ejecutor.</t>
  </si>
  <si>
    <t>Tasas de embarque (deben incluirse en el valor del pasaje aéreo).</t>
  </si>
  <si>
    <t>Arriendo de vehículos (empresa del giro).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</si>
  <si>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Se incluye este ítem en aporte FIA y contraparte, exclusivamente, para efectos de esta licitación.
</t>
    </r>
    <r>
      <rPr>
        <b/>
        <sz val="10"/>
        <color theme="1"/>
        <rFont val="Arial"/>
        <family val="2"/>
      </rPr>
      <t>(**)</t>
    </r>
    <r>
      <rPr>
        <sz val="10"/>
        <color theme="1"/>
        <rFont val="Arial"/>
        <family val="2"/>
      </rPr>
      <t xml:space="preserve"> FIA podrá cofinanciar la formulación de la propuesta a aquellas entidades que no cuenten dentro de su equipo técnico con personal capacitado para ello, y requieran el apoyo de asesores. FIA determinará en cada caso la pertinencia de este financiamiento y su monto, el cual no podrá exceder el 5% del costo total del aporte de FIA. Lo anterior, solo procederá en el caso que la propuesta sea adjudicada</t>
    </r>
  </si>
  <si>
    <r>
      <t>Seguros de viaje (</t>
    </r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>).</t>
    </r>
  </si>
  <si>
    <r>
      <t>Honorarios por formulación de la propuesta (</t>
    </r>
    <r>
      <rPr>
        <b/>
        <sz val="10"/>
        <color theme="1"/>
        <rFont val="Arial"/>
        <family val="2"/>
      </rPr>
      <t>**</t>
    </r>
    <r>
      <rPr>
        <sz val="10"/>
        <color theme="1"/>
        <rFont val="Arial"/>
        <family val="2"/>
      </rPr>
      <t>).</t>
    </r>
  </si>
  <si>
    <t>Gastos asociados a la producción de la propuesta (diseño de material gráfico, estrategia de difusión, generación de material audiovisual, producción técnica, entre otros).</t>
  </si>
  <si>
    <t>Gastos para actividades de difusión: arriendo de equipos, salas, coffee break, boletines y publicaciones.</t>
  </si>
  <si>
    <t>Gastos por uso de plataforma para el desarrollo de la propuesta (Zoom, Team, Webinar, Ninja, Miro, Mural, etc.).</t>
  </si>
  <si>
    <t>Pasajes aéreos nacionales.</t>
  </si>
  <si>
    <t>Seguros de viaje</t>
  </si>
  <si>
    <t>Arriendo de vehículos.</t>
  </si>
  <si>
    <t>Peajes.</t>
  </si>
  <si>
    <t>Alimentación y alojamiento.</t>
  </si>
  <si>
    <t>Estacionamiento</t>
  </si>
  <si>
    <t>Honorarios por servicio de organización y gestión de la propuesta. (*)</t>
  </si>
  <si>
    <r>
      <t>Honorarios por servicio de organización y gestión de la propuesta. (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)</t>
    </r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</si>
  <si>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>El postulante podrá valorizar el tiempo del coordinador y/o del equipo técnico dedicado a la organización y gestión de la propuesta en el Ítem servicios de terceros, en aporte no pecuniario de la contraparte.</t>
    </r>
  </si>
  <si>
    <t>Gastos para actividades de difusión: arriendo de equipos, salas, coffee break, folletos, afiches, otros.</t>
  </si>
  <si>
    <t>MEMORIA DE CÁLCULO LICITACIÓN
DISEÑO Y EJECUCIÓN DE UNA GIRA NACIONAL 
DE INNOVACIÓN PARA COOPERATIVAS DEL PROGRAMA AGROCOOPINNOVA 2025</t>
  </si>
  <si>
    <r>
      <t>1.- Leer las Bases técnicas y administrativas "</t>
    </r>
    <r>
      <rPr>
        <b/>
        <sz val="10"/>
        <rFont val="Arial"/>
        <family val="2"/>
      </rPr>
      <t>Diseño y ejecución de una gira nacional de innovación para cooperativas del Programa AgroCoopInnova 2025"</t>
    </r>
  </si>
  <si>
    <r>
      <t xml:space="preserve">4.- Todos los montos indicados en la memoria de cálculo deben ser respaldados por cotizaciones, las cuales se deben subir a la plataforma de postulación online en el </t>
    </r>
    <r>
      <rPr>
        <b/>
        <sz val="10"/>
        <rFont val="Arial"/>
        <family val="2"/>
      </rPr>
      <t>Anexo 7.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 FIA podrá solicitar la actualización de las cotizaciones correspondientes una vez adjudicada la propuesta. No obstante lo anterior, FIA financiara hasta el monto máximo solicitado en la propuesta. </t>
    </r>
  </si>
  <si>
    <t>OBLIGATORIO</t>
  </si>
  <si>
    <t>Arriendo de vehículo</t>
  </si>
  <si>
    <t>Alojamiento</t>
  </si>
  <si>
    <t>Honorarios por servicios de organización y gestión de la propuesta.(***)</t>
  </si>
  <si>
    <t>Arriendo de equipos</t>
  </si>
  <si>
    <t>Arriendo de salas</t>
  </si>
  <si>
    <t>Coffe Break</t>
  </si>
  <si>
    <t>Otros</t>
  </si>
  <si>
    <t>Materiales de oficina </t>
  </si>
  <si>
    <t>Coffe break</t>
  </si>
  <si>
    <t>N° de cotización (según Anexo 7)</t>
  </si>
  <si>
    <t>En caso de considerar aportes de otra procedencia, recuerde adjuntar el Anexo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</si>
</sst>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2" fontId="22" fillId="0" borderId="0" applyFont="0" applyFill="0" applyBorder="0" applyAlignment="0" applyProtection="0"/>
  </cellStyleXfs>
  <cellXfs count="195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9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vertical="top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0" fillId="0" borderId="0" xfId="0" applyNumberFormat="1"/>
    <xf numFmtId="0" fontId="10" fillId="0" borderId="4" xfId="0" applyFont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0" fontId="11" fillId="7" borderId="0" xfId="0" applyFont="1" applyFill="1"/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left"/>
    </xf>
    <xf numFmtId="0" fontId="5" fillId="0" borderId="12" xfId="1" applyBorder="1"/>
    <xf numFmtId="0" fontId="5" fillId="0" borderId="0" xfId="1"/>
    <xf numFmtId="0" fontId="5" fillId="0" borderId="13" xfId="1" applyBorder="1"/>
    <xf numFmtId="0" fontId="5" fillId="0" borderId="9" xfId="1" applyBorder="1"/>
    <xf numFmtId="0" fontId="5" fillId="0" borderId="10" xfId="1" applyBorder="1"/>
    <xf numFmtId="0" fontId="5" fillId="0" borderId="11" xfId="1" applyBorder="1"/>
    <xf numFmtId="0" fontId="5" fillId="0" borderId="12" xfId="1" applyBorder="1" applyAlignment="1">
      <alignment horizontal="left"/>
    </xf>
    <xf numFmtId="0" fontId="5" fillId="0" borderId="13" xfId="1" applyBorder="1" applyAlignment="1">
      <alignment horizontal="left"/>
    </xf>
    <xf numFmtId="49" fontId="5" fillId="5" borderId="16" xfId="0" applyNumberFormat="1" applyFont="1" applyFill="1" applyBorder="1" applyAlignment="1">
      <alignment vertical="center" wrapText="1"/>
    </xf>
    <xf numFmtId="0" fontId="12" fillId="8" borderId="4" xfId="1" applyFont="1" applyFill="1" applyBorder="1" applyAlignment="1">
      <alignment horizontal="left" vertical="center"/>
    </xf>
    <xf numFmtId="165" fontId="12" fillId="3" borderId="4" xfId="0" applyNumberFormat="1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4" xfId="2" applyFont="1" applyFill="1" applyBorder="1" applyAlignment="1">
      <alignment horizontal="center" vertical="center" wrapText="1"/>
    </xf>
    <xf numFmtId="42" fontId="11" fillId="0" borderId="4" xfId="2" applyFont="1" applyBorder="1" applyAlignment="1">
      <alignment horizontal="center" vertical="center" wrapText="1"/>
    </xf>
    <xf numFmtId="42" fontId="11" fillId="0" borderId="7" xfId="2" applyFont="1" applyBorder="1" applyAlignment="1">
      <alignment horizontal="center" vertical="center" wrapText="1"/>
    </xf>
    <xf numFmtId="42" fontId="12" fillId="3" borderId="4" xfId="2" applyFont="1" applyFill="1" applyBorder="1" applyAlignment="1">
      <alignment horizontal="center" vertical="center" wrapText="1"/>
    </xf>
    <xf numFmtId="42" fontId="15" fillId="6" borderId="4" xfId="2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18" xfId="2" applyFont="1" applyFill="1" applyBorder="1" applyAlignment="1">
      <alignment horizontal="center" vertical="center" wrapText="1"/>
    </xf>
    <xf numFmtId="49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23" xfId="2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2" fontId="10" fillId="4" borderId="7" xfId="2" applyFont="1" applyFill="1" applyBorder="1" applyAlignment="1">
      <alignment horizontal="center" vertical="center" wrapText="1"/>
    </xf>
    <xf numFmtId="42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49" fontId="6" fillId="5" borderId="28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28" xfId="2" applyFont="1" applyFill="1" applyBorder="1" applyAlignment="1">
      <alignment horizontal="center" vertical="center" wrapText="1"/>
    </xf>
    <xf numFmtId="49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justify" vertical="center" wrapText="1"/>
    </xf>
    <xf numFmtId="42" fontId="10" fillId="3" borderId="7" xfId="2" applyFont="1" applyFill="1" applyBorder="1" applyAlignment="1">
      <alignment horizontal="center" vertical="center" wrapText="1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1" fillId="6" borderId="30" xfId="0" applyFont="1" applyFill="1" applyBorder="1" applyAlignment="1">
      <alignment horizontal="left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42" fontId="6" fillId="5" borderId="18" xfId="2" applyFont="1" applyFill="1" applyBorder="1" applyAlignment="1" applyProtection="1">
      <alignment horizontal="center" vertical="center" wrapText="1"/>
      <protection locked="0"/>
    </xf>
    <xf numFmtId="42" fontId="3" fillId="6" borderId="18" xfId="2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3" xfId="0" applyFont="1" applyFill="1" applyBorder="1" applyAlignment="1">
      <alignment horizontal="left" vertical="center" wrapText="1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42" fontId="3" fillId="6" borderId="23" xfId="2" applyFont="1" applyFill="1" applyBorder="1" applyAlignment="1">
      <alignment horizontal="center" vertical="center" wrapText="1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30" xfId="0" applyFont="1" applyFill="1" applyBorder="1" applyAlignment="1">
      <alignment horizontal="left" vertical="center" wrapText="1"/>
    </xf>
    <xf numFmtId="42" fontId="5" fillId="5" borderId="18" xfId="2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>
      <alignment horizontal="left" vertical="center" wrapText="1"/>
    </xf>
    <xf numFmtId="42" fontId="6" fillId="5" borderId="28" xfId="2" applyFont="1" applyFill="1" applyBorder="1" applyAlignment="1" applyProtection="1">
      <alignment horizontal="center" vertical="center" wrapText="1"/>
      <protection locked="0"/>
    </xf>
    <xf numFmtId="42" fontId="3" fillId="6" borderId="28" xfId="2" applyFont="1" applyFill="1" applyBorder="1" applyAlignment="1">
      <alignment horizontal="center" vertical="center" wrapText="1"/>
    </xf>
    <xf numFmtId="49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42" fontId="1" fillId="4" borderId="7" xfId="2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42" fontId="13" fillId="0" borderId="4" xfId="2" applyFont="1" applyBorder="1" applyAlignment="1">
      <alignment horizontal="center"/>
    </xf>
    <xf numFmtId="0" fontId="11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31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>
      <alignment horizontal="left" vertical="center" wrapText="1"/>
    </xf>
    <xf numFmtId="49" fontId="6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2" fontId="11" fillId="0" borderId="0" xfId="0" applyNumberFormat="1" applyFont="1"/>
    <xf numFmtId="0" fontId="10" fillId="6" borderId="17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/>
    </xf>
    <xf numFmtId="42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>
      <alignment horizontal="left" vertical="center" wrapText="1"/>
    </xf>
    <xf numFmtId="42" fontId="6" fillId="5" borderId="6" xfId="2" applyFont="1" applyFill="1" applyBorder="1" applyAlignment="1" applyProtection="1">
      <alignment horizontal="center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8" xfId="0" applyNumberFormat="1" applyFont="1" applyFill="1" applyBorder="1" applyAlignment="1" applyProtection="1">
      <alignment horizontal="left" vertical="center" wrapText="1"/>
      <protection locked="0"/>
    </xf>
    <xf numFmtId="0" fontId="5" fillId="10" borderId="5" xfId="1" applyFill="1" applyBorder="1" applyAlignment="1">
      <alignment horizontal="left" vertical="center"/>
    </xf>
    <xf numFmtId="0" fontId="5" fillId="10" borderId="8" xfId="1" applyFill="1" applyBorder="1" applyAlignment="1">
      <alignment horizontal="left" vertical="center"/>
    </xf>
    <xf numFmtId="0" fontId="5" fillId="0" borderId="5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8" xfId="1" applyBorder="1" applyAlignment="1">
      <alignment horizontal="left"/>
    </xf>
    <xf numFmtId="0" fontId="17" fillId="6" borderId="4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6" fillId="0" borderId="0" xfId="1" applyFont="1" applyAlignment="1">
      <alignment horizontal="left"/>
    </xf>
    <xf numFmtId="0" fontId="5" fillId="0" borderId="5" xfId="1" applyBorder="1" applyAlignment="1">
      <alignment horizontal="left" vertical="center" wrapText="1"/>
    </xf>
    <xf numFmtId="0" fontId="5" fillId="0" borderId="15" xfId="1" applyBorder="1" applyAlignment="1">
      <alignment horizontal="left" vertical="center" wrapText="1"/>
    </xf>
    <xf numFmtId="0" fontId="5" fillId="0" borderId="8" xfId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5" fillId="0" borderId="1" xfId="1" applyBorder="1" applyAlignment="1">
      <alignment horizontal="left"/>
    </xf>
    <xf numFmtId="0" fontId="5" fillId="0" borderId="2" xfId="1" applyBorder="1" applyAlignment="1">
      <alignment horizontal="left"/>
    </xf>
    <xf numFmtId="0" fontId="5" fillId="0" borderId="3" xfId="1" applyBorder="1" applyAlignment="1">
      <alignment horizontal="left"/>
    </xf>
    <xf numFmtId="0" fontId="5" fillId="0" borderId="4" xfId="1" applyBorder="1" applyAlignment="1">
      <alignment horizontal="left" vertical="top"/>
    </xf>
    <xf numFmtId="0" fontId="5" fillId="0" borderId="2" xfId="1" applyBorder="1" applyAlignment="1">
      <alignment horizontal="left" vertical="center" wrapText="1"/>
    </xf>
    <xf numFmtId="0" fontId="5" fillId="0" borderId="3" xfId="1" applyBorder="1" applyAlignment="1">
      <alignment horizontal="left" vertical="center" wrapText="1"/>
    </xf>
    <xf numFmtId="0" fontId="12" fillId="8" borderId="4" xfId="1" applyFont="1" applyFill="1" applyBorder="1" applyAlignment="1">
      <alignment horizontal="left" vertical="center"/>
    </xf>
    <xf numFmtId="0" fontId="20" fillId="9" borderId="5" xfId="1" applyFont="1" applyFill="1" applyBorder="1" applyAlignment="1" applyProtection="1">
      <alignment horizontal="left" vertical="center"/>
      <protection locked="0"/>
    </xf>
    <xf numFmtId="0" fontId="21" fillId="9" borderId="15" xfId="1" applyFont="1" applyFill="1" applyBorder="1" applyAlignment="1" applyProtection="1">
      <alignment horizontal="left" vertical="center"/>
      <protection locked="0"/>
    </xf>
    <xf numFmtId="0" fontId="21" fillId="9" borderId="8" xfId="1" applyFont="1" applyFill="1" applyBorder="1" applyAlignment="1" applyProtection="1">
      <alignment horizontal="left" vertical="center"/>
      <protection locked="0"/>
    </xf>
    <xf numFmtId="0" fontId="21" fillId="9" borderId="5" xfId="1" applyFont="1" applyFill="1" applyBorder="1" applyAlignment="1" applyProtection="1">
      <alignment horizontal="left" vertical="center"/>
      <protection locked="0"/>
    </xf>
    <xf numFmtId="0" fontId="12" fillId="8" borderId="5" xfId="1" applyFont="1" applyFill="1" applyBorder="1" applyAlignment="1">
      <alignment horizontal="left" vertical="center"/>
    </xf>
    <xf numFmtId="0" fontId="12" fillId="8" borderId="15" xfId="1" applyFont="1" applyFill="1" applyBorder="1" applyAlignment="1">
      <alignment horizontal="left" vertical="center"/>
    </xf>
    <xf numFmtId="0" fontId="12" fillId="8" borderId="8" xfId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1</xdr:row>
      <xdr:rowOff>419100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4"/>
  <sheetViews>
    <sheetView showGridLines="0" tabSelected="1" zoomScale="90" zoomScaleNormal="90" workbookViewId="0">
      <selection activeCell="K13" sqref="K13"/>
    </sheetView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1.140625" style="5" customWidth="1"/>
    <col min="11" max="16384" width="11.5703125" style="5"/>
  </cols>
  <sheetData>
    <row r="2" spans="1:10" ht="49.5" customHeight="1" x14ac:dyDescent="0.2">
      <c r="C2" s="135" t="s">
        <v>103</v>
      </c>
      <c r="D2" s="136"/>
      <c r="E2" s="136"/>
      <c r="F2" s="136"/>
      <c r="G2" s="136"/>
      <c r="H2" s="136"/>
      <c r="I2" s="136"/>
    </row>
    <row r="3" spans="1:10" ht="6" customHeight="1" x14ac:dyDescent="0.2">
      <c r="E3" s="6"/>
      <c r="F3" s="6"/>
      <c r="G3" s="6"/>
      <c r="H3" s="6"/>
    </row>
    <row r="4" spans="1:10" ht="11.25" customHeight="1" x14ac:dyDescent="0.2">
      <c r="A4" s="137"/>
      <c r="B4" s="137"/>
      <c r="C4" s="137"/>
    </row>
    <row r="5" spans="1:10" ht="16.7" customHeight="1" x14ac:dyDescent="0.2">
      <c r="A5" s="148" t="s">
        <v>76</v>
      </c>
      <c r="B5" s="148"/>
      <c r="C5" s="149"/>
      <c r="D5" s="150"/>
      <c r="E5" s="150"/>
      <c r="F5" s="150"/>
      <c r="G5" s="150"/>
      <c r="H5" s="150"/>
      <c r="I5" s="150"/>
      <c r="J5" s="151"/>
    </row>
    <row r="6" spans="1:10" ht="16.7" customHeight="1" x14ac:dyDescent="0.2">
      <c r="A6" s="148" t="s">
        <v>75</v>
      </c>
      <c r="B6" s="148"/>
      <c r="C6" s="152" t="s">
        <v>106</v>
      </c>
      <c r="D6" s="150"/>
      <c r="E6" s="150"/>
      <c r="F6" s="150"/>
      <c r="G6" s="150"/>
      <c r="H6" s="150"/>
      <c r="I6" s="150"/>
      <c r="J6" s="151"/>
    </row>
    <row r="7" spans="1:10" ht="16.7" customHeight="1" x14ac:dyDescent="0.2">
      <c r="A7" s="148" t="s">
        <v>74</v>
      </c>
      <c r="B7" s="148"/>
      <c r="C7" s="152" t="s">
        <v>106</v>
      </c>
      <c r="D7" s="150"/>
      <c r="E7" s="150"/>
      <c r="F7" s="150"/>
      <c r="G7" s="150"/>
      <c r="H7" s="150"/>
      <c r="I7" s="150"/>
      <c r="J7" s="151"/>
    </row>
    <row r="8" spans="1:10" ht="11.1" customHeight="1" x14ac:dyDescent="0.2">
      <c r="A8" s="7"/>
      <c r="B8" s="8"/>
      <c r="C8" s="37"/>
      <c r="D8" s="37"/>
      <c r="E8" s="37"/>
      <c r="F8" s="37"/>
      <c r="G8" s="37"/>
      <c r="H8" s="37"/>
      <c r="I8" s="37"/>
      <c r="J8" s="37"/>
    </row>
    <row r="9" spans="1:10" s="35" customFormat="1" ht="23.45" customHeight="1" x14ac:dyDescent="0.25">
      <c r="A9" s="148" t="s">
        <v>15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0" s="35" customFormat="1" x14ac:dyDescent="0.25">
      <c r="A10" s="138" t="s">
        <v>40</v>
      </c>
      <c r="B10" s="139"/>
      <c r="C10" s="139"/>
      <c r="D10" s="139"/>
      <c r="E10" s="139"/>
      <c r="F10" s="139"/>
      <c r="G10" s="139"/>
      <c r="H10" s="139"/>
      <c r="I10" s="139"/>
      <c r="J10" s="140"/>
    </row>
    <row r="11" spans="1:10" s="35" customFormat="1" ht="8.4499999999999993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0" s="35" customFormat="1" ht="21.95" customHeight="1" x14ac:dyDescent="0.25">
      <c r="A12" s="148" t="s">
        <v>16</v>
      </c>
      <c r="B12" s="148"/>
      <c r="C12" s="148"/>
      <c r="D12" s="148"/>
      <c r="E12" s="148"/>
      <c r="F12" s="148"/>
      <c r="G12" s="148"/>
      <c r="H12" s="148"/>
      <c r="I12" s="148"/>
      <c r="J12" s="148"/>
    </row>
    <row r="13" spans="1:10" s="36" customFormat="1" ht="23.1" customHeight="1" x14ac:dyDescent="0.25">
      <c r="A13" s="138" t="s">
        <v>104</v>
      </c>
      <c r="B13" s="139"/>
      <c r="C13" s="139"/>
      <c r="D13" s="139"/>
      <c r="E13" s="139"/>
      <c r="F13" s="139"/>
      <c r="G13" s="139"/>
      <c r="H13" s="139"/>
      <c r="I13" s="139"/>
      <c r="J13" s="140"/>
    </row>
    <row r="14" spans="1:10" s="36" customFormat="1" ht="36.6" customHeight="1" x14ac:dyDescent="0.25">
      <c r="A14" s="141" t="s">
        <v>82</v>
      </c>
      <c r="B14" s="141"/>
      <c r="C14" s="141"/>
      <c r="D14" s="141"/>
      <c r="E14" s="141"/>
      <c r="F14" s="141"/>
      <c r="G14" s="141"/>
      <c r="H14" s="141"/>
      <c r="I14" s="141"/>
      <c r="J14" s="141"/>
    </row>
    <row r="15" spans="1:10" s="36" customFormat="1" ht="34.5" customHeight="1" x14ac:dyDescent="0.25">
      <c r="A15" s="139" t="s">
        <v>83</v>
      </c>
      <c r="B15" s="139"/>
      <c r="C15" s="139"/>
      <c r="D15" s="139"/>
      <c r="E15" s="139"/>
      <c r="F15" s="139"/>
      <c r="G15" s="139"/>
      <c r="H15" s="139"/>
      <c r="I15" s="139"/>
      <c r="J15" s="140"/>
    </row>
    <row r="16" spans="1:10" s="36" customFormat="1" ht="49.5" customHeight="1" x14ac:dyDescent="0.25">
      <c r="A16" s="139" t="s">
        <v>105</v>
      </c>
      <c r="B16" s="139"/>
      <c r="C16" s="139"/>
      <c r="D16" s="139"/>
      <c r="E16" s="139"/>
      <c r="F16" s="139"/>
      <c r="G16" s="139"/>
      <c r="H16" s="139"/>
      <c r="I16" s="139"/>
      <c r="J16" s="140"/>
    </row>
    <row r="17" spans="1:10" s="9" customFormat="1" ht="18" customHeight="1" x14ac:dyDescent="0.25">
      <c r="A17" s="146" t="s">
        <v>70</v>
      </c>
      <c r="B17" s="146"/>
      <c r="C17" s="146"/>
      <c r="D17" s="146"/>
      <c r="E17" s="146"/>
      <c r="F17" s="146"/>
      <c r="G17" s="146"/>
      <c r="H17" s="146"/>
      <c r="I17" s="146"/>
      <c r="J17" s="147"/>
    </row>
    <row r="18" spans="1:10" ht="3.6" customHeight="1" x14ac:dyDescent="0.2">
      <c r="A18" s="38"/>
      <c r="B18" s="148"/>
      <c r="C18" s="148"/>
      <c r="D18" s="148"/>
      <c r="E18" s="148"/>
      <c r="F18" s="148"/>
      <c r="G18" s="148"/>
      <c r="H18" s="47"/>
      <c r="I18" s="39"/>
      <c r="J18" s="40"/>
    </row>
    <row r="19" spans="1:10" x14ac:dyDescent="0.2">
      <c r="A19" s="38"/>
      <c r="B19" s="148" t="s">
        <v>17</v>
      </c>
      <c r="C19" s="148"/>
      <c r="D19" s="153" t="s">
        <v>18</v>
      </c>
      <c r="E19" s="154"/>
      <c r="F19" s="154"/>
      <c r="G19" s="154"/>
      <c r="H19" s="154"/>
      <c r="I19" s="155"/>
      <c r="J19" s="40"/>
    </row>
    <row r="20" spans="1:10" x14ac:dyDescent="0.2">
      <c r="A20" s="38"/>
      <c r="B20" s="129" t="s">
        <v>42</v>
      </c>
      <c r="C20" s="130"/>
      <c r="D20" s="131" t="s">
        <v>55</v>
      </c>
      <c r="E20" s="132"/>
      <c r="F20" s="132"/>
      <c r="G20" s="132"/>
      <c r="H20" s="132"/>
      <c r="I20" s="133"/>
      <c r="J20" s="40"/>
    </row>
    <row r="21" spans="1:10" x14ac:dyDescent="0.2">
      <c r="A21" s="38"/>
      <c r="B21" s="129" t="s">
        <v>19</v>
      </c>
      <c r="C21" s="130"/>
      <c r="D21" s="131" t="s">
        <v>41</v>
      </c>
      <c r="E21" s="132"/>
      <c r="F21" s="132"/>
      <c r="G21" s="132"/>
      <c r="H21" s="132"/>
      <c r="I21" s="133"/>
      <c r="J21" s="40"/>
    </row>
    <row r="22" spans="1:10" x14ac:dyDescent="0.2">
      <c r="A22" s="38"/>
      <c r="B22" s="129" t="s">
        <v>43</v>
      </c>
      <c r="C22" s="130"/>
      <c r="D22" s="131" t="s">
        <v>44</v>
      </c>
      <c r="E22" s="132"/>
      <c r="F22" s="132"/>
      <c r="G22" s="132"/>
      <c r="H22" s="132"/>
      <c r="I22" s="133"/>
      <c r="J22" s="40"/>
    </row>
    <row r="23" spans="1:10" x14ac:dyDescent="0.2">
      <c r="A23" s="38"/>
      <c r="B23" s="129" t="s">
        <v>45</v>
      </c>
      <c r="C23" s="130"/>
      <c r="D23" s="131" t="s">
        <v>46</v>
      </c>
      <c r="E23" s="132"/>
      <c r="F23" s="132"/>
      <c r="G23" s="132"/>
      <c r="H23" s="132"/>
      <c r="I23" s="133"/>
      <c r="J23" s="40"/>
    </row>
    <row r="24" spans="1:10" x14ac:dyDescent="0.2">
      <c r="A24" s="38"/>
      <c r="B24" s="129" t="s">
        <v>47</v>
      </c>
      <c r="C24" s="130"/>
      <c r="D24" s="131" t="s">
        <v>49</v>
      </c>
      <c r="E24" s="132"/>
      <c r="F24" s="132"/>
      <c r="G24" s="132"/>
      <c r="H24" s="132"/>
      <c r="I24" s="133"/>
      <c r="J24" s="40"/>
    </row>
    <row r="25" spans="1:10" x14ac:dyDescent="0.2">
      <c r="A25" s="38"/>
      <c r="B25" s="129" t="s">
        <v>48</v>
      </c>
      <c r="C25" s="130"/>
      <c r="D25" s="131" t="s">
        <v>50</v>
      </c>
      <c r="E25" s="132"/>
      <c r="F25" s="132"/>
      <c r="G25" s="132"/>
      <c r="H25" s="132"/>
      <c r="I25" s="133"/>
      <c r="J25" s="40"/>
    </row>
    <row r="26" spans="1:10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3"/>
    </row>
    <row r="27" spans="1:10" x14ac:dyDescent="0.2">
      <c r="A27" s="142" t="s">
        <v>20</v>
      </c>
      <c r="B27" s="143"/>
      <c r="C27" s="143"/>
      <c r="D27" s="143"/>
      <c r="E27" s="143"/>
      <c r="F27" s="143"/>
      <c r="G27" s="143"/>
      <c r="H27" s="143"/>
      <c r="I27" s="143"/>
      <c r="J27" s="144"/>
    </row>
    <row r="28" spans="1:10" ht="6.75" customHeight="1" thickBot="1" x14ac:dyDescent="0.25">
      <c r="A28" s="44"/>
      <c r="B28" s="37"/>
      <c r="C28" s="37"/>
      <c r="D28" s="37"/>
      <c r="E28" s="37"/>
      <c r="F28" s="37"/>
      <c r="G28" s="37"/>
      <c r="H28" s="37"/>
      <c r="I28" s="37"/>
      <c r="J28" s="45"/>
    </row>
    <row r="29" spans="1:10" ht="13.5" thickBot="1" x14ac:dyDescent="0.25">
      <c r="A29" s="38"/>
      <c r="B29" s="46"/>
      <c r="C29" s="39" t="s">
        <v>21</v>
      </c>
      <c r="D29" s="39"/>
      <c r="E29" s="39"/>
      <c r="F29" s="39"/>
      <c r="G29" s="39"/>
      <c r="H29" s="39"/>
      <c r="I29" s="39"/>
      <c r="J29" s="40"/>
    </row>
    <row r="30" spans="1:10" ht="15" customHeight="1" thickBot="1" x14ac:dyDescent="0.25">
      <c r="A30" s="38"/>
      <c r="B30" s="4"/>
      <c r="C30" s="39" t="s">
        <v>22</v>
      </c>
      <c r="D30" s="39"/>
      <c r="E30" s="39"/>
      <c r="F30" s="39"/>
      <c r="G30" s="39"/>
      <c r="H30" s="39"/>
      <c r="I30" s="39"/>
      <c r="J30" s="40"/>
    </row>
    <row r="31" spans="1:10" ht="0.95" customHeight="1" x14ac:dyDescent="0.2">
      <c r="A31" s="41"/>
      <c r="B31" s="42"/>
      <c r="C31" s="42"/>
      <c r="D31" s="42"/>
      <c r="E31" s="42"/>
      <c r="F31" s="42"/>
      <c r="G31" s="42"/>
      <c r="H31" s="42"/>
      <c r="I31" s="42"/>
      <c r="J31" s="43"/>
    </row>
    <row r="32" spans="1:10" x14ac:dyDescent="0.2">
      <c r="A32" s="145" t="s">
        <v>65</v>
      </c>
      <c r="B32" s="145"/>
      <c r="C32" s="145"/>
      <c r="D32" s="145"/>
      <c r="E32" s="145"/>
      <c r="F32" s="145"/>
      <c r="G32" s="145"/>
      <c r="H32" s="145"/>
      <c r="I32" s="145"/>
      <c r="J32" s="145"/>
    </row>
    <row r="33" spans="1:10" x14ac:dyDescent="0.2">
      <c r="A33" s="145"/>
      <c r="B33" s="145"/>
      <c r="C33" s="145"/>
      <c r="D33" s="145"/>
      <c r="E33" s="145"/>
      <c r="F33" s="145"/>
      <c r="G33" s="145"/>
      <c r="H33" s="145"/>
      <c r="I33" s="145"/>
      <c r="J33" s="145"/>
    </row>
    <row r="34" spans="1:10" s="35" customFormat="1" ht="57.6" customHeight="1" x14ac:dyDescent="0.25">
      <c r="A34" s="134" t="s">
        <v>77</v>
      </c>
      <c r="B34" s="134"/>
      <c r="C34" s="134"/>
      <c r="D34" s="134"/>
      <c r="E34" s="134"/>
      <c r="F34" s="134"/>
      <c r="G34" s="134"/>
      <c r="H34" s="134"/>
      <c r="I34" s="134"/>
      <c r="J34" s="134"/>
    </row>
  </sheetData>
  <sheetProtection algorithmName="SHA-512" hashValue="CqQbXDlrt/H8vXNdC4MP5HQ5q8YxgCE31Uj+g4AFz/r40FaB5xbBTec3Tomn452amtM+dmd6M2pv2uWhSgAgHQ==" saltValue="PLJf8Q776rrV0h15NL3tlQ==" spinCount="100000" sheet="1" objects="1" scenarios="1"/>
  <mergeCells count="44">
    <mergeCell ref="D19:I19"/>
    <mergeCell ref="A12:B12"/>
    <mergeCell ref="C12:D12"/>
    <mergeCell ref="E12:F12"/>
    <mergeCell ref="G12:H12"/>
    <mergeCell ref="I12:J12"/>
    <mergeCell ref="B18:C18"/>
    <mergeCell ref="D18:E18"/>
    <mergeCell ref="F18:G18"/>
    <mergeCell ref="A9:B9"/>
    <mergeCell ref="C9:D9"/>
    <mergeCell ref="E9:F9"/>
    <mergeCell ref="G9:H9"/>
    <mergeCell ref="I9:J9"/>
    <mergeCell ref="A5:B5"/>
    <mergeCell ref="C5:J5"/>
    <mergeCell ref="C6:J6"/>
    <mergeCell ref="C7:J7"/>
    <mergeCell ref="A7:B7"/>
    <mergeCell ref="A6:B6"/>
    <mergeCell ref="A34:J34"/>
    <mergeCell ref="C2:I2"/>
    <mergeCell ref="A4:C4"/>
    <mergeCell ref="B20:C20"/>
    <mergeCell ref="D20:I20"/>
    <mergeCell ref="A10:J11"/>
    <mergeCell ref="A13:J13"/>
    <mergeCell ref="A14:J14"/>
    <mergeCell ref="A15:J15"/>
    <mergeCell ref="A27:J27"/>
    <mergeCell ref="A32:J33"/>
    <mergeCell ref="A16:J16"/>
    <mergeCell ref="B24:C24"/>
    <mergeCell ref="D24:I24"/>
    <mergeCell ref="A17:J17"/>
    <mergeCell ref="B19:C19"/>
    <mergeCell ref="B25:C25"/>
    <mergeCell ref="D25:I25"/>
    <mergeCell ref="B21:C21"/>
    <mergeCell ref="D21:I21"/>
    <mergeCell ref="B22:C22"/>
    <mergeCell ref="D22:I22"/>
    <mergeCell ref="B23:C23"/>
    <mergeCell ref="D23:I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L25"/>
  <sheetViews>
    <sheetView showGridLines="0" zoomScale="80" zoomScaleNormal="80" workbookViewId="0">
      <selection sqref="A1:D1"/>
    </sheetView>
  </sheetViews>
  <sheetFormatPr baseColWidth="10" defaultColWidth="11.5703125" defaultRowHeight="12.75" x14ac:dyDescent="0.2"/>
  <cols>
    <col min="1" max="1" width="56.5703125" style="10" customWidth="1"/>
    <col min="2" max="5" width="18.5703125" style="10" customWidth="1"/>
    <col min="6" max="6" width="4.85546875" style="10" customWidth="1"/>
    <col min="7" max="7" width="6.5703125" style="10" customWidth="1"/>
    <col min="8" max="8" width="32.85546875" style="10" customWidth="1"/>
    <col min="9" max="10" width="19.140625" style="10" customWidth="1"/>
    <col min="11" max="11" width="15.140625" style="10" customWidth="1"/>
    <col min="12" max="16384" width="11.5703125" style="10"/>
  </cols>
  <sheetData>
    <row r="1" spans="1:12" ht="15.75" x14ac:dyDescent="0.2">
      <c r="A1" s="156" t="s">
        <v>26</v>
      </c>
      <c r="B1" s="156"/>
      <c r="C1" s="156"/>
      <c r="D1" s="156"/>
    </row>
    <row r="3" spans="1:12" x14ac:dyDescent="0.2">
      <c r="A3" s="12" t="s">
        <v>27</v>
      </c>
    </row>
    <row r="5" spans="1:12" ht="21.6" customHeight="1" x14ac:dyDescent="0.2">
      <c r="A5" s="160" t="s">
        <v>12</v>
      </c>
      <c r="B5" s="160" t="s">
        <v>23</v>
      </c>
      <c r="C5" s="157" t="s">
        <v>24</v>
      </c>
      <c r="D5" s="159"/>
      <c r="E5" s="160" t="s">
        <v>25</v>
      </c>
      <c r="I5" s="157" t="s">
        <v>36</v>
      </c>
      <c r="J5" s="158"/>
      <c r="K5" s="159"/>
    </row>
    <row r="6" spans="1:12" ht="21.75" customHeight="1" x14ac:dyDescent="0.2">
      <c r="A6" s="161"/>
      <c r="B6" s="161"/>
      <c r="C6" s="13" t="s">
        <v>10</v>
      </c>
      <c r="D6" s="13" t="s">
        <v>11</v>
      </c>
      <c r="E6" s="161"/>
      <c r="I6" s="13" t="s">
        <v>38</v>
      </c>
      <c r="J6" s="13" t="s">
        <v>54</v>
      </c>
      <c r="K6" s="13" t="s">
        <v>37</v>
      </c>
    </row>
    <row r="7" spans="1:12" ht="21.75" customHeight="1" x14ac:dyDescent="0.25">
      <c r="A7" s="11" t="s">
        <v>8</v>
      </c>
      <c r="B7" s="54">
        <f>SUM('Memoria Aporte FIA al Ejecutor'!F5:F14)</f>
        <v>0</v>
      </c>
      <c r="C7" s="54">
        <f>SUM('Aporte Pecuniario de Ejecutor'!F5:F14,'Aporte Pecuniario Otra Proceden'!F5:F14)</f>
        <v>0</v>
      </c>
      <c r="D7" s="54">
        <f>SUM('Aporte NoPecuniario de Ejecutor'!F5:F6,'Aporte NoPecuniario Otra Proced'!F5:F6)</f>
        <v>0</v>
      </c>
      <c r="E7" s="54">
        <f>SUM(B7:D7)</f>
        <v>0</v>
      </c>
      <c r="H7" s="11" t="s">
        <v>67</v>
      </c>
      <c r="I7" s="107">
        <f>IF($B$12=0,0,$B$12)</f>
        <v>0</v>
      </c>
      <c r="J7" s="57">
        <v>25000000</v>
      </c>
      <c r="K7" s="25" t="str">
        <f>+IF(ISNUMBER(I7),IF(I7&lt;=J7,"CUMPLE","NO CUMPLE"),"-")</f>
        <v>CUMPLE</v>
      </c>
      <c r="L7" s="31"/>
    </row>
    <row r="8" spans="1:12" ht="21.75" customHeight="1" x14ac:dyDescent="0.25">
      <c r="A8" s="11" t="s">
        <v>6</v>
      </c>
      <c r="B8" s="54">
        <f>SUM('Memoria Aporte FIA al Ejecutor'!F15:F17)</f>
        <v>0</v>
      </c>
      <c r="C8" s="54">
        <f>SUM('Aporte Pecuniario de Ejecutor'!F15:F17,'Aporte Pecuniario Otra Proceden'!F15:F17)</f>
        <v>0</v>
      </c>
      <c r="D8" s="54">
        <f>SUM('Aporte NoPecuniario de Ejecutor'!F7:F8,'Aporte NoPecuniario Otra Proced'!F7:F8)</f>
        <v>0</v>
      </c>
      <c r="E8" s="54">
        <f>SUM(B8:D8)</f>
        <v>0</v>
      </c>
      <c r="H8" s="11" t="s">
        <v>68</v>
      </c>
      <c r="I8" s="29">
        <f>IF($B$13=0,0,$B$13)</f>
        <v>0</v>
      </c>
      <c r="J8" s="26">
        <v>0.95</v>
      </c>
      <c r="K8" s="25" t="str">
        <f>+IF(ISNUMBER(I8),IF(I8&lt;=J8,"CUMPLE","NO CUMPLE"),"-")</f>
        <v>CUMPLE</v>
      </c>
    </row>
    <row r="9" spans="1:12" ht="21.75" customHeight="1" x14ac:dyDescent="0.25">
      <c r="A9" s="11" t="s">
        <v>4</v>
      </c>
      <c r="B9" s="54">
        <f>SUM('Memoria Aporte FIA al Ejecutor'!F18:F19)</f>
        <v>0</v>
      </c>
      <c r="C9" s="54">
        <f>SUM('Aporte Pecuniario de Ejecutor'!F18:F19,'Aporte Pecuniario Otra Proceden'!F18:F19)</f>
        <v>0</v>
      </c>
      <c r="D9" s="54">
        <f>SUM('Aporte NoPecuniario de Ejecutor'!F9:F12,'Aporte NoPecuniario Otra Proced'!F9:F12)</f>
        <v>0</v>
      </c>
      <c r="E9" s="54">
        <f>SUM(B9:D9)</f>
        <v>0</v>
      </c>
      <c r="H9" s="11" t="s">
        <v>39</v>
      </c>
      <c r="I9" s="107">
        <f>IF(SUM(C12,D12)=0,0,SUM(C12,D12))</f>
        <v>0</v>
      </c>
      <c r="J9" s="27" t="s">
        <v>0</v>
      </c>
      <c r="K9" s="25" t="s">
        <v>0</v>
      </c>
    </row>
    <row r="10" spans="1:12" ht="21.75" customHeight="1" x14ac:dyDescent="0.2">
      <c r="A10" s="11" t="s">
        <v>78</v>
      </c>
      <c r="B10" s="28" t="s">
        <v>0</v>
      </c>
      <c r="C10" s="54">
        <f>SUM('Aporte Pecuniario de Ejecutor'!F20:F20,'Aporte Pecuniario Otra Proceden'!F20:F20)</f>
        <v>0</v>
      </c>
      <c r="D10" s="54">
        <f>SUM('Aporte NoPecuniario de Ejecutor'!F13:F13,'Aporte NoPecuniario Otra Proced'!F13:F13)</f>
        <v>0</v>
      </c>
      <c r="E10" s="54">
        <f>SUM(B10:D10)</f>
        <v>0</v>
      </c>
      <c r="H10" s="11" t="s">
        <v>69</v>
      </c>
      <c r="I10" s="30">
        <f>IF(SUM(C12,D12)=0,0,SUM(C12,D12)/$E$12)</f>
        <v>0</v>
      </c>
      <c r="J10" s="27">
        <v>0.05</v>
      </c>
      <c r="K10" s="25" t="str">
        <f>+IF(ISNUMBER(I10),IF(I10&gt;=J10,"CUMPLE","NO CUMPLE"),"-")</f>
        <v>NO CUMPLE</v>
      </c>
    </row>
    <row r="11" spans="1:12" ht="28.5" customHeight="1" x14ac:dyDescent="0.2">
      <c r="A11" s="11" t="s">
        <v>79</v>
      </c>
      <c r="B11" s="28" t="s">
        <v>0</v>
      </c>
      <c r="C11" s="54">
        <f>SUM('Aporte Pecuniario de Ejecutor'!F21,'Aporte Pecuniario Otra Proceden'!F21)</f>
        <v>0</v>
      </c>
      <c r="D11" s="28" t="s">
        <v>0</v>
      </c>
      <c r="E11" s="54">
        <f>SUM(B11:D11)</f>
        <v>0</v>
      </c>
      <c r="I11" s="119"/>
    </row>
    <row r="12" spans="1:12" ht="23.45" customHeight="1" x14ac:dyDescent="0.2">
      <c r="A12" s="14" t="s">
        <v>1</v>
      </c>
      <c r="B12" s="54">
        <f>+ROUND(SUM(B7:B11),0)</f>
        <v>0</v>
      </c>
      <c r="C12" s="54">
        <f>+ROUND(SUM(C7:C11),0)</f>
        <v>0</v>
      </c>
      <c r="D12" s="54">
        <f>+ROUND(SUM(D7:D11),0)</f>
        <v>0</v>
      </c>
      <c r="E12" s="54">
        <f>+ROUND(SUM(B12:D12),0)</f>
        <v>0</v>
      </c>
    </row>
    <row r="13" spans="1:12" ht="24.6" customHeight="1" x14ac:dyDescent="0.2">
      <c r="A13" s="15" t="s">
        <v>2</v>
      </c>
      <c r="B13" s="48">
        <f>IF($E$12=0,0,B12/$E$12)</f>
        <v>0</v>
      </c>
      <c r="C13" s="48">
        <f>IF($E$12=0,0,C12/$E$12)</f>
        <v>0</v>
      </c>
      <c r="D13" s="48">
        <f>IF($E$12=0,0,D12/$E$12)</f>
        <v>0</v>
      </c>
      <c r="E13" s="48">
        <f>IF($E$12=0,0,E12/$E$12)</f>
        <v>0</v>
      </c>
    </row>
    <row r="14" spans="1:12" ht="26.45" customHeight="1" x14ac:dyDescent="0.2"/>
    <row r="16" spans="1:12" x14ac:dyDescent="0.2">
      <c r="A16" s="12" t="s">
        <v>28</v>
      </c>
    </row>
    <row r="17" spans="1:4" ht="9.6" customHeight="1" x14ac:dyDescent="0.2"/>
    <row r="18" spans="1:4" ht="25.5" x14ac:dyDescent="0.2">
      <c r="A18" s="16" t="s">
        <v>12</v>
      </c>
      <c r="B18" s="16" t="s">
        <v>52</v>
      </c>
      <c r="C18" s="13" t="s">
        <v>53</v>
      </c>
      <c r="D18" s="13" t="s">
        <v>51</v>
      </c>
    </row>
    <row r="19" spans="1:4" ht="21" customHeight="1" x14ac:dyDescent="0.2">
      <c r="A19" s="11" t="s">
        <v>8</v>
      </c>
      <c r="B19" s="54">
        <f>SUM('Aporte Pecuniario de Ejecutor'!F5:F14,'Aporte NoPecuniario de Ejecutor'!F5:F5)</f>
        <v>0</v>
      </c>
      <c r="C19" s="54">
        <f>SUM('Aporte Pecuniario Otra Proceden'!F5:F14,'Aporte NoPecuniario Otra Proced'!F5:F6)</f>
        <v>0</v>
      </c>
      <c r="D19" s="55">
        <f>SUM(B19:C19)</f>
        <v>0</v>
      </c>
    </row>
    <row r="20" spans="1:4" ht="21" customHeight="1" x14ac:dyDescent="0.2">
      <c r="A20" s="11" t="s">
        <v>6</v>
      </c>
      <c r="B20" s="54">
        <f>SUM('Aporte Pecuniario de Ejecutor'!F15:F17,'Aporte NoPecuniario de Ejecutor'!F7:F8)</f>
        <v>0</v>
      </c>
      <c r="C20" s="54">
        <f>SUM('Aporte Pecuniario Otra Proceden'!F15:F17,'Aporte NoPecuniario Otra Proced'!F7:F8)</f>
        <v>0</v>
      </c>
      <c r="D20" s="55">
        <f>SUM(B20:C20)</f>
        <v>0</v>
      </c>
    </row>
    <row r="21" spans="1:4" ht="21" customHeight="1" x14ac:dyDescent="0.2">
      <c r="A21" s="11" t="s">
        <v>13</v>
      </c>
      <c r="B21" s="54">
        <f>SUM('Aporte Pecuniario de Ejecutor'!F18:F19,'Aporte NoPecuniario de Ejecutor'!F9:F12)</f>
        <v>0</v>
      </c>
      <c r="C21" s="54">
        <f>SUM('Aporte Pecuniario Otra Proceden'!F18:F19,'Aporte NoPecuniario Otra Proced'!F9:F12)</f>
        <v>0</v>
      </c>
      <c r="D21" s="55">
        <f>SUM(B21:C21)</f>
        <v>0</v>
      </c>
    </row>
    <row r="22" spans="1:4" ht="21" customHeight="1" x14ac:dyDescent="0.2">
      <c r="A22" s="11" t="s">
        <v>7</v>
      </c>
      <c r="B22" s="54">
        <f>SUM('Aporte Pecuniario de Ejecutor'!F20,'Aporte NoPecuniario de Ejecutor'!F13:F13)</f>
        <v>0</v>
      </c>
      <c r="C22" s="54">
        <f>SUM('Aporte Pecuniario Otra Proceden'!F20,'Aporte NoPecuniario Otra Proced'!F13:F13)</f>
        <v>0</v>
      </c>
      <c r="D22" s="55">
        <f t="shared" ref="D22:D23" si="0">SUM(B22:C22)</f>
        <v>0</v>
      </c>
    </row>
    <row r="23" spans="1:4" ht="21" customHeight="1" x14ac:dyDescent="0.2">
      <c r="A23" s="11" t="s">
        <v>80</v>
      </c>
      <c r="B23" s="54">
        <f>SUM('Aporte Pecuniario de Ejecutor'!F21)</f>
        <v>0</v>
      </c>
      <c r="C23" s="54">
        <f>SUM('Aporte Pecuniario Otra Proceden'!F21)</f>
        <v>0</v>
      </c>
      <c r="D23" s="55">
        <f t="shared" si="0"/>
        <v>0</v>
      </c>
    </row>
    <row r="24" spans="1:4" ht="21" customHeight="1" x14ac:dyDescent="0.2">
      <c r="A24" s="17" t="s">
        <v>1</v>
      </c>
      <c r="B24" s="56">
        <f>SUM(B19:B23)</f>
        <v>0</v>
      </c>
      <c r="C24" s="56">
        <f>SUM(C19:C23)</f>
        <v>0</v>
      </c>
      <c r="D24" s="56">
        <f>SUM(D19:D23)</f>
        <v>0</v>
      </c>
    </row>
    <row r="25" spans="1:4" x14ac:dyDescent="0.2">
      <c r="A25" s="18" t="s">
        <v>2</v>
      </c>
      <c r="B25" s="48">
        <f>IF(B24=0,0,B24/D24)</f>
        <v>0</v>
      </c>
      <c r="C25" s="48">
        <f>IF(C24=0,0,C24/D24)</f>
        <v>0</v>
      </c>
      <c r="D25" s="3">
        <v>1</v>
      </c>
    </row>
  </sheetData>
  <sheetProtection algorithmName="SHA-512" hashValue="bxsUQvBzV3WAUehPTxRCLKJEhkHUxGhuqex86VqF3RwBt4RIS/+sNHk2lMpLrNZBIVc0erzv60YeJsw9Hpf2BQ==" saltValue="VAMyOuS8bumt8/mNawKVLQ==" spinCount="100000" sheet="1" formatColumns="0" formatRows="0"/>
  <protectedRanges>
    <protectedRange sqref="B19:C23" name="Rango1_2_1"/>
  </protectedRanges>
  <mergeCells count="6">
    <mergeCell ref="A1:D1"/>
    <mergeCell ref="I5:K5"/>
    <mergeCell ref="A5:A6"/>
    <mergeCell ref="B5:B6"/>
    <mergeCell ref="C5:D5"/>
    <mergeCell ref="E5:E6"/>
  </mergeCells>
  <conditionalFormatting sqref="A10:A11">
    <cfRule type="duplicateValues" dxfId="2" priority="3"/>
  </conditionalFormatting>
  <conditionalFormatting sqref="K7:K10">
    <cfRule type="containsText" dxfId="1" priority="1" operator="containsText" text="NO CUMPLE">
      <formula>NOT(ISERROR(SEARCH("NO CUMPLE",K7)))</formula>
    </cfRule>
  </conditionalFormatting>
  <pageMargins left="0.46" right="0.35" top="0.74803149606299213" bottom="0.74803149606299213" header="0.31496062992125984" footer="0.31496062992125984"/>
  <pageSetup scale="4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NOT(ISERROR(SEARCH("CUMPLE",K7)))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K7:K10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8"/>
    <pageSetUpPr fitToPage="1"/>
  </sheetPr>
  <dimension ref="A1:G25"/>
  <sheetViews>
    <sheetView showGridLines="0" zoomScale="70" zoomScaleNormal="70" workbookViewId="0">
      <selection sqref="A1:G1"/>
    </sheetView>
  </sheetViews>
  <sheetFormatPr baseColWidth="10" defaultColWidth="11.5703125" defaultRowHeight="12.75" x14ac:dyDescent="0.2"/>
  <cols>
    <col min="1" max="1" width="23.42578125" style="10" customWidth="1"/>
    <col min="2" max="2" width="83.85546875" style="10" customWidth="1"/>
    <col min="3" max="3" width="45" style="10" customWidth="1"/>
    <col min="4" max="4" width="15.42578125" style="10" customWidth="1"/>
    <col min="5" max="5" width="14.85546875" style="10" customWidth="1"/>
    <col min="6" max="6" width="16" style="10" customWidth="1"/>
    <col min="7" max="7" width="35.5703125" style="10" customWidth="1"/>
    <col min="8" max="16384" width="11.5703125" style="10"/>
  </cols>
  <sheetData>
    <row r="1" spans="1:7" ht="15.75" x14ac:dyDescent="0.2">
      <c r="A1" s="156" t="s">
        <v>71</v>
      </c>
      <c r="B1" s="156"/>
      <c r="C1" s="156"/>
      <c r="D1" s="156"/>
      <c r="E1" s="156"/>
      <c r="F1" s="156"/>
      <c r="G1" s="156"/>
    </row>
    <row r="4" spans="1:7" ht="32.1" customHeight="1" thickBot="1" x14ac:dyDescent="0.25">
      <c r="A4" s="58" t="s">
        <v>12</v>
      </c>
      <c r="B4" s="59" t="s">
        <v>30</v>
      </c>
      <c r="C4" s="58" t="s">
        <v>32</v>
      </c>
      <c r="D4" s="58" t="s">
        <v>29</v>
      </c>
      <c r="E4" s="58" t="s">
        <v>3</v>
      </c>
      <c r="F4" s="58" t="s">
        <v>31</v>
      </c>
      <c r="G4" s="58" t="s">
        <v>116</v>
      </c>
    </row>
    <row r="5" spans="1:7" s="21" customFormat="1" ht="28.7" customHeight="1" x14ac:dyDescent="0.2">
      <c r="A5" s="176" t="s">
        <v>8</v>
      </c>
      <c r="B5" s="60" t="s">
        <v>84</v>
      </c>
      <c r="C5" s="61"/>
      <c r="D5" s="62"/>
      <c r="E5" s="63"/>
      <c r="F5" s="64">
        <f>ROUND(D5*E5,0)</f>
        <v>0</v>
      </c>
      <c r="G5" s="65"/>
    </row>
    <row r="6" spans="1:7" s="21" customFormat="1" ht="28.7" customHeight="1" x14ac:dyDescent="0.2">
      <c r="A6" s="177"/>
      <c r="B6" s="2" t="s">
        <v>85</v>
      </c>
      <c r="C6" s="32"/>
      <c r="D6" s="111"/>
      <c r="E6" s="112"/>
      <c r="F6" s="53">
        <f>ROUND(D6*E6,0)</f>
        <v>0</v>
      </c>
      <c r="G6" s="66"/>
    </row>
    <row r="7" spans="1:7" s="21" customFormat="1" ht="28.7" customHeight="1" x14ac:dyDescent="0.2">
      <c r="A7" s="177"/>
      <c r="B7" s="2" t="s">
        <v>88</v>
      </c>
      <c r="C7" s="32"/>
      <c r="D7" s="111"/>
      <c r="E7" s="112"/>
      <c r="F7" s="53">
        <f t="shared" ref="F7:F19" si="0">ROUND(D7*E7,0)</f>
        <v>0</v>
      </c>
      <c r="G7" s="66"/>
    </row>
    <row r="8" spans="1:7" s="21" customFormat="1" ht="28.7" customHeight="1" x14ac:dyDescent="0.2">
      <c r="A8" s="177"/>
      <c r="B8" s="2" t="s">
        <v>56</v>
      </c>
      <c r="C8" s="32"/>
      <c r="D8" s="111"/>
      <c r="E8" s="112"/>
      <c r="F8" s="53">
        <f t="shared" si="0"/>
        <v>0</v>
      </c>
      <c r="G8" s="66"/>
    </row>
    <row r="9" spans="1:7" s="21" customFormat="1" ht="28.7" customHeight="1" x14ac:dyDescent="0.2">
      <c r="A9" s="177"/>
      <c r="B9" s="2" t="s">
        <v>86</v>
      </c>
      <c r="C9" s="32"/>
      <c r="D9" s="111"/>
      <c r="E9" s="112"/>
      <c r="F9" s="53">
        <f t="shared" si="0"/>
        <v>0</v>
      </c>
      <c r="G9" s="66"/>
    </row>
    <row r="10" spans="1:7" s="21" customFormat="1" ht="28.7" customHeight="1" x14ac:dyDescent="0.2">
      <c r="A10" s="177"/>
      <c r="B10" s="2" t="s">
        <v>57</v>
      </c>
      <c r="C10" s="32"/>
      <c r="D10" s="111"/>
      <c r="E10" s="112"/>
      <c r="F10" s="53">
        <f t="shared" si="0"/>
        <v>0</v>
      </c>
      <c r="G10" s="66"/>
    </row>
    <row r="11" spans="1:7" s="21" customFormat="1" ht="28.7" customHeight="1" x14ac:dyDescent="0.2">
      <c r="A11" s="177"/>
      <c r="B11" s="2" t="s">
        <v>58</v>
      </c>
      <c r="C11" s="32"/>
      <c r="D11" s="111"/>
      <c r="E11" s="112"/>
      <c r="F11" s="53">
        <f t="shared" si="0"/>
        <v>0</v>
      </c>
      <c r="G11" s="66"/>
    </row>
    <row r="12" spans="1:7" s="21" customFormat="1" ht="28.7" customHeight="1" x14ac:dyDescent="0.2">
      <c r="A12" s="177"/>
      <c r="B12" s="108" t="s">
        <v>59</v>
      </c>
      <c r="C12" s="109"/>
      <c r="D12" s="111"/>
      <c r="E12" s="112"/>
      <c r="F12" s="53">
        <f t="shared" si="0"/>
        <v>0</v>
      </c>
      <c r="G12" s="110"/>
    </row>
    <row r="13" spans="1:7" s="21" customFormat="1" ht="28.7" customHeight="1" x14ac:dyDescent="0.2">
      <c r="A13" s="177"/>
      <c r="B13" s="108" t="s">
        <v>60</v>
      </c>
      <c r="C13" s="109"/>
      <c r="D13" s="111"/>
      <c r="E13" s="112"/>
      <c r="F13" s="53">
        <f t="shared" si="0"/>
        <v>0</v>
      </c>
      <c r="G13" s="110"/>
    </row>
    <row r="14" spans="1:7" s="21" customFormat="1" ht="28.7" customHeight="1" thickBot="1" x14ac:dyDescent="0.25">
      <c r="A14" s="178"/>
      <c r="B14" s="67" t="s">
        <v>61</v>
      </c>
      <c r="C14" s="68"/>
      <c r="D14" s="76"/>
      <c r="E14" s="77"/>
      <c r="F14" s="71">
        <f t="shared" si="0"/>
        <v>0</v>
      </c>
      <c r="G14" s="72"/>
    </row>
    <row r="15" spans="1:7" s="21" customFormat="1" ht="28.7" customHeight="1" x14ac:dyDescent="0.2">
      <c r="A15" s="179" t="s">
        <v>81</v>
      </c>
      <c r="B15" s="60" t="s">
        <v>62</v>
      </c>
      <c r="C15" s="61"/>
      <c r="D15" s="62"/>
      <c r="E15" s="63"/>
      <c r="F15" s="64">
        <f t="shared" si="0"/>
        <v>0</v>
      </c>
      <c r="G15" s="65"/>
    </row>
    <row r="16" spans="1:7" s="21" customFormat="1" ht="28.7" customHeight="1" x14ac:dyDescent="0.2">
      <c r="A16" s="180"/>
      <c r="B16" s="2" t="s">
        <v>89</v>
      </c>
      <c r="C16" s="32"/>
      <c r="D16" s="111"/>
      <c r="E16" s="112"/>
      <c r="F16" s="53">
        <f t="shared" si="0"/>
        <v>0</v>
      </c>
      <c r="G16" s="66"/>
    </row>
    <row r="17" spans="1:7" s="21" customFormat="1" ht="39.75" customHeight="1" thickBot="1" x14ac:dyDescent="0.25">
      <c r="A17" s="181"/>
      <c r="B17" s="67" t="s">
        <v>90</v>
      </c>
      <c r="C17" s="68"/>
      <c r="D17" s="76"/>
      <c r="E17" s="77"/>
      <c r="F17" s="71">
        <f t="shared" si="0"/>
        <v>0</v>
      </c>
      <c r="G17" s="72"/>
    </row>
    <row r="18" spans="1:7" s="21" customFormat="1" ht="28.7" customHeight="1" x14ac:dyDescent="0.2">
      <c r="A18" s="174" t="s">
        <v>4</v>
      </c>
      <c r="B18" s="60" t="s">
        <v>91</v>
      </c>
      <c r="C18" s="61"/>
      <c r="D18" s="62"/>
      <c r="E18" s="63"/>
      <c r="F18" s="64">
        <f t="shared" si="0"/>
        <v>0</v>
      </c>
      <c r="G18" s="65"/>
    </row>
    <row r="19" spans="1:7" s="21" customFormat="1" ht="28.7" customHeight="1" thickBot="1" x14ac:dyDescent="0.25">
      <c r="A19" s="175"/>
      <c r="B19" s="67" t="s">
        <v>92</v>
      </c>
      <c r="C19" s="68"/>
      <c r="D19" s="76"/>
      <c r="E19" s="77"/>
      <c r="F19" s="71">
        <f t="shared" si="0"/>
        <v>0</v>
      </c>
      <c r="G19" s="72"/>
    </row>
    <row r="20" spans="1:7" x14ac:dyDescent="0.2">
      <c r="A20" s="171" t="s">
        <v>1</v>
      </c>
      <c r="B20" s="172"/>
      <c r="C20" s="172"/>
      <c r="D20" s="172"/>
      <c r="E20" s="173"/>
      <c r="F20" s="73">
        <f>SUM(F5:F19)</f>
        <v>0</v>
      </c>
    </row>
    <row r="22" spans="1:7" x14ac:dyDescent="0.2">
      <c r="A22" s="162" t="s">
        <v>87</v>
      </c>
      <c r="B22" s="163"/>
      <c r="C22" s="163"/>
      <c r="D22" s="163"/>
      <c r="E22" s="163"/>
      <c r="F22" s="163"/>
      <c r="G22" s="164"/>
    </row>
    <row r="23" spans="1:7" x14ac:dyDescent="0.2">
      <c r="A23" s="165"/>
      <c r="B23" s="166"/>
      <c r="C23" s="166"/>
      <c r="D23" s="166"/>
      <c r="E23" s="166"/>
      <c r="F23" s="166"/>
      <c r="G23" s="167"/>
    </row>
    <row r="24" spans="1:7" x14ac:dyDescent="0.2">
      <c r="A24" s="165"/>
      <c r="B24" s="166"/>
      <c r="C24" s="166"/>
      <c r="D24" s="166"/>
      <c r="E24" s="166"/>
      <c r="F24" s="166"/>
      <c r="G24" s="167"/>
    </row>
    <row r="25" spans="1:7" x14ac:dyDescent="0.2">
      <c r="A25" s="168"/>
      <c r="B25" s="169"/>
      <c r="C25" s="169"/>
      <c r="D25" s="169"/>
      <c r="E25" s="169"/>
      <c r="F25" s="169"/>
      <c r="G25" s="170"/>
    </row>
  </sheetData>
  <sheetProtection algorithmName="SHA-512" hashValue="6/ZYAvYR2A0vcrzMxGFq7ziWHOm/LCTzkvG0d6oASiXg7Z49IVagmwbQhCtf2rnNZe7+ilL+XoeeiCGBIQWNJQ==" saltValue="yJYkfJEEdVrIRJHdtzH1ig==" spinCount="100000" sheet="1" formatColumns="0" formatRows="0"/>
  <protectedRanges>
    <protectedRange sqref="G5:G19 D5:E19" name="Rango1"/>
  </protectedRanges>
  <mergeCells count="6">
    <mergeCell ref="A1:G1"/>
    <mergeCell ref="A22:G25"/>
    <mergeCell ref="A20:E20"/>
    <mergeCell ref="A18:A19"/>
    <mergeCell ref="A5:A14"/>
    <mergeCell ref="A15:A17"/>
  </mergeCells>
  <pageMargins left="0.34" right="0.24" top="0.74803149606299213" bottom="0.74803149606299213" header="0.31496062992125984" footer="0.31496062992125984"/>
  <pageSetup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  <pageSetUpPr fitToPage="1"/>
  </sheetPr>
  <dimension ref="A1:G25"/>
  <sheetViews>
    <sheetView showGridLines="0" zoomScale="70" zoomScaleNormal="70" workbookViewId="0">
      <selection sqref="A1:G1"/>
    </sheetView>
  </sheetViews>
  <sheetFormatPr baseColWidth="10" defaultColWidth="11.5703125" defaultRowHeight="12.75" x14ac:dyDescent="0.2"/>
  <cols>
    <col min="1" max="1" width="27.42578125" style="10" customWidth="1"/>
    <col min="2" max="2" width="92.85546875" style="10" customWidth="1"/>
    <col min="3" max="3" width="33" style="10" customWidth="1"/>
    <col min="4" max="4" width="14.85546875" style="10" customWidth="1"/>
    <col min="5" max="5" width="15.140625" style="10" customWidth="1"/>
    <col min="6" max="6" width="13.5703125" style="10" customWidth="1"/>
    <col min="7" max="7" width="21.5703125" style="10" customWidth="1"/>
    <col min="8" max="16384" width="11.5703125" style="10"/>
  </cols>
  <sheetData>
    <row r="1" spans="1:7" ht="15.75" x14ac:dyDescent="0.2">
      <c r="A1" s="156" t="s">
        <v>72</v>
      </c>
      <c r="B1" s="156"/>
      <c r="C1" s="156"/>
      <c r="D1" s="156"/>
      <c r="E1" s="156"/>
      <c r="F1" s="156"/>
      <c r="G1" s="156"/>
    </row>
    <row r="2" spans="1:7" x14ac:dyDescent="0.2">
      <c r="A2" s="19"/>
      <c r="B2" s="19"/>
      <c r="C2" s="19"/>
    </row>
    <row r="4" spans="1:7" ht="46.5" customHeight="1" thickBot="1" x14ac:dyDescent="0.25">
      <c r="A4" s="58" t="s">
        <v>12</v>
      </c>
      <c r="B4" s="59" t="s">
        <v>30</v>
      </c>
      <c r="C4" s="58" t="s">
        <v>32</v>
      </c>
      <c r="D4" s="58" t="s">
        <v>29</v>
      </c>
      <c r="E4" s="58" t="s">
        <v>3</v>
      </c>
      <c r="F4" s="58" t="s">
        <v>31</v>
      </c>
      <c r="G4" s="58" t="s">
        <v>116</v>
      </c>
    </row>
    <row r="5" spans="1:7" ht="28.35" customHeight="1" x14ac:dyDescent="0.2">
      <c r="A5" s="176" t="s">
        <v>9</v>
      </c>
      <c r="B5" s="60" t="s">
        <v>93</v>
      </c>
      <c r="C5" s="61"/>
      <c r="D5" s="74"/>
      <c r="E5" s="75"/>
      <c r="F5" s="64">
        <f t="shared" ref="F5:F21" si="0">ROUND(D5*E5,0)</f>
        <v>0</v>
      </c>
      <c r="G5" s="65"/>
    </row>
    <row r="6" spans="1:7" ht="28.35" customHeight="1" x14ac:dyDescent="0.2">
      <c r="A6" s="177"/>
      <c r="B6" s="113" t="s">
        <v>85</v>
      </c>
      <c r="C6" s="114"/>
      <c r="D6" s="115"/>
      <c r="E6" s="51"/>
      <c r="F6" s="53">
        <f t="shared" ref="F6" si="1">ROUND(D6*E6,0)</f>
        <v>0</v>
      </c>
      <c r="G6" s="116"/>
    </row>
    <row r="7" spans="1:7" ht="28.35" customHeight="1" x14ac:dyDescent="0.2">
      <c r="A7" s="177"/>
      <c r="B7" s="2" t="s">
        <v>94</v>
      </c>
      <c r="C7" s="32"/>
      <c r="D7" s="52"/>
      <c r="E7" s="51"/>
      <c r="F7" s="53">
        <f t="shared" si="0"/>
        <v>0</v>
      </c>
      <c r="G7" s="66"/>
    </row>
    <row r="8" spans="1:7" ht="28.35" customHeight="1" x14ac:dyDescent="0.2">
      <c r="A8" s="177"/>
      <c r="B8" s="2" t="s">
        <v>56</v>
      </c>
      <c r="C8" s="32"/>
      <c r="D8" s="52"/>
      <c r="E8" s="51"/>
      <c r="F8" s="53">
        <f t="shared" si="0"/>
        <v>0</v>
      </c>
      <c r="G8" s="66"/>
    </row>
    <row r="9" spans="1:7" ht="28.35" customHeight="1" x14ac:dyDescent="0.2">
      <c r="A9" s="177"/>
      <c r="B9" s="2" t="s">
        <v>95</v>
      </c>
      <c r="C9" s="32"/>
      <c r="D9" s="52"/>
      <c r="E9" s="51"/>
      <c r="F9" s="53">
        <f t="shared" si="0"/>
        <v>0</v>
      </c>
      <c r="G9" s="66"/>
    </row>
    <row r="10" spans="1:7" ht="28.35" customHeight="1" x14ac:dyDescent="0.2">
      <c r="A10" s="177"/>
      <c r="B10" s="2" t="s">
        <v>96</v>
      </c>
      <c r="C10" s="32"/>
      <c r="D10" s="52"/>
      <c r="E10" s="51"/>
      <c r="F10" s="53">
        <f t="shared" si="0"/>
        <v>0</v>
      </c>
      <c r="G10" s="66"/>
    </row>
    <row r="11" spans="1:7" ht="28.35" customHeight="1" x14ac:dyDescent="0.2">
      <c r="A11" s="177"/>
      <c r="B11" s="2" t="s">
        <v>58</v>
      </c>
      <c r="C11" s="32"/>
      <c r="D11" s="52"/>
      <c r="E11" s="51"/>
      <c r="F11" s="53">
        <f t="shared" ref="F11" si="2">ROUND(D11*E11,0)</f>
        <v>0</v>
      </c>
      <c r="G11" s="66"/>
    </row>
    <row r="12" spans="1:7" ht="28.35" customHeight="1" x14ac:dyDescent="0.2">
      <c r="A12" s="177"/>
      <c r="B12" s="2" t="s">
        <v>97</v>
      </c>
      <c r="C12" s="32"/>
      <c r="D12" s="52"/>
      <c r="E12" s="51"/>
      <c r="F12" s="53">
        <f t="shared" si="0"/>
        <v>0</v>
      </c>
      <c r="G12" s="66"/>
    </row>
    <row r="13" spans="1:7" ht="28.35" customHeight="1" x14ac:dyDescent="0.2">
      <c r="A13" s="177"/>
      <c r="B13" s="2" t="s">
        <v>98</v>
      </c>
      <c r="C13" s="32"/>
      <c r="D13" s="52"/>
      <c r="E13" s="51"/>
      <c r="F13" s="53">
        <f t="shared" si="0"/>
        <v>0</v>
      </c>
      <c r="G13" s="66"/>
    </row>
    <row r="14" spans="1:7" ht="28.35" customHeight="1" thickBot="1" x14ac:dyDescent="0.25">
      <c r="A14" s="178"/>
      <c r="B14" s="67" t="s">
        <v>61</v>
      </c>
      <c r="C14" s="68"/>
      <c r="D14" s="76"/>
      <c r="E14" s="77"/>
      <c r="F14" s="71">
        <f t="shared" si="0"/>
        <v>0</v>
      </c>
      <c r="G14" s="72"/>
    </row>
    <row r="15" spans="1:7" ht="28.35" customHeight="1" x14ac:dyDescent="0.2">
      <c r="A15" s="177" t="s">
        <v>6</v>
      </c>
      <c r="B15" s="117" t="s">
        <v>100</v>
      </c>
      <c r="C15" s="32"/>
      <c r="D15" s="52"/>
      <c r="E15" s="51"/>
      <c r="F15" s="53">
        <f t="shared" si="0"/>
        <v>0</v>
      </c>
      <c r="G15" s="66"/>
    </row>
    <row r="16" spans="1:7" ht="28.35" customHeight="1" x14ac:dyDescent="0.2">
      <c r="A16" s="177"/>
      <c r="B16" s="2" t="s">
        <v>63</v>
      </c>
      <c r="C16" s="32"/>
      <c r="D16" s="52"/>
      <c r="E16" s="51"/>
      <c r="F16" s="53">
        <f t="shared" si="0"/>
        <v>0</v>
      </c>
      <c r="G16" s="66"/>
    </row>
    <row r="17" spans="1:7" ht="38.1" customHeight="1" thickBot="1" x14ac:dyDescent="0.25">
      <c r="A17" s="178"/>
      <c r="B17" s="67" t="s">
        <v>14</v>
      </c>
      <c r="C17" s="68"/>
      <c r="D17" s="69"/>
      <c r="E17" s="70"/>
      <c r="F17" s="71">
        <f t="shared" si="0"/>
        <v>0</v>
      </c>
      <c r="G17" s="72"/>
    </row>
    <row r="18" spans="1:7" ht="28.35" customHeight="1" x14ac:dyDescent="0.2">
      <c r="A18" s="176" t="s">
        <v>4</v>
      </c>
      <c r="B18" s="60" t="s">
        <v>102</v>
      </c>
      <c r="C18" s="61"/>
      <c r="D18" s="74"/>
      <c r="E18" s="75"/>
      <c r="F18" s="64">
        <f t="shared" si="0"/>
        <v>0</v>
      </c>
      <c r="G18" s="65"/>
    </row>
    <row r="19" spans="1:7" ht="28.35" customHeight="1" thickBot="1" x14ac:dyDescent="0.25">
      <c r="A19" s="178"/>
      <c r="B19" s="67" t="s">
        <v>92</v>
      </c>
      <c r="C19" s="68"/>
      <c r="D19" s="69"/>
      <c r="E19" s="70"/>
      <c r="F19" s="71">
        <f t="shared" si="0"/>
        <v>0</v>
      </c>
      <c r="G19" s="72"/>
    </row>
    <row r="20" spans="1:7" ht="28.35" customHeight="1" thickBot="1" x14ac:dyDescent="0.25">
      <c r="A20" s="78" t="s">
        <v>7</v>
      </c>
      <c r="B20" s="85" t="s">
        <v>64</v>
      </c>
      <c r="C20" s="80"/>
      <c r="D20" s="81"/>
      <c r="E20" s="82"/>
      <c r="F20" s="83">
        <f t="shared" si="0"/>
        <v>0</v>
      </c>
      <c r="G20" s="84"/>
    </row>
    <row r="21" spans="1:7" ht="28.35" customHeight="1" thickBot="1" x14ac:dyDescent="0.25">
      <c r="A21" s="78" t="s">
        <v>80</v>
      </c>
      <c r="B21" s="79" t="s">
        <v>5</v>
      </c>
      <c r="C21" s="80"/>
      <c r="D21" s="81"/>
      <c r="E21" s="82"/>
      <c r="F21" s="83">
        <f t="shared" si="0"/>
        <v>0</v>
      </c>
      <c r="G21" s="84"/>
    </row>
    <row r="22" spans="1:7" x14ac:dyDescent="0.2">
      <c r="A22" s="182" t="s">
        <v>1</v>
      </c>
      <c r="B22" s="183"/>
      <c r="C22" s="183"/>
      <c r="D22" s="183"/>
      <c r="E22" s="184"/>
      <c r="F22" s="86">
        <f>SUM(F5:F21)</f>
        <v>0</v>
      </c>
      <c r="G22" s="34"/>
    </row>
    <row r="24" spans="1:7" x14ac:dyDescent="0.2">
      <c r="A24" s="162" t="s">
        <v>101</v>
      </c>
      <c r="B24" s="163"/>
      <c r="C24" s="163"/>
      <c r="D24" s="163"/>
      <c r="E24" s="163"/>
      <c r="F24" s="163"/>
      <c r="G24" s="164"/>
    </row>
    <row r="25" spans="1:7" x14ac:dyDescent="0.2">
      <c r="A25" s="168"/>
      <c r="B25" s="169"/>
      <c r="C25" s="169"/>
      <c r="D25" s="169"/>
      <c r="E25" s="169"/>
      <c r="F25" s="169"/>
      <c r="G25" s="170"/>
    </row>
  </sheetData>
  <sheetProtection algorithmName="SHA-512" hashValue="WFqdL1ValAkzHkJOxCgkA2uRTLBcvhdnDs3jrQ6Z6COZOpI4nI/J/WI2tjJdPeT43tWuWvwt/LvH9/pGzte3EA==" saltValue="0gsjoU5TYRHN1w4wN3Ar7w==" spinCount="100000" sheet="1" formatColumns="0" formatRows="0"/>
  <protectedRanges>
    <protectedRange sqref="G5:G21" name="Rango1"/>
    <protectedRange sqref="D5:E21" name="Rango1_1"/>
  </protectedRanges>
  <mergeCells count="6">
    <mergeCell ref="A24:G25"/>
    <mergeCell ref="A1:G1"/>
    <mergeCell ref="A5:A14"/>
    <mergeCell ref="A18:A19"/>
    <mergeCell ref="A15:A17"/>
    <mergeCell ref="A22:E22"/>
  </mergeCells>
  <phoneticPr fontId="16" type="noConversion"/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7"/>
  <sheetViews>
    <sheetView showGridLines="0" zoomScale="90" zoomScaleNormal="90" workbookViewId="0">
      <selection sqref="A1:G1"/>
    </sheetView>
  </sheetViews>
  <sheetFormatPr baseColWidth="10" defaultColWidth="11.5703125" defaultRowHeight="12.75" x14ac:dyDescent="0.2"/>
  <cols>
    <col min="1" max="1" width="26.5703125" style="10" customWidth="1"/>
    <col min="2" max="2" width="50" style="10" customWidth="1"/>
    <col min="3" max="3" width="28.5703125" style="10" customWidth="1"/>
    <col min="4" max="4" width="15.140625" style="10" customWidth="1"/>
    <col min="5" max="5" width="11.5703125" style="10"/>
    <col min="6" max="6" width="17.5703125" style="10" customWidth="1"/>
    <col min="7" max="7" width="24.42578125" style="10" customWidth="1"/>
    <col min="8" max="16384" width="11.5703125" style="10"/>
  </cols>
  <sheetData>
    <row r="1" spans="1:7" ht="15.75" x14ac:dyDescent="0.2">
      <c r="A1" s="156" t="s">
        <v>73</v>
      </c>
      <c r="B1" s="156"/>
      <c r="C1" s="156"/>
      <c r="D1" s="156"/>
      <c r="E1" s="156"/>
      <c r="F1" s="156"/>
      <c r="G1" s="156"/>
    </row>
    <row r="2" spans="1:7" x14ac:dyDescent="0.2">
      <c r="A2" s="19"/>
      <c r="B2" s="19"/>
      <c r="C2" s="19"/>
      <c r="D2" s="19"/>
    </row>
    <row r="4" spans="1:7" ht="38.25" customHeight="1" thickBot="1" x14ac:dyDescent="0.25">
      <c r="A4" s="58" t="s">
        <v>12</v>
      </c>
      <c r="B4" s="59" t="s">
        <v>30</v>
      </c>
      <c r="C4" s="58" t="s">
        <v>32</v>
      </c>
      <c r="D4" s="58" t="s">
        <v>29</v>
      </c>
      <c r="E4" s="58" t="s">
        <v>3</v>
      </c>
      <c r="F4" s="58" t="s">
        <v>31</v>
      </c>
      <c r="G4" s="58" t="s">
        <v>116</v>
      </c>
    </row>
    <row r="5" spans="1:7" ht="29.45" customHeight="1" x14ac:dyDescent="0.2">
      <c r="A5" s="176" t="s">
        <v>9</v>
      </c>
      <c r="B5" s="60" t="s">
        <v>107</v>
      </c>
      <c r="C5" s="61"/>
      <c r="D5" s="74"/>
      <c r="E5" s="75"/>
      <c r="F5" s="64">
        <f>ROUND(D5*E5,0)</f>
        <v>0</v>
      </c>
      <c r="G5" s="65"/>
    </row>
    <row r="6" spans="1:7" ht="29.45" customHeight="1" thickBot="1" x14ac:dyDescent="0.25">
      <c r="A6" s="178"/>
      <c r="B6" s="67" t="s">
        <v>108</v>
      </c>
      <c r="C6" s="68"/>
      <c r="D6" s="69"/>
      <c r="E6" s="70"/>
      <c r="F6" s="71">
        <f t="shared" ref="F6:F13" si="0">ROUND(D6*E6,0)</f>
        <v>0</v>
      </c>
      <c r="G6" s="72"/>
    </row>
    <row r="7" spans="1:7" ht="29.45" customHeight="1" x14ac:dyDescent="0.2">
      <c r="A7" s="176" t="s">
        <v>6</v>
      </c>
      <c r="B7" s="60" t="s">
        <v>109</v>
      </c>
      <c r="C7" s="61"/>
      <c r="D7" s="62"/>
      <c r="E7" s="63"/>
      <c r="F7" s="64">
        <f t="shared" si="0"/>
        <v>0</v>
      </c>
      <c r="G7" s="65"/>
    </row>
    <row r="8" spans="1:7" ht="29.45" customHeight="1" thickBot="1" x14ac:dyDescent="0.25">
      <c r="A8" s="178"/>
      <c r="B8" s="67" t="s">
        <v>63</v>
      </c>
      <c r="C8" s="68"/>
      <c r="D8" s="69"/>
      <c r="E8" s="70"/>
      <c r="F8" s="71">
        <f t="shared" si="0"/>
        <v>0</v>
      </c>
      <c r="G8" s="72"/>
    </row>
    <row r="9" spans="1:7" ht="29.45" customHeight="1" x14ac:dyDescent="0.2">
      <c r="A9" s="176" t="s">
        <v>4</v>
      </c>
      <c r="B9" s="60" t="s">
        <v>110</v>
      </c>
      <c r="C9" s="61"/>
      <c r="D9" s="74"/>
      <c r="E9" s="75"/>
      <c r="F9" s="64">
        <f t="shared" si="0"/>
        <v>0</v>
      </c>
      <c r="G9" s="65"/>
    </row>
    <row r="10" spans="1:7" ht="29.45" customHeight="1" x14ac:dyDescent="0.2">
      <c r="A10" s="177"/>
      <c r="B10" s="2" t="s">
        <v>111</v>
      </c>
      <c r="C10" s="32"/>
      <c r="D10" s="52"/>
      <c r="E10" s="51"/>
      <c r="F10" s="53">
        <f t="shared" si="0"/>
        <v>0</v>
      </c>
      <c r="G10" s="87"/>
    </row>
    <row r="11" spans="1:7" ht="29.45" customHeight="1" x14ac:dyDescent="0.2">
      <c r="A11" s="177"/>
      <c r="B11" s="108" t="s">
        <v>112</v>
      </c>
      <c r="C11" s="109"/>
      <c r="D11" s="122"/>
      <c r="E11" s="123"/>
      <c r="F11" s="53">
        <f t="shared" si="0"/>
        <v>0</v>
      </c>
      <c r="G11" s="124"/>
    </row>
    <row r="12" spans="1:7" ht="29.45" customHeight="1" thickBot="1" x14ac:dyDescent="0.25">
      <c r="A12" s="178"/>
      <c r="B12" s="67" t="s">
        <v>113</v>
      </c>
      <c r="C12" s="68"/>
      <c r="D12" s="69"/>
      <c r="E12" s="70"/>
      <c r="F12" s="71">
        <f t="shared" si="0"/>
        <v>0</v>
      </c>
      <c r="G12" s="88"/>
    </row>
    <row r="13" spans="1:7" ht="29.45" customHeight="1" x14ac:dyDescent="0.2">
      <c r="A13" s="120" t="s">
        <v>7</v>
      </c>
      <c r="B13" s="90" t="s">
        <v>114</v>
      </c>
      <c r="C13" s="128"/>
      <c r="D13" s="74"/>
      <c r="E13" s="75"/>
      <c r="F13" s="64">
        <f t="shared" si="0"/>
        <v>0</v>
      </c>
      <c r="G13" s="65"/>
    </row>
    <row r="14" spans="1:7" x14ac:dyDescent="0.2">
      <c r="A14" s="182" t="s">
        <v>1</v>
      </c>
      <c r="B14" s="183"/>
      <c r="C14" s="183"/>
      <c r="D14" s="183"/>
      <c r="E14" s="184"/>
      <c r="F14" s="86">
        <f>SUM(F5:F13)</f>
        <v>0</v>
      </c>
      <c r="G14" s="89"/>
    </row>
    <row r="16" spans="1:7" x14ac:dyDescent="0.2">
      <c r="A16" s="162" t="s">
        <v>66</v>
      </c>
      <c r="B16" s="163"/>
      <c r="C16" s="163"/>
      <c r="D16" s="163"/>
      <c r="E16" s="163"/>
      <c r="F16" s="163"/>
      <c r="G16" s="164"/>
    </row>
    <row r="17" spans="1:7" x14ac:dyDescent="0.2">
      <c r="A17" s="168"/>
      <c r="B17" s="169"/>
      <c r="C17" s="169"/>
      <c r="D17" s="169"/>
      <c r="E17" s="169"/>
      <c r="F17" s="169"/>
      <c r="G17" s="170"/>
    </row>
  </sheetData>
  <sheetProtection algorithmName="SHA-512" hashValue="3Z+cC2q99QjMCioVjyE5N7l6U+PsNco8kfzF37Zm+pSdVQY3HaXiLG4iCx2xvdqzwIK+z3Lxv1uNwQLQyUUNKA==" saltValue="WlR6F56BPL86c3JBuT13tw==" spinCount="100000" sheet="1" formatColumns="0" formatRows="0"/>
  <protectedRanges>
    <protectedRange sqref="G7:G13" name="Rango1"/>
    <protectedRange sqref="D5:E13" name="Rango1_1"/>
  </protectedRanges>
  <mergeCells count="6">
    <mergeCell ref="A1:G1"/>
    <mergeCell ref="A16:G17"/>
    <mergeCell ref="A14:E14"/>
    <mergeCell ref="A9:A12"/>
    <mergeCell ref="A7:A8"/>
    <mergeCell ref="A5:A6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>
    <tabColor theme="9"/>
  </sheetPr>
  <dimension ref="A1:H25"/>
  <sheetViews>
    <sheetView showGridLines="0" zoomScale="70" zoomScaleNormal="70" workbookViewId="0">
      <selection activeCell="A2" sqref="A2:H2"/>
    </sheetView>
  </sheetViews>
  <sheetFormatPr baseColWidth="10" defaultColWidth="11.5703125" defaultRowHeight="15" x14ac:dyDescent="0.25"/>
  <cols>
    <col min="1" max="1" width="29.140625" customWidth="1"/>
    <col min="2" max="2" width="85.42578125" style="22" customWidth="1"/>
    <col min="3" max="3" width="41" customWidth="1"/>
    <col min="4" max="4" width="14.5703125" customWidth="1"/>
    <col min="5" max="5" width="13.85546875" customWidth="1"/>
    <col min="6" max="6" width="14.85546875" style="24" customWidth="1"/>
    <col min="7" max="7" width="22.5703125" customWidth="1"/>
    <col min="8" max="8" width="28.42578125" customWidth="1"/>
  </cols>
  <sheetData>
    <row r="1" spans="1:8" s="10" customFormat="1" ht="15.75" x14ac:dyDescent="0.2">
      <c r="A1" s="156" t="s">
        <v>33</v>
      </c>
      <c r="B1" s="156"/>
      <c r="C1" s="156"/>
      <c r="D1" s="156"/>
      <c r="E1" s="156"/>
      <c r="F1" s="156"/>
      <c r="G1" s="156"/>
      <c r="H1" s="156"/>
    </row>
    <row r="2" spans="1:8" s="10" customFormat="1" ht="12.75" x14ac:dyDescent="0.2">
      <c r="A2" s="185" t="s">
        <v>117</v>
      </c>
      <c r="B2" s="186"/>
      <c r="C2" s="186"/>
      <c r="D2" s="186"/>
      <c r="E2" s="186"/>
      <c r="F2" s="186"/>
      <c r="G2" s="186"/>
      <c r="H2" s="186"/>
    </row>
    <row r="3" spans="1:8" s="10" customFormat="1" ht="12.75" x14ac:dyDescent="0.2">
      <c r="B3" s="21"/>
      <c r="F3" s="23"/>
    </row>
    <row r="4" spans="1:8" ht="39" thickBot="1" x14ac:dyDescent="0.3">
      <c r="A4" s="58" t="s">
        <v>12</v>
      </c>
      <c r="B4" s="58" t="s">
        <v>30</v>
      </c>
      <c r="C4" s="58" t="s">
        <v>32</v>
      </c>
      <c r="D4" s="58" t="s">
        <v>29</v>
      </c>
      <c r="E4" s="58" t="s">
        <v>3</v>
      </c>
      <c r="F4" s="91" t="s">
        <v>31</v>
      </c>
      <c r="G4" s="58" t="s">
        <v>116</v>
      </c>
      <c r="H4" s="58" t="s">
        <v>34</v>
      </c>
    </row>
    <row r="5" spans="1:8" ht="29.45" customHeight="1" x14ac:dyDescent="0.25">
      <c r="A5" s="187" t="s">
        <v>8</v>
      </c>
      <c r="B5" s="60" t="s">
        <v>93</v>
      </c>
      <c r="C5" s="61"/>
      <c r="D5" s="92"/>
      <c r="E5" s="75"/>
      <c r="F5" s="93">
        <f t="shared" ref="F5:F21" si="0">ROUND(+D5*E5,0)</f>
        <v>0</v>
      </c>
      <c r="G5" s="94"/>
      <c r="H5" s="65"/>
    </row>
    <row r="6" spans="1:8" ht="28.35" customHeight="1" x14ac:dyDescent="0.25">
      <c r="A6" s="188"/>
      <c r="B6" s="1" t="s">
        <v>85</v>
      </c>
      <c r="C6" s="32"/>
      <c r="D6" s="50"/>
      <c r="E6" s="51"/>
      <c r="F6" s="49">
        <f t="shared" si="0"/>
        <v>0</v>
      </c>
      <c r="G6" s="33"/>
      <c r="H6" s="66"/>
    </row>
    <row r="7" spans="1:8" ht="28.35" customHeight="1" x14ac:dyDescent="0.25">
      <c r="A7" s="188"/>
      <c r="B7" s="1" t="s">
        <v>94</v>
      </c>
      <c r="C7" s="32"/>
      <c r="D7" s="50"/>
      <c r="E7" s="51"/>
      <c r="F7" s="49">
        <f t="shared" si="0"/>
        <v>0</v>
      </c>
      <c r="G7" s="33"/>
      <c r="H7" s="66"/>
    </row>
    <row r="8" spans="1:8" ht="28.35" customHeight="1" x14ac:dyDescent="0.25">
      <c r="A8" s="188"/>
      <c r="B8" s="1" t="s">
        <v>56</v>
      </c>
      <c r="C8" s="32"/>
      <c r="D8" s="50"/>
      <c r="E8" s="51"/>
      <c r="F8" s="49">
        <f t="shared" si="0"/>
        <v>0</v>
      </c>
      <c r="G8" s="33"/>
      <c r="H8" s="66"/>
    </row>
    <row r="9" spans="1:8" ht="28.35" customHeight="1" x14ac:dyDescent="0.25">
      <c r="A9" s="188"/>
      <c r="B9" s="1" t="s">
        <v>95</v>
      </c>
      <c r="C9" s="32"/>
      <c r="D9" s="50"/>
      <c r="E9" s="51"/>
      <c r="F9" s="49">
        <f t="shared" si="0"/>
        <v>0</v>
      </c>
      <c r="G9" s="33"/>
      <c r="H9" s="66"/>
    </row>
    <row r="10" spans="1:8" ht="28.35" customHeight="1" x14ac:dyDescent="0.25">
      <c r="A10" s="188"/>
      <c r="B10" s="1" t="s">
        <v>96</v>
      </c>
      <c r="C10" s="32"/>
      <c r="D10" s="50"/>
      <c r="E10" s="51"/>
      <c r="F10" s="49">
        <f t="shared" ref="F10:F11" si="1">ROUND(+D10*E10,0)</f>
        <v>0</v>
      </c>
      <c r="G10" s="33"/>
      <c r="H10" s="66"/>
    </row>
    <row r="11" spans="1:8" ht="28.35" customHeight="1" x14ac:dyDescent="0.25">
      <c r="A11" s="188"/>
      <c r="B11" s="1" t="s">
        <v>58</v>
      </c>
      <c r="C11" s="32"/>
      <c r="D11" s="50"/>
      <c r="E11" s="51"/>
      <c r="F11" s="49">
        <f t="shared" si="1"/>
        <v>0</v>
      </c>
      <c r="G11" s="33"/>
      <c r="H11" s="66"/>
    </row>
    <row r="12" spans="1:8" ht="28.35" customHeight="1" x14ac:dyDescent="0.25">
      <c r="A12" s="188"/>
      <c r="B12" s="1" t="s">
        <v>97</v>
      </c>
      <c r="C12" s="32"/>
      <c r="D12" s="50"/>
      <c r="E12" s="51"/>
      <c r="F12" s="49">
        <f t="shared" si="0"/>
        <v>0</v>
      </c>
      <c r="G12" s="33"/>
      <c r="H12" s="66"/>
    </row>
    <row r="13" spans="1:8" ht="28.35" customHeight="1" x14ac:dyDescent="0.25">
      <c r="A13" s="188"/>
      <c r="B13" s="1" t="s">
        <v>98</v>
      </c>
      <c r="C13" s="32"/>
      <c r="D13" s="50"/>
      <c r="E13" s="51"/>
      <c r="F13" s="49">
        <f t="shared" ref="F13" si="2">ROUND(+D13*E13,0)</f>
        <v>0</v>
      </c>
      <c r="G13" s="33"/>
      <c r="H13" s="66"/>
    </row>
    <row r="14" spans="1:8" ht="28.35" customHeight="1" thickBot="1" x14ac:dyDescent="0.3">
      <c r="A14" s="189"/>
      <c r="B14" s="95" t="s">
        <v>61</v>
      </c>
      <c r="C14" s="68"/>
      <c r="D14" s="96"/>
      <c r="E14" s="70"/>
      <c r="F14" s="97">
        <f t="shared" si="0"/>
        <v>0</v>
      </c>
      <c r="G14" s="98"/>
      <c r="H14" s="72"/>
    </row>
    <row r="15" spans="1:8" ht="28.35" customHeight="1" x14ac:dyDescent="0.25">
      <c r="A15" s="187" t="s">
        <v>6</v>
      </c>
      <c r="B15" s="99" t="s">
        <v>99</v>
      </c>
      <c r="C15" s="61"/>
      <c r="D15" s="100"/>
      <c r="E15" s="63"/>
      <c r="F15" s="93">
        <f t="shared" si="0"/>
        <v>0</v>
      </c>
      <c r="G15" s="94"/>
      <c r="H15" s="65"/>
    </row>
    <row r="16" spans="1:8" ht="28.35" customHeight="1" x14ac:dyDescent="0.25">
      <c r="A16" s="188"/>
      <c r="B16" s="2" t="s">
        <v>63</v>
      </c>
      <c r="C16" s="32"/>
      <c r="D16" s="50"/>
      <c r="E16" s="51"/>
      <c r="F16" s="49">
        <f t="shared" si="0"/>
        <v>0</v>
      </c>
      <c r="G16" s="33"/>
      <c r="H16" s="66"/>
    </row>
    <row r="17" spans="1:8" ht="28.35" customHeight="1" thickBot="1" x14ac:dyDescent="0.3">
      <c r="A17" s="189"/>
      <c r="B17" s="67" t="s">
        <v>14</v>
      </c>
      <c r="C17" s="68"/>
      <c r="D17" s="96"/>
      <c r="E17" s="70"/>
      <c r="F17" s="97">
        <f t="shared" si="0"/>
        <v>0</v>
      </c>
      <c r="G17" s="98"/>
      <c r="H17" s="72"/>
    </row>
    <row r="18" spans="1:8" ht="28.35" customHeight="1" x14ac:dyDescent="0.25">
      <c r="A18" s="190" t="s">
        <v>4</v>
      </c>
      <c r="B18" s="101" t="s">
        <v>102</v>
      </c>
      <c r="C18" s="61"/>
      <c r="D18" s="92"/>
      <c r="E18" s="75"/>
      <c r="F18" s="93">
        <f t="shared" si="0"/>
        <v>0</v>
      </c>
      <c r="G18" s="94"/>
      <c r="H18" s="65"/>
    </row>
    <row r="19" spans="1:8" ht="28.35" customHeight="1" thickBot="1" x14ac:dyDescent="0.3">
      <c r="A19" s="191"/>
      <c r="B19" s="95" t="s">
        <v>92</v>
      </c>
      <c r="C19" s="68"/>
      <c r="D19" s="96"/>
      <c r="E19" s="70"/>
      <c r="F19" s="97">
        <f t="shared" si="0"/>
        <v>0</v>
      </c>
      <c r="G19" s="98"/>
      <c r="H19" s="72"/>
    </row>
    <row r="20" spans="1:8" ht="28.35" customHeight="1" thickBot="1" x14ac:dyDescent="0.3">
      <c r="A20" s="78" t="s">
        <v>7</v>
      </c>
      <c r="B20" s="85" t="s">
        <v>64</v>
      </c>
      <c r="C20" s="80"/>
      <c r="D20" s="102"/>
      <c r="E20" s="82"/>
      <c r="F20" s="103">
        <f t="shared" si="0"/>
        <v>0</v>
      </c>
      <c r="G20" s="104"/>
      <c r="H20" s="84"/>
    </row>
    <row r="21" spans="1:8" ht="28.35" customHeight="1" thickBot="1" x14ac:dyDescent="0.3">
      <c r="A21" s="78" t="s">
        <v>80</v>
      </c>
      <c r="B21" s="79" t="s">
        <v>5</v>
      </c>
      <c r="C21" s="80"/>
      <c r="D21" s="102"/>
      <c r="E21" s="82"/>
      <c r="F21" s="103">
        <f t="shared" si="0"/>
        <v>0</v>
      </c>
      <c r="G21" s="104"/>
      <c r="H21" s="84"/>
    </row>
    <row r="22" spans="1:8" ht="18" x14ac:dyDescent="0.25">
      <c r="A22" s="192" t="s">
        <v>1</v>
      </c>
      <c r="B22" s="193"/>
      <c r="C22" s="193"/>
      <c r="D22" s="193"/>
      <c r="E22" s="194"/>
      <c r="F22" s="105">
        <f>SUM(F5:F21)</f>
        <v>0</v>
      </c>
      <c r="G22" s="106"/>
      <c r="H22" s="106"/>
    </row>
    <row r="24" spans="1:8" x14ac:dyDescent="0.25">
      <c r="A24" s="162" t="s">
        <v>101</v>
      </c>
      <c r="B24" s="163"/>
      <c r="C24" s="163"/>
      <c r="D24" s="163"/>
      <c r="E24" s="163"/>
      <c r="F24" s="163"/>
      <c r="G24" s="164"/>
    </row>
    <row r="25" spans="1:8" x14ac:dyDescent="0.25">
      <c r="A25" s="168"/>
      <c r="B25" s="169"/>
      <c r="C25" s="169"/>
      <c r="D25" s="169"/>
      <c r="E25" s="169"/>
      <c r="F25" s="169"/>
      <c r="G25" s="170"/>
    </row>
  </sheetData>
  <sheetProtection algorithmName="SHA-512" hashValue="5LXUYXYtiyhU2MtEEEH0JGS0iIYQtWFdpJ1hxkIs6m85AQMhJW8ZoJ+mCro+I8n3jBBPDdauSliwniCF0bfSYg==" saltValue="geKk/xGkwlOKUxIHzGsIRA==" spinCount="100000" sheet="1" formatColumns="0" formatRows="0"/>
  <protectedRanges>
    <protectedRange sqref="H5:H20" name="Rango1"/>
    <protectedRange sqref="D5:E21" name="Rango1_1"/>
  </protectedRanges>
  <mergeCells count="7">
    <mergeCell ref="A1:H1"/>
    <mergeCell ref="A2:H2"/>
    <mergeCell ref="A24:G25"/>
    <mergeCell ref="A15:A17"/>
    <mergeCell ref="A18:A19"/>
    <mergeCell ref="A22:E22"/>
    <mergeCell ref="A5:A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>
    <tabColor theme="9"/>
  </sheetPr>
  <dimension ref="A1:H17"/>
  <sheetViews>
    <sheetView showGridLines="0" zoomScale="80" zoomScaleNormal="80" workbookViewId="0">
      <selection sqref="A1:H1"/>
    </sheetView>
  </sheetViews>
  <sheetFormatPr baseColWidth="10" defaultColWidth="11.5703125" defaultRowHeight="15" x14ac:dyDescent="0.25"/>
  <cols>
    <col min="1" max="1" width="26.85546875" customWidth="1"/>
    <col min="2" max="2" width="48.140625" style="22" customWidth="1"/>
    <col min="3" max="3" width="35.85546875" customWidth="1"/>
    <col min="4" max="4" width="13.140625" customWidth="1"/>
    <col min="6" max="6" width="14.42578125" customWidth="1"/>
    <col min="7" max="7" width="23.140625" customWidth="1"/>
    <col min="8" max="8" width="28.85546875" customWidth="1"/>
  </cols>
  <sheetData>
    <row r="1" spans="1:8" s="10" customFormat="1" ht="15.75" x14ac:dyDescent="0.2">
      <c r="A1" s="156" t="s">
        <v>35</v>
      </c>
      <c r="B1" s="156"/>
      <c r="C1" s="156"/>
      <c r="D1" s="156"/>
      <c r="E1" s="156"/>
      <c r="F1" s="156"/>
      <c r="G1" s="156"/>
      <c r="H1" s="156"/>
    </row>
    <row r="2" spans="1:8" s="10" customFormat="1" ht="12.75" x14ac:dyDescent="0.2">
      <c r="A2" s="118" t="s">
        <v>117</v>
      </c>
      <c r="B2" s="20"/>
      <c r="C2" s="20"/>
      <c r="D2" s="19"/>
      <c r="E2" s="19"/>
      <c r="F2" s="19"/>
    </row>
    <row r="3" spans="1:8" s="10" customFormat="1" ht="12.75" x14ac:dyDescent="0.2">
      <c r="B3" s="21"/>
      <c r="C3" s="21"/>
    </row>
    <row r="4" spans="1:8" ht="39" thickBot="1" x14ac:dyDescent="0.3">
      <c r="A4" s="58" t="s">
        <v>12</v>
      </c>
      <c r="B4" s="58" t="s">
        <v>30</v>
      </c>
      <c r="C4" s="58" t="s">
        <v>32</v>
      </c>
      <c r="D4" s="58" t="s">
        <v>29</v>
      </c>
      <c r="E4" s="58" t="s">
        <v>3</v>
      </c>
      <c r="F4" s="58" t="s">
        <v>31</v>
      </c>
      <c r="G4" s="58" t="s">
        <v>116</v>
      </c>
      <c r="H4" s="58" t="s">
        <v>34</v>
      </c>
    </row>
    <row r="5" spans="1:8" ht="29.45" customHeight="1" x14ac:dyDescent="0.25">
      <c r="A5" s="187" t="s">
        <v>8</v>
      </c>
      <c r="B5" s="101" t="s">
        <v>107</v>
      </c>
      <c r="C5" s="61"/>
      <c r="D5" s="92"/>
      <c r="E5" s="75"/>
      <c r="F5" s="93">
        <f t="shared" ref="F5:F13" si="0">ROUND(D5*E5,0)</f>
        <v>0</v>
      </c>
      <c r="G5" s="94"/>
      <c r="H5" s="65"/>
    </row>
    <row r="6" spans="1:8" ht="29.45" customHeight="1" thickBot="1" x14ac:dyDescent="0.3">
      <c r="A6" s="189"/>
      <c r="B6" s="95" t="s">
        <v>108</v>
      </c>
      <c r="C6" s="68"/>
      <c r="D6" s="96"/>
      <c r="E6" s="70"/>
      <c r="F6" s="97">
        <f t="shared" si="0"/>
        <v>0</v>
      </c>
      <c r="G6" s="98"/>
      <c r="H6" s="72"/>
    </row>
    <row r="7" spans="1:8" ht="29.45" customHeight="1" x14ac:dyDescent="0.25">
      <c r="A7" s="187" t="s">
        <v>6</v>
      </c>
      <c r="B7" s="101" t="s">
        <v>109</v>
      </c>
      <c r="C7" s="61"/>
      <c r="D7" s="100"/>
      <c r="E7" s="63"/>
      <c r="F7" s="93">
        <f t="shared" si="0"/>
        <v>0</v>
      </c>
      <c r="G7" s="94"/>
      <c r="H7" s="65"/>
    </row>
    <row r="8" spans="1:8" ht="29.45" customHeight="1" thickBot="1" x14ac:dyDescent="0.3">
      <c r="A8" s="189"/>
      <c r="B8" s="95" t="s">
        <v>63</v>
      </c>
      <c r="C8" s="68"/>
      <c r="D8" s="96"/>
      <c r="E8" s="70"/>
      <c r="F8" s="97">
        <f t="shared" si="0"/>
        <v>0</v>
      </c>
      <c r="G8" s="98"/>
      <c r="H8" s="72"/>
    </row>
    <row r="9" spans="1:8" ht="29.45" customHeight="1" x14ac:dyDescent="0.25">
      <c r="A9" s="187" t="s">
        <v>4</v>
      </c>
      <c r="B9" s="101" t="s">
        <v>110</v>
      </c>
      <c r="C9" s="61"/>
      <c r="D9" s="92"/>
      <c r="E9" s="75"/>
      <c r="F9" s="93">
        <f t="shared" si="0"/>
        <v>0</v>
      </c>
      <c r="G9" s="94"/>
      <c r="H9" s="65"/>
    </row>
    <row r="10" spans="1:8" ht="29.45" customHeight="1" x14ac:dyDescent="0.25">
      <c r="A10" s="188"/>
      <c r="B10" s="1" t="s">
        <v>111</v>
      </c>
      <c r="C10" s="32"/>
      <c r="D10" s="50"/>
      <c r="E10" s="51"/>
      <c r="F10" s="49">
        <f t="shared" si="0"/>
        <v>0</v>
      </c>
      <c r="G10" s="33"/>
      <c r="H10" s="66"/>
    </row>
    <row r="11" spans="1:8" ht="29.45" customHeight="1" x14ac:dyDescent="0.25">
      <c r="A11" s="188"/>
      <c r="B11" s="125" t="s">
        <v>115</v>
      </c>
      <c r="C11" s="109"/>
      <c r="D11" s="126"/>
      <c r="E11" s="123"/>
      <c r="F11" s="49">
        <f t="shared" si="0"/>
        <v>0</v>
      </c>
      <c r="G11" s="127"/>
      <c r="H11" s="110"/>
    </row>
    <row r="12" spans="1:8" ht="29.45" customHeight="1" thickBot="1" x14ac:dyDescent="0.3">
      <c r="A12" s="189"/>
      <c r="B12" s="95" t="s">
        <v>113</v>
      </c>
      <c r="C12" s="68"/>
      <c r="D12" s="96"/>
      <c r="E12" s="70"/>
      <c r="F12" s="97">
        <f t="shared" si="0"/>
        <v>0</v>
      </c>
      <c r="G12" s="98"/>
      <c r="H12" s="72"/>
    </row>
    <row r="13" spans="1:8" ht="29.45" customHeight="1" x14ac:dyDescent="0.25">
      <c r="A13" s="121" t="s">
        <v>7</v>
      </c>
      <c r="B13" s="101" t="s">
        <v>114</v>
      </c>
      <c r="C13" s="61"/>
      <c r="D13" s="92"/>
      <c r="E13" s="75"/>
      <c r="F13" s="93">
        <f t="shared" si="0"/>
        <v>0</v>
      </c>
      <c r="G13" s="94"/>
      <c r="H13" s="65"/>
    </row>
    <row r="14" spans="1:8" ht="18" x14ac:dyDescent="0.25">
      <c r="A14" s="192" t="s">
        <v>1</v>
      </c>
      <c r="B14" s="193"/>
      <c r="C14" s="193"/>
      <c r="D14" s="193"/>
      <c r="E14" s="194"/>
      <c r="F14" s="105">
        <f>SUM(F5:F13)</f>
        <v>0</v>
      </c>
      <c r="G14" s="106"/>
      <c r="H14" s="106"/>
    </row>
    <row r="16" spans="1:8" ht="14.45" customHeight="1" x14ac:dyDescent="0.25">
      <c r="A16" s="162" t="s">
        <v>66</v>
      </c>
      <c r="B16" s="163"/>
      <c r="C16" s="163"/>
      <c r="D16" s="163"/>
      <c r="E16" s="163"/>
      <c r="F16" s="163"/>
      <c r="G16" s="163"/>
      <c r="H16" s="164"/>
    </row>
    <row r="17" spans="1:8" x14ac:dyDescent="0.25">
      <c r="A17" s="168"/>
      <c r="B17" s="169"/>
      <c r="C17" s="169"/>
      <c r="D17" s="169"/>
      <c r="E17" s="169"/>
      <c r="F17" s="169"/>
      <c r="G17" s="169"/>
      <c r="H17" s="170"/>
    </row>
  </sheetData>
  <sheetProtection algorithmName="SHA-512" hashValue="Smni7Bp643zVkRTJ4k+mgx/mLX6DubFMraktaeaQx4ZadIJXtAY9mlRuGbNwDsTHrbeASccQt5Gm0FI9d1QpMg==" saltValue="YXtmyzjwCph6MjFnWJsVCw==" spinCount="100000" sheet="1" formatColumns="0" formatRows="0"/>
  <protectedRanges>
    <protectedRange sqref="H5:H13" name="Rango1"/>
    <protectedRange sqref="D5:E13" name="Rango1_1"/>
  </protectedRanges>
  <mergeCells count="6">
    <mergeCell ref="A1:H1"/>
    <mergeCell ref="A16:H17"/>
    <mergeCell ref="A14:E14"/>
    <mergeCell ref="A7:A8"/>
    <mergeCell ref="A9:A12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Ramon Fleming</cp:lastModifiedBy>
  <cp:lastPrinted>2024-02-22T12:41:36Z</cp:lastPrinted>
  <dcterms:created xsi:type="dcterms:W3CDTF">2013-04-10T13:43:27Z</dcterms:created>
  <dcterms:modified xsi:type="dcterms:W3CDTF">2025-07-08T15:24:08Z</dcterms:modified>
</cp:coreProperties>
</file>