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1\Servicio incentivo financiero\Proyectos de Innovación_Regional_Ñuble\"/>
    </mc:Choice>
  </mc:AlternateContent>
  <xr:revisionPtr revIDLastSave="0" documentId="13_ncr:1_{5E3CBCC5-5C97-41B0-954A-1601405AE3C0}" xr6:coauthVersionLast="45" xr6:coauthVersionMax="45" xr10:uidLastSave="{00000000-0000-0000-0000-000000000000}"/>
  <bookViews>
    <workbookView xWindow="-108" yWindow="-108" windowWidth="16608" windowHeight="8856" tabRatio="699" xr2:uid="{00000000-000D-0000-FFFF-FFFF00000000}"/>
  </bookViews>
  <sheets>
    <sheet name="Instrucciones" sheetId="84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state="hidden" r:id="rId17"/>
    <sheet name="Memoria Aporte de Asociado 12" sheetId="72" state="hidden" r:id="rId18"/>
    <sheet name="Memoria Aporte de Asociado 13" sheetId="73" state="hidden" r:id="rId19"/>
    <sheet name="Memoria Aporte de Asociado 14" sheetId="74" state="hidden" r:id="rId20"/>
    <sheet name="Memoria Aporte de Asociado 15" sheetId="75" state="hidden" r:id="rId21"/>
    <sheet name="Memoria Aporte de Asociado 16" sheetId="76" state="hidden" r:id="rId22"/>
    <sheet name="Memoria Aporte de Asociado 17" sheetId="77" state="hidden" r:id="rId23"/>
    <sheet name="Memoria Aporte de Asociado 18" sheetId="78" state="hidden" r:id="rId24"/>
    <sheet name="Costos Totales Consolidado" sheetId="57" r:id="rId25"/>
    <sheet name="Aportes FIA Consolidado" sheetId="69" r:id="rId26"/>
    <sheet name="Aportes Contraparte Consolidado" sheetId="62" r:id="rId27"/>
  </sheets>
  <definedNames>
    <definedName name="Opcion_Postulada" localSheetId="0">#REF!</definedName>
    <definedName name="Opcion_Postul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57" l="1"/>
  <c r="D4" i="62" l="1"/>
  <c r="H138" i="63"/>
  <c r="H135" i="63"/>
  <c r="H128" i="63"/>
  <c r="H122" i="63"/>
  <c r="H117" i="63"/>
  <c r="H105" i="63"/>
  <c r="H84" i="63"/>
  <c r="H64" i="63"/>
  <c r="H72" i="63"/>
  <c r="H57" i="63"/>
  <c r="H38" i="63"/>
  <c r="H33" i="63"/>
  <c r="H29" i="63"/>
  <c r="I29" i="63" s="1"/>
  <c r="E27" i="69" s="1"/>
  <c r="H39" i="63"/>
  <c r="O4" i="62"/>
  <c r="N4" i="62"/>
  <c r="M4" i="62"/>
  <c r="L4" i="62"/>
  <c r="K4" i="62"/>
  <c r="J4" i="62"/>
  <c r="I4" i="62"/>
  <c r="H4" i="62"/>
  <c r="G4" i="62"/>
  <c r="F4" i="69"/>
  <c r="E4" i="69"/>
  <c r="D4" i="69"/>
  <c r="B80" i="57"/>
  <c r="B79" i="57"/>
  <c r="B78" i="57"/>
  <c r="B77" i="57"/>
  <c r="B76" i="57"/>
  <c r="B75" i="57"/>
  <c r="B74" i="57"/>
  <c r="B73" i="57"/>
  <c r="B72" i="57"/>
  <c r="B71" i="57"/>
  <c r="B70" i="57"/>
  <c r="B69" i="57"/>
  <c r="B68" i="57"/>
  <c r="B67" i="57"/>
  <c r="B66" i="57"/>
  <c r="B65" i="57"/>
  <c r="C4" i="56"/>
  <c r="F4" i="62" s="1"/>
  <c r="H62" i="33"/>
  <c r="C4" i="55"/>
  <c r="B63" i="57" s="1"/>
  <c r="C4" i="53"/>
  <c r="B62" i="57" s="1"/>
  <c r="V4" i="62"/>
  <c r="U4" i="62"/>
  <c r="T4" i="62"/>
  <c r="S4" i="62"/>
  <c r="R4" i="62"/>
  <c r="Q4" i="62"/>
  <c r="P4" i="62"/>
  <c r="H249" i="78"/>
  <c r="H248" i="78"/>
  <c r="H247" i="78"/>
  <c r="I249" i="78" s="1"/>
  <c r="H246" i="78"/>
  <c r="H245" i="78"/>
  <c r="H244" i="78"/>
  <c r="I246" i="78" s="1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I213" i="78" s="1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/>
  <c r="C156" i="78"/>
  <c r="H155" i="78"/>
  <c r="I155" i="78"/>
  <c r="C155" i="78"/>
  <c r="H154" i="78"/>
  <c r="I154" i="78" s="1"/>
  <c r="C154" i="78"/>
  <c r="H153" i="78"/>
  <c r="I153" i="78"/>
  <c r="C153" i="78"/>
  <c r="H152" i="78"/>
  <c r="I152" i="78"/>
  <c r="C152" i="78"/>
  <c r="H151" i="78"/>
  <c r="I151" i="78"/>
  <c r="C151" i="78"/>
  <c r="H150" i="78"/>
  <c r="I150" i="78"/>
  <c r="C150" i="78"/>
  <c r="H149" i="78"/>
  <c r="I149" i="78" s="1"/>
  <c r="V19" i="62" s="1"/>
  <c r="C149" i="78"/>
  <c r="H148" i="78"/>
  <c r="I148" i="78"/>
  <c r="V18" i="62" s="1"/>
  <c r="C148" i="78"/>
  <c r="H147" i="78"/>
  <c r="I147" i="78"/>
  <c r="C147" i="78"/>
  <c r="H146" i="78"/>
  <c r="I146" i="78" s="1"/>
  <c r="C146" i="78"/>
  <c r="H145" i="78"/>
  <c r="I145" i="78" s="1"/>
  <c r="V15" i="62" s="1"/>
  <c r="C145" i="78"/>
  <c r="H144" i="78"/>
  <c r="I144" i="78"/>
  <c r="C144" i="78"/>
  <c r="H143" i="78"/>
  <c r="I143" i="78"/>
  <c r="C143" i="78"/>
  <c r="H142" i="78"/>
  <c r="I142" i="78"/>
  <c r="C142" i="78"/>
  <c r="H141" i="78"/>
  <c r="I141" i="78"/>
  <c r="C141" i="78"/>
  <c r="H140" i="78"/>
  <c r="I140" i="78"/>
  <c r="C140" i="78"/>
  <c r="H139" i="78"/>
  <c r="I139" i="78" s="1"/>
  <c r="C139" i="78"/>
  <c r="H138" i="78"/>
  <c r="I138" i="78"/>
  <c r="C138" i="78"/>
  <c r="H137" i="78"/>
  <c r="I137" i="78"/>
  <c r="C137" i="78"/>
  <c r="H136" i="78"/>
  <c r="I136" i="78"/>
  <c r="C136" i="78"/>
  <c r="H135" i="78"/>
  <c r="I135" i="78"/>
  <c r="C135" i="78"/>
  <c r="B130" i="78"/>
  <c r="H124" i="78"/>
  <c r="H123" i="78"/>
  <c r="H122" i="78"/>
  <c r="I124" i="78" s="1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I96" i="78" s="1"/>
  <c r="H90" i="78"/>
  <c r="H89" i="78"/>
  <c r="H88" i="78"/>
  <c r="H87" i="78"/>
  <c r="H86" i="78"/>
  <c r="H85" i="78"/>
  <c r="H84" i="78"/>
  <c r="H83" i="78"/>
  <c r="H82" i="78"/>
  <c r="H81" i="78"/>
  <c r="H80" i="78"/>
  <c r="H79" i="78"/>
  <c r="I88" i="78" s="1"/>
  <c r="H78" i="78"/>
  <c r="H77" i="78"/>
  <c r="H76" i="78"/>
  <c r="H75" i="78"/>
  <c r="H74" i="78"/>
  <c r="H73" i="78"/>
  <c r="H72" i="78"/>
  <c r="I78" i="78" s="1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I64" i="78" s="1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I32" i="78" s="1"/>
  <c r="H31" i="78"/>
  <c r="I31" i="78"/>
  <c r="C31" i="78"/>
  <c r="H30" i="78"/>
  <c r="I30" i="78" s="1"/>
  <c r="C30" i="78"/>
  <c r="H29" i="78"/>
  <c r="I29" i="78"/>
  <c r="V24" i="62" s="1"/>
  <c r="C29" i="78"/>
  <c r="H28" i="78"/>
  <c r="I28" i="78"/>
  <c r="V23" i="62" s="1"/>
  <c r="C28" i="78"/>
  <c r="H27" i="78"/>
  <c r="I27" i="78"/>
  <c r="C27" i="78"/>
  <c r="H26" i="78"/>
  <c r="I26" i="78"/>
  <c r="V21" i="62"/>
  <c r="C26" i="78"/>
  <c r="H25" i="78"/>
  <c r="I25" i="78"/>
  <c r="V20" i="62"/>
  <c r="C25" i="78"/>
  <c r="H24" i="78"/>
  <c r="I24" i="78"/>
  <c r="C24" i="78"/>
  <c r="H23" i="78"/>
  <c r="I23" i="78"/>
  <c r="C23" i="78"/>
  <c r="H22" i="78"/>
  <c r="I22" i="78"/>
  <c r="V17" i="62"/>
  <c r="C22" i="78"/>
  <c r="H21" i="78"/>
  <c r="I21" i="78" s="1"/>
  <c r="C21" i="78"/>
  <c r="H20" i="78"/>
  <c r="I20" i="78"/>
  <c r="C20" i="78"/>
  <c r="H19" i="78"/>
  <c r="I19" i="78"/>
  <c r="V14" i="62" s="1"/>
  <c r="C19" i="78"/>
  <c r="H18" i="78"/>
  <c r="I18" i="78" s="1"/>
  <c r="C18" i="78"/>
  <c r="H17" i="78"/>
  <c r="I17" i="78" s="1"/>
  <c r="V12" i="62" s="1"/>
  <c r="C17" i="78"/>
  <c r="H16" i="78"/>
  <c r="I16" i="78"/>
  <c r="V11" i="62" s="1"/>
  <c r="C16" i="78"/>
  <c r="H15" i="78"/>
  <c r="I15" i="78"/>
  <c r="V10" i="62" s="1"/>
  <c r="C15" i="78"/>
  <c r="H14" i="78"/>
  <c r="I14" i="78"/>
  <c r="V9" i="62" s="1"/>
  <c r="C14" i="78"/>
  <c r="H13" i="78"/>
  <c r="I13" i="78"/>
  <c r="V8" i="62" s="1"/>
  <c r="C13" i="78"/>
  <c r="H12" i="78"/>
  <c r="I12" i="78"/>
  <c r="V7" i="62" s="1"/>
  <c r="C12" i="78"/>
  <c r="H11" i="78"/>
  <c r="I11" i="78"/>
  <c r="V6" i="62" s="1"/>
  <c r="C11" i="78"/>
  <c r="H10" i="78"/>
  <c r="C10" i="78"/>
  <c r="H249" i="77"/>
  <c r="H248" i="77"/>
  <c r="H247" i="77"/>
  <c r="I249" i="77" s="1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I234" i="77" s="1"/>
  <c r="H229" i="77"/>
  <c r="H228" i="77"/>
  <c r="H227" i="77"/>
  <c r="H226" i="77"/>
  <c r="H225" i="77"/>
  <c r="H224" i="77"/>
  <c r="H223" i="77"/>
  <c r="I229" i="77" s="1"/>
  <c r="H222" i="77"/>
  <c r="H221" i="77"/>
  <c r="H220" i="77"/>
  <c r="H219" i="77"/>
  <c r="H218" i="77"/>
  <c r="H217" i="77"/>
  <c r="H216" i="77"/>
  <c r="H215" i="77"/>
  <c r="I221" i="77" s="1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I195" i="77" s="1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I167" i="77"/>
  <c r="H165" i="77"/>
  <c r="H164" i="77"/>
  <c r="H163" i="77"/>
  <c r="H162" i="77"/>
  <c r="H161" i="77"/>
  <c r="H160" i="77"/>
  <c r="H159" i="77"/>
  <c r="H158" i="77"/>
  <c r="I162" i="77" s="1"/>
  <c r="H157" i="77"/>
  <c r="I157" i="77"/>
  <c r="H156" i="77"/>
  <c r="I156" i="77" s="1"/>
  <c r="C156" i="77"/>
  <c r="H155" i="77"/>
  <c r="I155" i="77"/>
  <c r="U25" i="62" s="1"/>
  <c r="C155" i="77"/>
  <c r="H154" i="77"/>
  <c r="I154" i="77"/>
  <c r="C154" i="77"/>
  <c r="H153" i="77"/>
  <c r="I153" i="77"/>
  <c r="C153" i="77"/>
  <c r="H152" i="77"/>
  <c r="I152" i="77" s="1"/>
  <c r="U22" i="62" s="1"/>
  <c r="C152" i="77"/>
  <c r="H151" i="77"/>
  <c r="I151" i="77"/>
  <c r="U21" i="62" s="1"/>
  <c r="C151" i="77"/>
  <c r="H150" i="77"/>
  <c r="I150" i="77"/>
  <c r="C150" i="77"/>
  <c r="H149" i="77"/>
  <c r="I149" i="77"/>
  <c r="C149" i="77"/>
  <c r="H148" i="77"/>
  <c r="I148" i="77" s="1"/>
  <c r="C148" i="77"/>
  <c r="H147" i="77"/>
  <c r="I147" i="77"/>
  <c r="C147" i="77"/>
  <c r="H146" i="77"/>
  <c r="I146" i="77"/>
  <c r="C146" i="77"/>
  <c r="H145" i="77"/>
  <c r="I145" i="77"/>
  <c r="C145" i="77"/>
  <c r="H144" i="77"/>
  <c r="I144" i="77" s="1"/>
  <c r="C144" i="77"/>
  <c r="H143" i="77"/>
  <c r="I143" i="77"/>
  <c r="C143" i="77"/>
  <c r="H142" i="77"/>
  <c r="I142" i="77"/>
  <c r="U12" i="62" s="1"/>
  <c r="C142" i="77"/>
  <c r="H141" i="77"/>
  <c r="I141" i="77"/>
  <c r="C141" i="77"/>
  <c r="H140" i="77"/>
  <c r="I140" i="77"/>
  <c r="C140" i="77"/>
  <c r="H139" i="77"/>
  <c r="I139" i="77" s="1"/>
  <c r="U9" i="62" s="1"/>
  <c r="C139" i="77"/>
  <c r="H138" i="77"/>
  <c r="I138" i="77"/>
  <c r="U8" i="62" s="1"/>
  <c r="C138" i="77"/>
  <c r="H137" i="77"/>
  <c r="I137" i="77"/>
  <c r="U7" i="62"/>
  <c r="C137" i="77"/>
  <c r="H136" i="77"/>
  <c r="I136" i="77"/>
  <c r="C136" i="77"/>
  <c r="H135" i="77"/>
  <c r="C135" i="77"/>
  <c r="B130" i="77"/>
  <c r="H124" i="77"/>
  <c r="I124" i="77" s="1"/>
  <c r="H123" i="77"/>
  <c r="H122" i="77"/>
  <c r="H121" i="77"/>
  <c r="H120" i="77"/>
  <c r="H119" i="77"/>
  <c r="I121" i="77" s="1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I104" i="77" s="1"/>
  <c r="H96" i="77"/>
  <c r="H95" i="77"/>
  <c r="H94" i="77"/>
  <c r="H93" i="77"/>
  <c r="H92" i="77"/>
  <c r="H91" i="77"/>
  <c r="H90" i="77"/>
  <c r="H89" i="77"/>
  <c r="I96" i="77" s="1"/>
  <c r="H88" i="77"/>
  <c r="H87" i="77"/>
  <c r="H86" i="77"/>
  <c r="H85" i="77"/>
  <c r="H84" i="77"/>
  <c r="H83" i="77"/>
  <c r="H82" i="77"/>
  <c r="H81" i="77"/>
  <c r="H80" i="77"/>
  <c r="I88" i="77" s="1"/>
  <c r="H79" i="77"/>
  <c r="H78" i="77"/>
  <c r="H77" i="77"/>
  <c r="H76" i="77"/>
  <c r="H75" i="77"/>
  <c r="H74" i="77"/>
  <c r="H73" i="77"/>
  <c r="H72" i="77"/>
  <c r="H71" i="77"/>
  <c r="H70" i="77"/>
  <c r="H69" i="77"/>
  <c r="I70" i="77"/>
  <c r="U31" i="62" s="1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/>
  <c r="U27" i="62" s="1"/>
  <c r="H31" i="77"/>
  <c r="I31" i="77"/>
  <c r="U26" i="62"/>
  <c r="C31" i="77"/>
  <c r="H30" i="77"/>
  <c r="I30" i="77"/>
  <c r="C30" i="77"/>
  <c r="H29" i="77"/>
  <c r="I29" i="77"/>
  <c r="C29" i="77"/>
  <c r="H28" i="77"/>
  <c r="I28" i="77"/>
  <c r="U23" i="62"/>
  <c r="C28" i="77"/>
  <c r="H27" i="77"/>
  <c r="I27" i="77"/>
  <c r="C27" i="77"/>
  <c r="H26" i="77"/>
  <c r="I26" i="77"/>
  <c r="C26" i="77"/>
  <c r="H25" i="77"/>
  <c r="I25" i="77"/>
  <c r="U20" i="62"/>
  <c r="C25" i="77"/>
  <c r="H24" i="77"/>
  <c r="I24" i="77"/>
  <c r="U19" i="62"/>
  <c r="C24" i="77"/>
  <c r="H23" i="77"/>
  <c r="I23" i="77"/>
  <c r="C23" i="77"/>
  <c r="H22" i="77"/>
  <c r="I22" i="77" s="1"/>
  <c r="U17" i="62" s="1"/>
  <c r="C22" i="77"/>
  <c r="H21" i="77"/>
  <c r="I21" i="77" s="1"/>
  <c r="C21" i="77"/>
  <c r="H20" i="77"/>
  <c r="I20" i="77"/>
  <c r="U15" i="62" s="1"/>
  <c r="C20" i="77"/>
  <c r="H19" i="77"/>
  <c r="I19" i="77"/>
  <c r="U14" i="62" s="1"/>
  <c r="C19" i="77"/>
  <c r="H18" i="77"/>
  <c r="I18" i="77"/>
  <c r="C18" i="77"/>
  <c r="H17" i="77"/>
  <c r="I17" i="77"/>
  <c r="C17" i="77"/>
  <c r="H16" i="77"/>
  <c r="I16" i="77"/>
  <c r="U11" i="62"/>
  <c r="C16" i="77"/>
  <c r="H15" i="77"/>
  <c r="I15" i="77"/>
  <c r="U10" i="62"/>
  <c r="C15" i="77"/>
  <c r="H14" i="77"/>
  <c r="I14" i="77"/>
  <c r="C14" i="77"/>
  <c r="H13" i="77"/>
  <c r="I13" i="77"/>
  <c r="C13" i="77"/>
  <c r="H12" i="77"/>
  <c r="I12" i="77"/>
  <c r="C12" i="77"/>
  <c r="H11" i="77"/>
  <c r="I11" i="77"/>
  <c r="U6" i="62"/>
  <c r="C11" i="77"/>
  <c r="H10" i="77"/>
  <c r="I10" i="77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I195" i="76" s="1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I189" i="76" s="1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/>
  <c r="H156" i="76"/>
  <c r="I156" i="76" s="1"/>
  <c r="T26" i="62" s="1"/>
  <c r="C156" i="76"/>
  <c r="H155" i="76"/>
  <c r="I155" i="76"/>
  <c r="C155" i="76"/>
  <c r="H154" i="76"/>
  <c r="I154" i="76"/>
  <c r="C154" i="76"/>
  <c r="H153" i="76"/>
  <c r="I153" i="76"/>
  <c r="C153" i="76"/>
  <c r="H152" i="76"/>
  <c r="I152" i="76" s="1"/>
  <c r="C152" i="76"/>
  <c r="H151" i="76"/>
  <c r="I151" i="76"/>
  <c r="C151" i="76"/>
  <c r="H150" i="76"/>
  <c r="I150" i="76"/>
  <c r="C150" i="76"/>
  <c r="H149" i="76"/>
  <c r="I149" i="76"/>
  <c r="C149" i="76"/>
  <c r="H148" i="76"/>
  <c r="I148" i="76" s="1"/>
  <c r="C148" i="76"/>
  <c r="H147" i="76"/>
  <c r="I147" i="76"/>
  <c r="C147" i="76"/>
  <c r="H146" i="76"/>
  <c r="I146" i="76"/>
  <c r="C146" i="76"/>
  <c r="H145" i="76"/>
  <c r="I145" i="76"/>
  <c r="C145" i="76"/>
  <c r="H144" i="76"/>
  <c r="I144" i="76" s="1"/>
  <c r="C144" i="76"/>
  <c r="H143" i="76"/>
  <c r="I143" i="76"/>
  <c r="C143" i="76"/>
  <c r="H142" i="76"/>
  <c r="I142" i="76"/>
  <c r="C142" i="76"/>
  <c r="H141" i="76"/>
  <c r="I141" i="76"/>
  <c r="C141" i="76"/>
  <c r="H140" i="76"/>
  <c r="I140" i="76" s="1"/>
  <c r="C140" i="76"/>
  <c r="H139" i="76"/>
  <c r="I139" i="76"/>
  <c r="C139" i="76"/>
  <c r="H138" i="76"/>
  <c r="I138" i="76"/>
  <c r="C138" i="76"/>
  <c r="H137" i="76"/>
  <c r="I137" i="76"/>
  <c r="C137" i="76"/>
  <c r="H136" i="76"/>
  <c r="I136" i="76"/>
  <c r="C136" i="76"/>
  <c r="H135" i="76"/>
  <c r="I135" i="76" s="1"/>
  <c r="C135" i="76"/>
  <c r="B130" i="76"/>
  <c r="H124" i="76"/>
  <c r="H123" i="76"/>
  <c r="H122" i="76"/>
  <c r="I124" i="76" s="1"/>
  <c r="H121" i="76"/>
  <c r="I121" i="76" s="1"/>
  <c r="T38" i="62" s="1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I70" i="76" s="1"/>
  <c r="T31" i="62" s="1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I42" i="76" s="1"/>
  <c r="H37" i="76"/>
  <c r="H36" i="76"/>
  <c r="H35" i="76"/>
  <c r="H34" i="76"/>
  <c r="H33" i="76"/>
  <c r="H32" i="76"/>
  <c r="I32" i="76"/>
  <c r="T27" i="62" s="1"/>
  <c r="H31" i="76"/>
  <c r="I31" i="76"/>
  <c r="C31" i="76"/>
  <c r="H30" i="76"/>
  <c r="I30" i="76"/>
  <c r="C30" i="76"/>
  <c r="H29" i="76"/>
  <c r="I29" i="76"/>
  <c r="C29" i="76"/>
  <c r="H28" i="76"/>
  <c r="I28" i="76" s="1"/>
  <c r="T23" i="62" s="1"/>
  <c r="C28" i="76"/>
  <c r="H27" i="76"/>
  <c r="I27" i="76" s="1"/>
  <c r="T22" i="62" s="1"/>
  <c r="C27" i="76"/>
  <c r="H26" i="76"/>
  <c r="I26" i="76" s="1"/>
  <c r="T21" i="62" s="1"/>
  <c r="C26" i="76"/>
  <c r="H25" i="76"/>
  <c r="I25" i="76" s="1"/>
  <c r="T20" i="62" s="1"/>
  <c r="C25" i="76"/>
  <c r="H24" i="76"/>
  <c r="I24" i="76"/>
  <c r="T19" i="62" s="1"/>
  <c r="C24" i="76"/>
  <c r="H23" i="76"/>
  <c r="I23" i="76"/>
  <c r="C23" i="76"/>
  <c r="H22" i="76"/>
  <c r="I22" i="76"/>
  <c r="T17" i="62"/>
  <c r="C22" i="76"/>
  <c r="H21" i="76"/>
  <c r="I21" i="76"/>
  <c r="C21" i="76"/>
  <c r="H20" i="76"/>
  <c r="I20" i="76"/>
  <c r="T15" i="62"/>
  <c r="C20" i="76"/>
  <c r="H19" i="76"/>
  <c r="I19" i="76"/>
  <c r="C19" i="76"/>
  <c r="H18" i="76"/>
  <c r="I18" i="76" s="1"/>
  <c r="C18" i="76"/>
  <c r="H17" i="76"/>
  <c r="I17" i="76" s="1"/>
  <c r="C17" i="76"/>
  <c r="H16" i="76"/>
  <c r="C16" i="76"/>
  <c r="H15" i="76"/>
  <c r="I15" i="76"/>
  <c r="C15" i="76"/>
  <c r="H14" i="76"/>
  <c r="I14" i="76" s="1"/>
  <c r="C14" i="76"/>
  <c r="H13" i="76"/>
  <c r="I13" i="76"/>
  <c r="T8" i="62" s="1"/>
  <c r="C13" i="76"/>
  <c r="H12" i="76"/>
  <c r="I12" i="76"/>
  <c r="T7" i="62" s="1"/>
  <c r="C12" i="76"/>
  <c r="H11" i="76"/>
  <c r="I11" i="76"/>
  <c r="T6" i="62"/>
  <c r="C11" i="76"/>
  <c r="H10" i="76"/>
  <c r="I10" i="76"/>
  <c r="T5" i="62"/>
  <c r="C10" i="76"/>
  <c r="H249" i="75"/>
  <c r="H248" i="75"/>
  <c r="H247" i="75"/>
  <c r="I249" i="75" s="1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I234" i="75" s="1"/>
  <c r="H231" i="75"/>
  <c r="H230" i="75"/>
  <c r="H229" i="75"/>
  <c r="H228" i="75"/>
  <c r="H227" i="75"/>
  <c r="H226" i="75"/>
  <c r="H225" i="75"/>
  <c r="H224" i="75"/>
  <c r="H223" i="75"/>
  <c r="H222" i="75"/>
  <c r="I229" i="75"/>
  <c r="H221" i="75"/>
  <c r="H220" i="75"/>
  <c r="H219" i="75"/>
  <c r="H218" i="75"/>
  <c r="H217" i="75"/>
  <c r="H216" i="75"/>
  <c r="H215" i="75"/>
  <c r="H214" i="75"/>
  <c r="I221" i="75" s="1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I195" i="75" s="1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I162" i="75" s="1"/>
  <c r="H159" i="75"/>
  <c r="H158" i="75"/>
  <c r="H157" i="75"/>
  <c r="I157" i="75" s="1"/>
  <c r="H156" i="75"/>
  <c r="I156" i="75"/>
  <c r="C156" i="75"/>
  <c r="H155" i="75"/>
  <c r="I155" i="75"/>
  <c r="C155" i="75"/>
  <c r="I154" i="75"/>
  <c r="H154" i="75"/>
  <c r="C154" i="75"/>
  <c r="H153" i="75"/>
  <c r="I153" i="75"/>
  <c r="C153" i="75"/>
  <c r="H152" i="75"/>
  <c r="I152" i="75"/>
  <c r="C152" i="75"/>
  <c r="H151" i="75"/>
  <c r="I151" i="75"/>
  <c r="C151" i="75"/>
  <c r="H150" i="75"/>
  <c r="I150" i="75" s="1"/>
  <c r="C150" i="75"/>
  <c r="H149" i="75"/>
  <c r="I149" i="75"/>
  <c r="C149" i="75"/>
  <c r="H148" i="75"/>
  <c r="I148" i="75"/>
  <c r="C148" i="75"/>
  <c r="H147" i="75"/>
  <c r="I147" i="75"/>
  <c r="C147" i="75"/>
  <c r="H146" i="75"/>
  <c r="I146" i="75"/>
  <c r="C146" i="75"/>
  <c r="H145" i="75"/>
  <c r="I145" i="75" s="1"/>
  <c r="C145" i="75"/>
  <c r="H144" i="75"/>
  <c r="I144" i="75"/>
  <c r="C144" i="75"/>
  <c r="H143" i="75"/>
  <c r="I143" i="75"/>
  <c r="C143" i="75"/>
  <c r="H142" i="75"/>
  <c r="I142" i="75"/>
  <c r="C142" i="75"/>
  <c r="H141" i="75"/>
  <c r="I141" i="75"/>
  <c r="C141" i="75"/>
  <c r="H140" i="75"/>
  <c r="I140" i="75"/>
  <c r="C140" i="75"/>
  <c r="H139" i="75"/>
  <c r="I139" i="75" s="1"/>
  <c r="C139" i="75"/>
  <c r="H138" i="75"/>
  <c r="I138" i="75" s="1"/>
  <c r="C138" i="75"/>
  <c r="H137" i="75"/>
  <c r="I137" i="75"/>
  <c r="C137" i="75"/>
  <c r="H136" i="75"/>
  <c r="C136" i="75"/>
  <c r="H135" i="75"/>
  <c r="I135" i="75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I109" i="75" s="1"/>
  <c r="S36" i="62" s="1"/>
  <c r="H107" i="75"/>
  <c r="H106" i="75"/>
  <c r="H105" i="75"/>
  <c r="H104" i="75"/>
  <c r="H103" i="75"/>
  <c r="H102" i="75"/>
  <c r="H101" i="75"/>
  <c r="H100" i="75"/>
  <c r="H99" i="75"/>
  <c r="H98" i="75"/>
  <c r="H97" i="75"/>
  <c r="I104" i="75" s="1"/>
  <c r="S35" i="62" s="1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I78" i="75"/>
  <c r="H73" i="75"/>
  <c r="H72" i="75"/>
  <c r="H71" i="75"/>
  <c r="H70" i="75"/>
  <c r="H69" i="75"/>
  <c r="H68" i="75"/>
  <c r="H67" i="75"/>
  <c r="H66" i="75"/>
  <c r="H65" i="75"/>
  <c r="I70" i="75" s="1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I37" i="75"/>
  <c r="S28" i="62" s="1"/>
  <c r="H33" i="75"/>
  <c r="H32" i="75"/>
  <c r="I32" i="75"/>
  <c r="H31" i="75"/>
  <c r="I31" i="75" s="1"/>
  <c r="S26" i="62" s="1"/>
  <c r="C31" i="75"/>
  <c r="H30" i="75"/>
  <c r="I30" i="75" s="1"/>
  <c r="S25" i="62" s="1"/>
  <c r="C30" i="75"/>
  <c r="H29" i="75"/>
  <c r="I29" i="75" s="1"/>
  <c r="C29" i="75"/>
  <c r="H28" i="75"/>
  <c r="I28" i="75" s="1"/>
  <c r="S23" i="62" s="1"/>
  <c r="C28" i="75"/>
  <c r="H27" i="75"/>
  <c r="I27" i="75" s="1"/>
  <c r="C27" i="75"/>
  <c r="H26" i="75"/>
  <c r="I26" i="75"/>
  <c r="S21" i="62" s="1"/>
  <c r="C26" i="75"/>
  <c r="H25" i="75"/>
  <c r="I25" i="75"/>
  <c r="S20" i="62"/>
  <c r="C25" i="75"/>
  <c r="H24" i="75"/>
  <c r="I24" i="75"/>
  <c r="S19" i="62" s="1"/>
  <c r="C24" i="75"/>
  <c r="H23" i="75"/>
  <c r="I23" i="75" s="1"/>
  <c r="S18" i="62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S15" i="62" s="1"/>
  <c r="C20" i="75"/>
  <c r="H19" i="75"/>
  <c r="I19" i="75" s="1"/>
  <c r="C19" i="75"/>
  <c r="H18" i="75"/>
  <c r="I18" i="75"/>
  <c r="S13" i="62" s="1"/>
  <c r="C18" i="75"/>
  <c r="H17" i="75"/>
  <c r="I17" i="75"/>
  <c r="C17" i="75"/>
  <c r="H16" i="75"/>
  <c r="I16" i="75"/>
  <c r="S11" i="62" s="1"/>
  <c r="C16" i="75"/>
  <c r="H15" i="75"/>
  <c r="I15" i="75" s="1"/>
  <c r="S10" i="62" s="1"/>
  <c r="C15" i="75"/>
  <c r="H14" i="75"/>
  <c r="I14" i="75" s="1"/>
  <c r="C14" i="75"/>
  <c r="H13" i="75"/>
  <c r="I13" i="75" s="1"/>
  <c r="C13" i="75"/>
  <c r="H12" i="75"/>
  <c r="C12" i="75"/>
  <c r="H11" i="75"/>
  <c r="I11" i="75"/>
  <c r="C11" i="75"/>
  <c r="H10" i="75"/>
  <c r="I10" i="75" s="1"/>
  <c r="S5" i="62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I243" i="74" s="1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I195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I162" i="74" s="1"/>
  <c r="H157" i="74"/>
  <c r="I157" i="74" s="1"/>
  <c r="H156" i="74"/>
  <c r="I156" i="74"/>
  <c r="C156" i="74"/>
  <c r="H155" i="74"/>
  <c r="I155" i="74"/>
  <c r="C155" i="74"/>
  <c r="I154" i="74"/>
  <c r="H154" i="74"/>
  <c r="C154" i="74"/>
  <c r="H153" i="74"/>
  <c r="I153" i="74" s="1"/>
  <c r="C153" i="74"/>
  <c r="H152" i="74"/>
  <c r="I152" i="74"/>
  <c r="C152" i="74"/>
  <c r="H151" i="74"/>
  <c r="I151" i="74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/>
  <c r="C147" i="74"/>
  <c r="H146" i="74"/>
  <c r="I146" i="74"/>
  <c r="C146" i="74"/>
  <c r="H145" i="74"/>
  <c r="I145" i="74" s="1"/>
  <c r="C145" i="74"/>
  <c r="H144" i="74"/>
  <c r="I144" i="74" s="1"/>
  <c r="C144" i="74"/>
  <c r="H143" i="74"/>
  <c r="I143" i="74"/>
  <c r="C143" i="74"/>
  <c r="H142" i="74"/>
  <c r="I142" i="74"/>
  <c r="C142" i="74"/>
  <c r="H141" i="74"/>
  <c r="I141" i="74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H251" i="74"/>
  <c r="I136" i="74"/>
  <c r="C136" i="74"/>
  <c r="H135" i="74"/>
  <c r="I135" i="74"/>
  <c r="C135" i="74"/>
  <c r="B130" i="74"/>
  <c r="H124" i="74"/>
  <c r="H123" i="74"/>
  <c r="H122" i="74"/>
  <c r="H121" i="74"/>
  <c r="H120" i="74"/>
  <c r="I121" i="74" s="1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I109" i="74" s="1"/>
  <c r="R36" i="62" s="1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I42" i="74" s="1"/>
  <c r="H37" i="74"/>
  <c r="H36" i="74"/>
  <c r="H35" i="74"/>
  <c r="H34" i="74"/>
  <c r="H33" i="74"/>
  <c r="H32" i="74"/>
  <c r="I32" i="74"/>
  <c r="R27" i="62" s="1"/>
  <c r="H31" i="74"/>
  <c r="I31" i="74"/>
  <c r="C31" i="74"/>
  <c r="H30" i="74"/>
  <c r="I30" i="74" s="1"/>
  <c r="R25" i="62" s="1"/>
  <c r="C30" i="74"/>
  <c r="H29" i="74"/>
  <c r="I29" i="74" s="1"/>
  <c r="R24" i="62" s="1"/>
  <c r="C29" i="74"/>
  <c r="H28" i="74"/>
  <c r="I28" i="74" s="1"/>
  <c r="R23" i="62" s="1"/>
  <c r="C28" i="74"/>
  <c r="H27" i="74"/>
  <c r="I27" i="74" s="1"/>
  <c r="R22" i="62" s="1"/>
  <c r="C27" i="74"/>
  <c r="H26" i="74"/>
  <c r="I26" i="74" s="1"/>
  <c r="R21" i="62" s="1"/>
  <c r="C26" i="74"/>
  <c r="H25" i="74"/>
  <c r="I25" i="74" s="1"/>
  <c r="C25" i="74"/>
  <c r="H24" i="74"/>
  <c r="I24" i="74" s="1"/>
  <c r="R19" i="62" s="1"/>
  <c r="C24" i="74"/>
  <c r="H23" i="74"/>
  <c r="I23" i="74" s="1"/>
  <c r="R18" i="62" s="1"/>
  <c r="C23" i="74"/>
  <c r="H22" i="74"/>
  <c r="I22" i="74" s="1"/>
  <c r="R17" i="62" s="1"/>
  <c r="C22" i="74"/>
  <c r="H21" i="74"/>
  <c r="I21" i="74"/>
  <c r="R16" i="62" s="1"/>
  <c r="C21" i="74"/>
  <c r="H20" i="74"/>
  <c r="I20" i="74"/>
  <c r="R15" i="62" s="1"/>
  <c r="C20" i="74"/>
  <c r="H19" i="74"/>
  <c r="I19" i="74"/>
  <c r="C19" i="74"/>
  <c r="H18" i="74"/>
  <c r="I18" i="74"/>
  <c r="R13" i="62"/>
  <c r="C18" i="74"/>
  <c r="H17" i="74"/>
  <c r="I17" i="74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C14" i="74"/>
  <c r="H13" i="74"/>
  <c r="I13" i="74" s="1"/>
  <c r="R8" i="62" s="1"/>
  <c r="C13" i="74"/>
  <c r="H12" i="74"/>
  <c r="I12" i="74"/>
  <c r="R7" i="62" s="1"/>
  <c r="C12" i="74"/>
  <c r="H11" i="74"/>
  <c r="C11" i="74"/>
  <c r="H10" i="74"/>
  <c r="I10" i="74" s="1"/>
  <c r="R5" i="62" s="1"/>
  <c r="C10" i="74"/>
  <c r="H249" i="73"/>
  <c r="H248" i="73"/>
  <c r="H247" i="73"/>
  <c r="I249" i="73" s="1"/>
  <c r="H246" i="73"/>
  <c r="H245" i="73"/>
  <c r="H244" i="73"/>
  <c r="H243" i="73"/>
  <c r="H242" i="73"/>
  <c r="H241" i="73"/>
  <c r="H240" i="73"/>
  <c r="H239" i="73"/>
  <c r="H238" i="73"/>
  <c r="H237" i="73"/>
  <c r="H236" i="73"/>
  <c r="I243" i="73" s="1"/>
  <c r="H235" i="73"/>
  <c r="H234" i="73"/>
  <c r="H233" i="73"/>
  <c r="H232" i="73"/>
  <c r="H231" i="73"/>
  <c r="H230" i="73"/>
  <c r="I234" i="73" s="1"/>
  <c r="H229" i="73"/>
  <c r="H228" i="73"/>
  <c r="H227" i="73"/>
  <c r="H226" i="73"/>
  <c r="H225" i="73"/>
  <c r="H224" i="73"/>
  <c r="H223" i="73"/>
  <c r="H222" i="73"/>
  <c r="I229" i="73" s="1"/>
  <c r="H221" i="73"/>
  <c r="H220" i="73"/>
  <c r="H219" i="73"/>
  <c r="H218" i="73"/>
  <c r="H217" i="73"/>
  <c r="H216" i="73"/>
  <c r="I221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I213" i="73" s="1"/>
  <c r="H203" i="73"/>
  <c r="H202" i="73"/>
  <c r="H201" i="73"/>
  <c r="H200" i="73"/>
  <c r="H199" i="73"/>
  <c r="H198" i="73"/>
  <c r="H197" i="73"/>
  <c r="H196" i="73"/>
  <c r="I203" i="73" s="1"/>
  <c r="H195" i="73"/>
  <c r="H194" i="73"/>
  <c r="H193" i="73"/>
  <c r="H192" i="73"/>
  <c r="I195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I189" i="73" s="1"/>
  <c r="H167" i="73"/>
  <c r="H166" i="73"/>
  <c r="H165" i="73"/>
  <c r="I167" i="73" s="1"/>
  <c r="H164" i="73"/>
  <c r="H163" i="73"/>
  <c r="H162" i="73"/>
  <c r="H161" i="73"/>
  <c r="H160" i="73"/>
  <c r="H159" i="73"/>
  <c r="H158" i="73"/>
  <c r="I162" i="73" s="1"/>
  <c r="H157" i="73"/>
  <c r="I157" i="73"/>
  <c r="H156" i="73"/>
  <c r="I156" i="73" s="1"/>
  <c r="C156" i="73"/>
  <c r="H155" i="73"/>
  <c r="I155" i="73"/>
  <c r="C155" i="73"/>
  <c r="H154" i="73"/>
  <c r="I154" i="73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/>
  <c r="C150" i="73"/>
  <c r="H149" i="73"/>
  <c r="I149" i="73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/>
  <c r="C144" i="73"/>
  <c r="H143" i="73"/>
  <c r="I143" i="73"/>
  <c r="C143" i="73"/>
  <c r="H142" i="73"/>
  <c r="I142" i="73" s="1"/>
  <c r="C142" i="73"/>
  <c r="H141" i="73"/>
  <c r="I141" i="73"/>
  <c r="C141" i="73"/>
  <c r="H140" i="73"/>
  <c r="I140" i="73" s="1"/>
  <c r="Q10" i="62" s="1"/>
  <c r="C140" i="73"/>
  <c r="H139" i="73"/>
  <c r="I139" i="73"/>
  <c r="C139" i="73"/>
  <c r="H138" i="73"/>
  <c r="I138" i="73" s="1"/>
  <c r="Q8" i="62" s="1"/>
  <c r="C138" i="73"/>
  <c r="H137" i="73"/>
  <c r="I137" i="73"/>
  <c r="C137" i="73"/>
  <c r="H136" i="73"/>
  <c r="I136" i="73" s="1"/>
  <c r="C136" i="73"/>
  <c r="H135" i="73"/>
  <c r="C135" i="73"/>
  <c r="B130" i="73"/>
  <c r="H124" i="73"/>
  <c r="H123" i="73"/>
  <c r="I124" i="73" s="1"/>
  <c r="H122" i="73"/>
  <c r="H121" i="73"/>
  <c r="H120" i="73"/>
  <c r="H119" i="73"/>
  <c r="I121" i="73" s="1"/>
  <c r="Q38" i="62" s="1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I109" i="73"/>
  <c r="Q36" i="62" s="1"/>
  <c r="H105" i="73"/>
  <c r="H104" i="73"/>
  <c r="H103" i="73"/>
  <c r="H102" i="73"/>
  <c r="H101" i="73"/>
  <c r="H100" i="73"/>
  <c r="H99" i="73"/>
  <c r="H98" i="73"/>
  <c r="H97" i="73"/>
  <c r="I104" i="73" s="1"/>
  <c r="H96" i="73"/>
  <c r="H95" i="73"/>
  <c r="H94" i="73"/>
  <c r="H93" i="73"/>
  <c r="H92" i="73"/>
  <c r="H91" i="73"/>
  <c r="I96" i="73" s="1"/>
  <c r="Q34" i="62" s="1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I70" i="73" s="1"/>
  <c r="Q31" i="62" s="1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I64" i="73" s="1"/>
  <c r="H43" i="73"/>
  <c r="H42" i="73"/>
  <c r="H41" i="73"/>
  <c r="H40" i="73"/>
  <c r="I42" i="73" s="1"/>
  <c r="H39" i="73"/>
  <c r="H38" i="73"/>
  <c r="H37" i="73"/>
  <c r="H36" i="73"/>
  <c r="H35" i="73"/>
  <c r="H34" i="73"/>
  <c r="H33" i="73"/>
  <c r="I37" i="73" s="1"/>
  <c r="H32" i="73"/>
  <c r="I32" i="73"/>
  <c r="Q27" i="62" s="1"/>
  <c r="H31" i="73"/>
  <c r="I31" i="73" s="1"/>
  <c r="Q26" i="62" s="1"/>
  <c r="C31" i="73"/>
  <c r="H30" i="73"/>
  <c r="I30" i="73"/>
  <c r="Q25" i="62" s="1"/>
  <c r="C30" i="73"/>
  <c r="H29" i="73"/>
  <c r="I29" i="73" s="1"/>
  <c r="Q24" i="62" s="1"/>
  <c r="C29" i="73"/>
  <c r="H28" i="73"/>
  <c r="I28" i="73" s="1"/>
  <c r="C28" i="73"/>
  <c r="H27" i="73"/>
  <c r="I27" i="73"/>
  <c r="C27" i="73"/>
  <c r="H26" i="73"/>
  <c r="I26" i="73" s="1"/>
  <c r="Q21" i="62" s="1"/>
  <c r="C26" i="73"/>
  <c r="H25" i="73"/>
  <c r="I25" i="73" s="1"/>
  <c r="Q20" i="62" s="1"/>
  <c r="C25" i="73"/>
  <c r="H24" i="73"/>
  <c r="I24" i="73"/>
  <c r="Q19" i="62" s="1"/>
  <c r="C24" i="73"/>
  <c r="H23" i="73"/>
  <c r="I23" i="73"/>
  <c r="Q18" i="62" s="1"/>
  <c r="C23" i="73"/>
  <c r="H22" i="73"/>
  <c r="I22" i="73"/>
  <c r="Q17" i="62" s="1"/>
  <c r="C22" i="73"/>
  <c r="H21" i="73"/>
  <c r="I21" i="73" s="1"/>
  <c r="Q16" i="62" s="1"/>
  <c r="C21" i="73"/>
  <c r="H20" i="73"/>
  <c r="I20" i="73" s="1"/>
  <c r="C20" i="73"/>
  <c r="H19" i="73"/>
  <c r="I19" i="73"/>
  <c r="Q14" i="62" s="1"/>
  <c r="C19" i="73"/>
  <c r="H18" i="73"/>
  <c r="I18" i="73" s="1"/>
  <c r="Q13" i="62" s="1"/>
  <c r="C18" i="73"/>
  <c r="H17" i="73"/>
  <c r="I17" i="73" s="1"/>
  <c r="C17" i="73"/>
  <c r="H16" i="73"/>
  <c r="I16" i="73"/>
  <c r="C16" i="73"/>
  <c r="H15" i="73"/>
  <c r="I15" i="73"/>
  <c r="C15" i="73"/>
  <c r="H14" i="73"/>
  <c r="I14" i="73"/>
  <c r="C14" i="73"/>
  <c r="H13" i="73"/>
  <c r="I13" i="73"/>
  <c r="C13" i="73"/>
  <c r="H12" i="73"/>
  <c r="I12" i="73"/>
  <c r="C12" i="73"/>
  <c r="H11" i="73"/>
  <c r="I11" i="73" s="1"/>
  <c r="C11" i="73"/>
  <c r="H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I243" i="72" s="1"/>
  <c r="H234" i="72"/>
  <c r="H233" i="72"/>
  <c r="H232" i="72"/>
  <c r="H231" i="72"/>
  <c r="H230" i="72"/>
  <c r="I234" i="72" s="1"/>
  <c r="H229" i="72"/>
  <c r="H228" i="72"/>
  <c r="H227" i="72"/>
  <c r="H226" i="72"/>
  <c r="H225" i="72"/>
  <c r="H224" i="72"/>
  <c r="I229" i="72" s="1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I213" i="72" s="1"/>
  <c r="H203" i="72"/>
  <c r="H202" i="72"/>
  <c r="H201" i="72"/>
  <c r="H200" i="72"/>
  <c r="H199" i="72"/>
  <c r="H198" i="72"/>
  <c r="H197" i="72"/>
  <c r="I203" i="72" s="1"/>
  <c r="H196" i="72"/>
  <c r="H195" i="72"/>
  <c r="H194" i="72"/>
  <c r="H193" i="72"/>
  <c r="I195" i="72" s="1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I189" i="72" s="1"/>
  <c r="H168" i="72"/>
  <c r="H167" i="72"/>
  <c r="H166" i="72"/>
  <c r="H165" i="72"/>
  <c r="H164" i="72"/>
  <c r="H163" i="72"/>
  <c r="I167" i="72" s="1"/>
  <c r="H162" i="72"/>
  <c r="H161" i="72"/>
  <c r="H160" i="72"/>
  <c r="H159" i="72"/>
  <c r="I162" i="72"/>
  <c r="H158" i="72"/>
  <c r="H157" i="72"/>
  <c r="I157" i="72" s="1"/>
  <c r="H156" i="72"/>
  <c r="I156" i="72" s="1"/>
  <c r="C156" i="72"/>
  <c r="H155" i="72"/>
  <c r="I155" i="72"/>
  <c r="C155" i="72"/>
  <c r="H154" i="72"/>
  <c r="I154" i="72" s="1"/>
  <c r="C154" i="72"/>
  <c r="H153" i="72"/>
  <c r="I153" i="72"/>
  <c r="C153" i="72"/>
  <c r="I152" i="72"/>
  <c r="H152" i="72"/>
  <c r="C152" i="72"/>
  <c r="H151" i="72"/>
  <c r="I151" i="72"/>
  <c r="C151" i="72"/>
  <c r="H150" i="72"/>
  <c r="I150" i="72" s="1"/>
  <c r="C150" i="72"/>
  <c r="H149" i="72"/>
  <c r="I149" i="72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/>
  <c r="C145" i="72"/>
  <c r="H144" i="72"/>
  <c r="I144" i="72" s="1"/>
  <c r="C144" i="72"/>
  <c r="H143" i="72"/>
  <c r="I143" i="72"/>
  <c r="C143" i="72"/>
  <c r="H142" i="72"/>
  <c r="I142" i="72" s="1"/>
  <c r="C142" i="72"/>
  <c r="H141" i="72"/>
  <c r="I141" i="72"/>
  <c r="C141" i="72"/>
  <c r="H140" i="72"/>
  <c r="I140" i="72" s="1"/>
  <c r="C140" i="72"/>
  <c r="H139" i="72"/>
  <c r="I139" i="72"/>
  <c r="C139" i="72"/>
  <c r="H138" i="72"/>
  <c r="I138" i="72" s="1"/>
  <c r="C138" i="72"/>
  <c r="H137" i="72"/>
  <c r="I137" i="72" s="1"/>
  <c r="C137" i="72"/>
  <c r="H136" i="72"/>
  <c r="I136" i="72"/>
  <c r="C136" i="72"/>
  <c r="H135" i="72"/>
  <c r="H251" i="72" s="1"/>
  <c r="I135" i="72"/>
  <c r="C135" i="72"/>
  <c r="B130" i="72"/>
  <c r="H124" i="72"/>
  <c r="H123" i="72"/>
  <c r="I124" i="72" s="1"/>
  <c r="P39" i="62" s="1"/>
  <c r="H122" i="72"/>
  <c r="H121" i="72"/>
  <c r="H120" i="72"/>
  <c r="H119" i="72"/>
  <c r="I121" i="72" s="1"/>
  <c r="P38" i="62" s="1"/>
  <c r="H118" i="72"/>
  <c r="H117" i="72"/>
  <c r="H116" i="72"/>
  <c r="H115" i="72"/>
  <c r="H114" i="72"/>
  <c r="H113" i="72"/>
  <c r="H112" i="72"/>
  <c r="H111" i="72"/>
  <c r="I118" i="72" s="1"/>
  <c r="P37" i="62" s="1"/>
  <c r="H110" i="72"/>
  <c r="H109" i="72"/>
  <c r="H108" i="72"/>
  <c r="H107" i="72"/>
  <c r="I109" i="72" s="1"/>
  <c r="P36" i="62" s="1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I96" i="72" s="1"/>
  <c r="H91" i="72"/>
  <c r="H90" i="72"/>
  <c r="H89" i="72"/>
  <c r="H88" i="72"/>
  <c r="H87" i="72"/>
  <c r="H86" i="72"/>
  <c r="H85" i="72"/>
  <c r="H84" i="72"/>
  <c r="H83" i="72"/>
  <c r="H82" i="72"/>
  <c r="H81" i="72"/>
  <c r="H80" i="72"/>
  <c r="I88" i="72" s="1"/>
  <c r="H79" i="72"/>
  <c r="H78" i="72"/>
  <c r="H77" i="72"/>
  <c r="H76" i="72"/>
  <c r="H75" i="72"/>
  <c r="H74" i="72"/>
  <c r="H73" i="72"/>
  <c r="H72" i="72"/>
  <c r="H71" i="72"/>
  <c r="I78" i="72" s="1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I64" i="72" s="1"/>
  <c r="P30" i="62" s="1"/>
  <c r="H42" i="72"/>
  <c r="H41" i="72"/>
  <c r="H40" i="72"/>
  <c r="I42" i="72"/>
  <c r="P29" i="62" s="1"/>
  <c r="H39" i="72"/>
  <c r="H38" i="72"/>
  <c r="H37" i="72"/>
  <c r="H36" i="72"/>
  <c r="H35" i="72"/>
  <c r="H34" i="72"/>
  <c r="H33" i="72"/>
  <c r="I37" i="72" s="1"/>
  <c r="P28" i="62" s="1"/>
  <c r="H32" i="72"/>
  <c r="I32" i="72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/>
  <c r="P20" i="62" s="1"/>
  <c r="C25" i="72"/>
  <c r="H24" i="72"/>
  <c r="I24" i="72"/>
  <c r="P19" i="62" s="1"/>
  <c r="C24" i="72"/>
  <c r="H23" i="72"/>
  <c r="I23" i="72"/>
  <c r="C23" i="72"/>
  <c r="H22" i="72"/>
  <c r="I22" i="72" s="1"/>
  <c r="C22" i="72"/>
  <c r="H21" i="72"/>
  <c r="I21" i="72"/>
  <c r="P16" i="62" s="1"/>
  <c r="C21" i="72"/>
  <c r="H20" i="72"/>
  <c r="I20" i="72"/>
  <c r="P15" i="62" s="1"/>
  <c r="C20" i="72"/>
  <c r="H19" i="72"/>
  <c r="I19" i="72"/>
  <c r="P14" i="62" s="1"/>
  <c r="C19" i="72"/>
  <c r="H18" i="72"/>
  <c r="I18" i="72"/>
  <c r="P13" i="62" s="1"/>
  <c r="C18" i="72"/>
  <c r="H17" i="72"/>
  <c r="I17" i="72"/>
  <c r="C17" i="72"/>
  <c r="H16" i="72"/>
  <c r="C16" i="72"/>
  <c r="H15" i="72"/>
  <c r="I15" i="72" s="1"/>
  <c r="P10" i="62" s="1"/>
  <c r="C15" i="72"/>
  <c r="H14" i="72"/>
  <c r="I14" i="72" s="1"/>
  <c r="C14" i="72"/>
  <c r="H13" i="72"/>
  <c r="I13" i="72"/>
  <c r="P8" i="62" s="1"/>
  <c r="C13" i="72"/>
  <c r="H12" i="72"/>
  <c r="I12" i="72" s="1"/>
  <c r="C12" i="72"/>
  <c r="H11" i="72"/>
  <c r="I11" i="72" s="1"/>
  <c r="P6" i="62" s="1"/>
  <c r="C11" i="72"/>
  <c r="H10" i="72"/>
  <c r="I10" i="72"/>
  <c r="C10" i="72"/>
  <c r="H249" i="71"/>
  <c r="H248" i="71"/>
  <c r="I249" i="71"/>
  <c r="H247" i="71"/>
  <c r="H246" i="71"/>
  <c r="H245" i="71"/>
  <c r="H244" i="71"/>
  <c r="I246" i="71" s="1"/>
  <c r="H243" i="71"/>
  <c r="H242" i="71"/>
  <c r="H241" i="71"/>
  <c r="H240" i="71"/>
  <c r="H239" i="71"/>
  <c r="H238" i="71"/>
  <c r="H237" i="71"/>
  <c r="H236" i="71"/>
  <c r="H235" i="71"/>
  <c r="I243" i="71" s="1"/>
  <c r="H234" i="71"/>
  <c r="H233" i="71"/>
  <c r="H232" i="71"/>
  <c r="I234" i="71"/>
  <c r="H231" i="71"/>
  <c r="H230" i="71"/>
  <c r="H229" i="71"/>
  <c r="H228" i="71"/>
  <c r="H227" i="71"/>
  <c r="H226" i="71"/>
  <c r="H225" i="71"/>
  <c r="H224" i="71"/>
  <c r="H223" i="71"/>
  <c r="H222" i="71"/>
  <c r="I229" i="71" s="1"/>
  <c r="H221" i="71"/>
  <c r="H220" i="71"/>
  <c r="H219" i="71"/>
  <c r="H218" i="71"/>
  <c r="H217" i="71"/>
  <c r="H216" i="71"/>
  <c r="H215" i="71"/>
  <c r="H214" i="71"/>
  <c r="I221" i="71" s="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I189" i="71" s="1"/>
  <c r="H167" i="71"/>
  <c r="H166" i="71"/>
  <c r="H165" i="71"/>
  <c r="H164" i="71"/>
  <c r="H163" i="71"/>
  <c r="I167" i="71" s="1"/>
  <c r="H162" i="71"/>
  <c r="H161" i="71"/>
  <c r="I162" i="71" s="1"/>
  <c r="H160" i="71"/>
  <c r="H159" i="71"/>
  <c r="H158" i="71"/>
  <c r="H157" i="71"/>
  <c r="I157" i="71" s="1"/>
  <c r="H156" i="71"/>
  <c r="I156" i="71" s="1"/>
  <c r="C156" i="71"/>
  <c r="H155" i="71"/>
  <c r="I155" i="71"/>
  <c r="C155" i="71"/>
  <c r="H154" i="71"/>
  <c r="I154" i="71" s="1"/>
  <c r="C154" i="71"/>
  <c r="H153" i="71"/>
  <c r="I153" i="71"/>
  <c r="C153" i="71"/>
  <c r="H152" i="71"/>
  <c r="I152" i="71" s="1"/>
  <c r="C152" i="71"/>
  <c r="H151" i="71"/>
  <c r="I151" i="71"/>
  <c r="C151" i="71"/>
  <c r="H150" i="71"/>
  <c r="I150" i="71" s="1"/>
  <c r="C150" i="71"/>
  <c r="H149" i="71"/>
  <c r="I149" i="71"/>
  <c r="C149" i="71"/>
  <c r="H148" i="71"/>
  <c r="I148" i="71"/>
  <c r="C148" i="71"/>
  <c r="H147" i="71"/>
  <c r="I147" i="71" s="1"/>
  <c r="C147" i="71"/>
  <c r="H146" i="71"/>
  <c r="I146" i="71"/>
  <c r="C146" i="71"/>
  <c r="H145" i="71"/>
  <c r="I145" i="71"/>
  <c r="C145" i="71"/>
  <c r="H144" i="71"/>
  <c r="I144" i="71"/>
  <c r="C144" i="71"/>
  <c r="H143" i="71"/>
  <c r="I143" i="71" s="1"/>
  <c r="C143" i="71"/>
  <c r="H142" i="71"/>
  <c r="I142" i="71"/>
  <c r="C142" i="71"/>
  <c r="H141" i="71"/>
  <c r="I141" i="71"/>
  <c r="C141" i="71"/>
  <c r="H140" i="71"/>
  <c r="I140" i="71" s="1"/>
  <c r="O10" i="62" s="1"/>
  <c r="C140" i="71"/>
  <c r="H139" i="71"/>
  <c r="I139" i="71" s="1"/>
  <c r="C139" i="71"/>
  <c r="H138" i="71"/>
  <c r="I138" i="71" s="1"/>
  <c r="C138" i="71"/>
  <c r="H137" i="71"/>
  <c r="I137" i="71"/>
  <c r="C137" i="71"/>
  <c r="H136" i="71"/>
  <c r="C136" i="71"/>
  <c r="H135" i="71"/>
  <c r="I135" i="71"/>
  <c r="C135" i="71"/>
  <c r="B130" i="71"/>
  <c r="H124" i="71"/>
  <c r="H123" i="71"/>
  <c r="H122" i="71"/>
  <c r="I124" i="71" s="1"/>
  <c r="H121" i="71"/>
  <c r="H120" i="71"/>
  <c r="I121" i="71" s="1"/>
  <c r="H119" i="71"/>
  <c r="H118" i="71"/>
  <c r="H117" i="71"/>
  <c r="H116" i="71"/>
  <c r="H115" i="71"/>
  <c r="H114" i="71"/>
  <c r="H113" i="71"/>
  <c r="I118" i="71" s="1"/>
  <c r="H112" i="71"/>
  <c r="H111" i="71"/>
  <c r="H110" i="71"/>
  <c r="H109" i="71"/>
  <c r="H108" i="71"/>
  <c r="H107" i="71"/>
  <c r="H106" i="71"/>
  <c r="H105" i="71"/>
  <c r="I109" i="71" s="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I96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I70" i="71" s="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I64" i="71" s="1"/>
  <c r="O30" i="62" s="1"/>
  <c r="H43" i="71"/>
  <c r="H42" i="71"/>
  <c r="H41" i="71"/>
  <c r="I42" i="71" s="1"/>
  <c r="H40" i="71"/>
  <c r="H39" i="71"/>
  <c r="H38" i="71"/>
  <c r="H37" i="71"/>
  <c r="H36" i="71"/>
  <c r="H35" i="71"/>
  <c r="H34" i="71"/>
  <c r="H33" i="71"/>
  <c r="I37" i="71" s="1"/>
  <c r="H32" i="71"/>
  <c r="I32" i="71" s="1"/>
  <c r="H31" i="71"/>
  <c r="I31" i="71" s="1"/>
  <c r="O26" i="62" s="1"/>
  <c r="C31" i="71"/>
  <c r="H30" i="71"/>
  <c r="I30" i="71" s="1"/>
  <c r="C30" i="71"/>
  <c r="H29" i="71"/>
  <c r="I29" i="71"/>
  <c r="C29" i="71"/>
  <c r="H28" i="71"/>
  <c r="I28" i="71" s="1"/>
  <c r="O23" i="62" s="1"/>
  <c r="C28" i="71"/>
  <c r="H27" i="71"/>
  <c r="I27" i="71" s="1"/>
  <c r="O22" i="62" s="1"/>
  <c r="C27" i="71"/>
  <c r="H26" i="71"/>
  <c r="I26" i="71"/>
  <c r="C26" i="71"/>
  <c r="I25" i="71"/>
  <c r="H25" i="71"/>
  <c r="C25" i="71"/>
  <c r="H24" i="71"/>
  <c r="I24" i="71"/>
  <c r="O19" i="62" s="1"/>
  <c r="C24" i="71"/>
  <c r="H23" i="71"/>
  <c r="I23" i="71" s="1"/>
  <c r="C23" i="71"/>
  <c r="H22" i="71"/>
  <c r="I22" i="71"/>
  <c r="C22" i="71"/>
  <c r="H21" i="71"/>
  <c r="I21" i="71"/>
  <c r="O16" i="62" s="1"/>
  <c r="C21" i="71"/>
  <c r="H20" i="71"/>
  <c r="I20" i="71" s="1"/>
  <c r="O15" i="62" s="1"/>
  <c r="C20" i="71"/>
  <c r="H19" i="71"/>
  <c r="I19" i="71"/>
  <c r="O14" i="62" s="1"/>
  <c r="C19" i="71"/>
  <c r="H18" i="71"/>
  <c r="I18" i="71"/>
  <c r="O13" i="62" s="1"/>
  <c r="C18" i="71"/>
  <c r="H17" i="71"/>
  <c r="I17" i="71" s="1"/>
  <c r="O12" i="62" s="1"/>
  <c r="C17" i="71"/>
  <c r="H16" i="71"/>
  <c r="I16" i="71"/>
  <c r="O11" i="62" s="1"/>
  <c r="C16" i="71"/>
  <c r="H15" i="71"/>
  <c r="I15" i="71"/>
  <c r="C15" i="71"/>
  <c r="H14" i="71"/>
  <c r="I14" i="71" s="1"/>
  <c r="O9" i="62" s="1"/>
  <c r="C14" i="71"/>
  <c r="H13" i="71"/>
  <c r="C13" i="71"/>
  <c r="H12" i="71"/>
  <c r="I12" i="71"/>
  <c r="O7" i="62" s="1"/>
  <c r="C12" i="71"/>
  <c r="H11" i="71"/>
  <c r="I11" i="71" s="1"/>
  <c r="C11" i="71"/>
  <c r="H10" i="71"/>
  <c r="I10" i="71"/>
  <c r="C10" i="71"/>
  <c r="I37" i="78"/>
  <c r="I109" i="78"/>
  <c r="I121" i="78"/>
  <c r="I118" i="78"/>
  <c r="T16" i="62"/>
  <c r="T24" i="62"/>
  <c r="I249" i="76"/>
  <c r="I64" i="76"/>
  <c r="I229" i="76"/>
  <c r="I246" i="76"/>
  <c r="I189" i="75"/>
  <c r="I249" i="74"/>
  <c r="I229" i="74"/>
  <c r="I234" i="74"/>
  <c r="I246" i="74"/>
  <c r="Q7" i="62"/>
  <c r="Q9" i="62"/>
  <c r="I246" i="73"/>
  <c r="I249" i="72"/>
  <c r="I246" i="72"/>
  <c r="I221" i="72"/>
  <c r="O21" i="62"/>
  <c r="O5" i="62"/>
  <c r="H251" i="78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 s="1"/>
  <c r="H7" i="33"/>
  <c r="I7" i="33" s="1"/>
  <c r="H8" i="33"/>
  <c r="I8" i="33" s="1"/>
  <c r="D6" i="69" s="1"/>
  <c r="E21" i="57" s="1"/>
  <c r="H9" i="33"/>
  <c r="I9" i="33" s="1"/>
  <c r="D7" i="69" s="1"/>
  <c r="E22" i="57" s="1"/>
  <c r="H10" i="33"/>
  <c r="I10" i="33" s="1"/>
  <c r="D8" i="69" s="1"/>
  <c r="E23" i="57" s="1"/>
  <c r="H11" i="33"/>
  <c r="I11" i="33" s="1"/>
  <c r="D9" i="69" s="1"/>
  <c r="H12" i="33"/>
  <c r="I12" i="33" s="1"/>
  <c r="D10" i="69" s="1"/>
  <c r="E25" i="57" s="1"/>
  <c r="H13" i="33"/>
  <c r="I13" i="33" s="1"/>
  <c r="D11" i="69" s="1"/>
  <c r="H14" i="33"/>
  <c r="I14" i="33" s="1"/>
  <c r="D12" i="69" s="1"/>
  <c r="H15" i="33"/>
  <c r="I15" i="33" s="1"/>
  <c r="D13" i="69" s="1"/>
  <c r="E28" i="57" s="1"/>
  <c r="H16" i="33"/>
  <c r="I16" i="33" s="1"/>
  <c r="D14" i="69" s="1"/>
  <c r="E29" i="57" s="1"/>
  <c r="H17" i="33"/>
  <c r="I17" i="33" s="1"/>
  <c r="D15" i="69" s="1"/>
  <c r="H18" i="33"/>
  <c r="I18" i="33" s="1"/>
  <c r="D16" i="69" s="1"/>
  <c r="E31" i="57" s="1"/>
  <c r="H19" i="33"/>
  <c r="I19" i="33" s="1"/>
  <c r="D17" i="69" s="1"/>
  <c r="H20" i="33"/>
  <c r="I20" i="33" s="1"/>
  <c r="D18" i="69" s="1"/>
  <c r="E33" i="57" s="1"/>
  <c r="H21" i="33"/>
  <c r="I21" i="33" s="1"/>
  <c r="D19" i="69" s="1"/>
  <c r="H22" i="33"/>
  <c r="I22" i="33" s="1"/>
  <c r="D20" i="69" s="1"/>
  <c r="E35" i="57" s="1"/>
  <c r="H23" i="33"/>
  <c r="I23" i="33"/>
  <c r="D21" i="69" s="1"/>
  <c r="H24" i="33"/>
  <c r="I24" i="33" s="1"/>
  <c r="D22" i="69" s="1"/>
  <c r="H25" i="33"/>
  <c r="I25" i="33" s="1"/>
  <c r="D23" i="69" s="1"/>
  <c r="H26" i="33"/>
  <c r="I26" i="33"/>
  <c r="D24" i="69" s="1"/>
  <c r="E39" i="57" s="1"/>
  <c r="H27" i="33"/>
  <c r="I27" i="33" s="1"/>
  <c r="D25" i="69" s="1"/>
  <c r="E40" i="57" s="1"/>
  <c r="H28" i="33"/>
  <c r="I28" i="33" s="1"/>
  <c r="D26" i="69" s="1"/>
  <c r="H29" i="33"/>
  <c r="I29" i="33" s="1"/>
  <c r="D27" i="69" s="1"/>
  <c r="E42" i="57" s="1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7" i="63"/>
  <c r="I7" i="63" s="1"/>
  <c r="E5" i="69" s="1"/>
  <c r="H7" i="64"/>
  <c r="I7" i="64" s="1"/>
  <c r="F5" i="69" s="1"/>
  <c r="H8" i="63"/>
  <c r="I8" i="63" s="1"/>
  <c r="E6" i="69" s="1"/>
  <c r="H8" i="64"/>
  <c r="I8" i="64" s="1"/>
  <c r="F6" i="69" s="1"/>
  <c r="H9" i="63"/>
  <c r="I9" i="63" s="1"/>
  <c r="E7" i="69" s="1"/>
  <c r="H9" i="64"/>
  <c r="H10" i="63"/>
  <c r="I10" i="63" s="1"/>
  <c r="E8" i="69" s="1"/>
  <c r="H10" i="64"/>
  <c r="I10" i="64" s="1"/>
  <c r="F8" i="69" s="1"/>
  <c r="H11" i="63"/>
  <c r="I11" i="63" s="1"/>
  <c r="E9" i="69" s="1"/>
  <c r="H11" i="64"/>
  <c r="H12" i="63"/>
  <c r="I12" i="63" s="1"/>
  <c r="E10" i="69" s="1"/>
  <c r="H12" i="64"/>
  <c r="H13" i="63"/>
  <c r="I13" i="63" s="1"/>
  <c r="E11" i="69" s="1"/>
  <c r="H13" i="64"/>
  <c r="I13" i="64" s="1"/>
  <c r="F11" i="69" s="1"/>
  <c r="H14" i="63"/>
  <c r="I14" i="63" s="1"/>
  <c r="E12" i="69" s="1"/>
  <c r="H14" i="64"/>
  <c r="I14" i="64" s="1"/>
  <c r="F12" i="69" s="1"/>
  <c r="F27" i="57" s="1"/>
  <c r="H15" i="63"/>
  <c r="I15" i="63" s="1"/>
  <c r="E13" i="69" s="1"/>
  <c r="H15" i="64"/>
  <c r="H16" i="63"/>
  <c r="I16" i="63" s="1"/>
  <c r="E14" i="69" s="1"/>
  <c r="H16" i="64"/>
  <c r="I16" i="64" s="1"/>
  <c r="F14" i="69" s="1"/>
  <c r="H17" i="63"/>
  <c r="I17" i="63" s="1"/>
  <c r="E15" i="69" s="1"/>
  <c r="H17" i="64"/>
  <c r="I17" i="64" s="1"/>
  <c r="F15" i="69" s="1"/>
  <c r="H18" i="63"/>
  <c r="I18" i="63" s="1"/>
  <c r="E16" i="69" s="1"/>
  <c r="H18" i="64"/>
  <c r="I18" i="64" s="1"/>
  <c r="F16" i="69" s="1"/>
  <c r="H19" i="63"/>
  <c r="I19" i="63" s="1"/>
  <c r="E17" i="69" s="1"/>
  <c r="H19" i="64"/>
  <c r="I19" i="64" s="1"/>
  <c r="F17" i="69" s="1"/>
  <c r="H20" i="63"/>
  <c r="I20" i="63" s="1"/>
  <c r="E18" i="69" s="1"/>
  <c r="H20" i="64"/>
  <c r="I20" i="64" s="1"/>
  <c r="F18" i="69" s="1"/>
  <c r="H21" i="63"/>
  <c r="I21" i="63" s="1"/>
  <c r="E19" i="69" s="1"/>
  <c r="H21" i="64"/>
  <c r="I21" i="64" s="1"/>
  <c r="F19" i="69" s="1"/>
  <c r="H22" i="63"/>
  <c r="I22" i="63" s="1"/>
  <c r="E20" i="69" s="1"/>
  <c r="H22" i="64"/>
  <c r="I22" i="64"/>
  <c r="F20" i="69" s="1"/>
  <c r="H23" i="63"/>
  <c r="I23" i="63" s="1"/>
  <c r="E21" i="69" s="1"/>
  <c r="H23" i="64"/>
  <c r="I23" i="64" s="1"/>
  <c r="F21" i="69" s="1"/>
  <c r="H24" i="63"/>
  <c r="I24" i="63" s="1"/>
  <c r="E22" i="69" s="1"/>
  <c r="H24" i="64"/>
  <c r="I24" i="64" s="1"/>
  <c r="F22" i="69" s="1"/>
  <c r="H25" i="63"/>
  <c r="I25" i="63" s="1"/>
  <c r="E23" i="69" s="1"/>
  <c r="H25" i="64"/>
  <c r="I25" i="64" s="1"/>
  <c r="F23" i="69" s="1"/>
  <c r="F38" i="57" s="1"/>
  <c r="H26" i="63"/>
  <c r="I26" i="63" s="1"/>
  <c r="E24" i="69" s="1"/>
  <c r="H26" i="64"/>
  <c r="H27" i="63"/>
  <c r="I27" i="63" s="1"/>
  <c r="E25" i="69" s="1"/>
  <c r="H27" i="64"/>
  <c r="I27" i="64" s="1"/>
  <c r="F25" i="69" s="1"/>
  <c r="H28" i="63"/>
  <c r="I28" i="63" s="1"/>
  <c r="E26" i="69" s="1"/>
  <c r="H28" i="64"/>
  <c r="H29" i="64"/>
  <c r="I29" i="64" s="1"/>
  <c r="F27" i="69" s="1"/>
  <c r="H30" i="63"/>
  <c r="H31" i="63"/>
  <c r="H32" i="63"/>
  <c r="I34" i="63" s="1"/>
  <c r="E28" i="69" s="1"/>
  <c r="H34" i="63"/>
  <c r="H35" i="63"/>
  <c r="H36" i="63"/>
  <c r="H37" i="63"/>
  <c r="I39" i="63" s="1"/>
  <c r="E29" i="69" s="1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8" i="63"/>
  <c r="H59" i="63"/>
  <c r="H60" i="63"/>
  <c r="H61" i="63"/>
  <c r="H62" i="63"/>
  <c r="I67" i="63" s="1"/>
  <c r="E31" i="69" s="1"/>
  <c r="H63" i="63"/>
  <c r="H65" i="63"/>
  <c r="H66" i="63"/>
  <c r="H67" i="63"/>
  <c r="H68" i="63"/>
  <c r="H69" i="63"/>
  <c r="H70" i="63"/>
  <c r="H71" i="63"/>
  <c r="H73" i="63"/>
  <c r="H74" i="63"/>
  <c r="H75" i="63"/>
  <c r="H76" i="63"/>
  <c r="H77" i="63"/>
  <c r="H78" i="63"/>
  <c r="H79" i="63"/>
  <c r="H80" i="63"/>
  <c r="H81" i="63"/>
  <c r="H82" i="63"/>
  <c r="H83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6" i="63"/>
  <c r="H107" i="63"/>
  <c r="H108" i="63"/>
  <c r="H109" i="63"/>
  <c r="H110" i="63"/>
  <c r="H111" i="63"/>
  <c r="H112" i="63"/>
  <c r="H113" i="63"/>
  <c r="H114" i="63"/>
  <c r="H115" i="63"/>
  <c r="H116" i="63"/>
  <c r="H118" i="63"/>
  <c r="H119" i="63"/>
  <c r="H120" i="63"/>
  <c r="H121" i="63"/>
  <c r="H123" i="63"/>
  <c r="H124" i="63"/>
  <c r="H125" i="63"/>
  <c r="H126" i="63"/>
  <c r="H127" i="63"/>
  <c r="H129" i="63"/>
  <c r="H130" i="63"/>
  <c r="H131" i="63"/>
  <c r="H132" i="63"/>
  <c r="H133" i="63"/>
  <c r="H134" i="63"/>
  <c r="H136" i="63"/>
  <c r="H137" i="63"/>
  <c r="H139" i="63"/>
  <c r="Y79" i="70"/>
  <c r="Y78" i="70"/>
  <c r="Y77" i="70"/>
  <c r="Y76" i="70"/>
  <c r="Y75" i="70"/>
  <c r="Y74" i="70"/>
  <c r="Y73" i="70"/>
  <c r="Y72" i="70"/>
  <c r="Y71" i="70"/>
  <c r="Y70" i="70"/>
  <c r="H30" i="64"/>
  <c r="C40" i="57"/>
  <c r="C39" i="57"/>
  <c r="C38" i="57"/>
  <c r="C37" i="57"/>
  <c r="C36" i="57"/>
  <c r="C35" i="57"/>
  <c r="C34" i="57"/>
  <c r="C33" i="57"/>
  <c r="C32" i="57"/>
  <c r="C31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4" i="68"/>
  <c r="I134" i="68" s="1"/>
  <c r="H135" i="68"/>
  <c r="I135" i="68" s="1"/>
  <c r="H136" i="68"/>
  <c r="I136" i="68" s="1"/>
  <c r="H137" i="68"/>
  <c r="I137" i="68" s="1"/>
  <c r="H138" i="68"/>
  <c r="I138" i="68"/>
  <c r="N9" i="62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/>
  <c r="H148" i="68"/>
  <c r="I148" i="68" s="1"/>
  <c r="H149" i="68"/>
  <c r="I149" i="68" s="1"/>
  <c r="H150" i="68"/>
  <c r="I150" i="68" s="1"/>
  <c r="H151" i="68"/>
  <c r="I151" i="68"/>
  <c r="H152" i="68"/>
  <c r="I152" i="68" s="1"/>
  <c r="H153" i="68"/>
  <c r="I153" i="68" s="1"/>
  <c r="N24" i="62" s="1"/>
  <c r="H154" i="68"/>
  <c r="I154" i="68" s="1"/>
  <c r="H155" i="68"/>
  <c r="I155" i="68" s="1"/>
  <c r="H156" i="68"/>
  <c r="I156" i="68" s="1"/>
  <c r="H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I188" i="68" s="1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C134" i="68"/>
  <c r="H11" i="68"/>
  <c r="I11" i="68" s="1"/>
  <c r="H12" i="68"/>
  <c r="I12" i="68"/>
  <c r="H13" i="68"/>
  <c r="I13" i="68" s="1"/>
  <c r="H14" i="68"/>
  <c r="I14" i="68" s="1"/>
  <c r="H15" i="68"/>
  <c r="I15" i="68" s="1"/>
  <c r="H16" i="68"/>
  <c r="I16" i="68" s="1"/>
  <c r="N10" i="62" s="1"/>
  <c r="H17" i="68"/>
  <c r="I17" i="68" s="1"/>
  <c r="H18" i="68"/>
  <c r="I18" i="68" s="1"/>
  <c r="H19" i="68"/>
  <c r="I19" i="68"/>
  <c r="N13" i="62" s="1"/>
  <c r="H20" i="68"/>
  <c r="I20" i="68" s="1"/>
  <c r="N14" i="62" s="1"/>
  <c r="H21" i="68"/>
  <c r="H22" i="68"/>
  <c r="I22" i="68"/>
  <c r="N16" i="62" s="1"/>
  <c r="H23" i="68"/>
  <c r="I23" i="68" s="1"/>
  <c r="N17" i="62" s="1"/>
  <c r="H24" i="68"/>
  <c r="I24" i="68"/>
  <c r="H25" i="68"/>
  <c r="H26" i="68"/>
  <c r="I26" i="68" s="1"/>
  <c r="N20" i="62" s="1"/>
  <c r="H27" i="68"/>
  <c r="I27" i="68"/>
  <c r="H28" i="68"/>
  <c r="I28" i="68" s="1"/>
  <c r="H29" i="68"/>
  <c r="I29" i="68" s="1"/>
  <c r="N23" i="62" s="1"/>
  <c r="H30" i="68"/>
  <c r="I30" i="68" s="1"/>
  <c r="H31" i="68"/>
  <c r="I31" i="68"/>
  <c r="N25" i="62" s="1"/>
  <c r="H32" i="68"/>
  <c r="I32" i="68" s="1"/>
  <c r="N26" i="62" s="1"/>
  <c r="H33" i="68"/>
  <c r="I33" i="68" s="1"/>
  <c r="N27" i="62" s="1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I110" i="68" s="1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I122" i="68" s="1"/>
  <c r="N38" i="62" s="1"/>
  <c r="H122" i="68"/>
  <c r="H123" i="68"/>
  <c r="I125" i="68" s="1"/>
  <c r="H124" i="68"/>
  <c r="H125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H134" i="67"/>
  <c r="I134" i="67" s="1"/>
  <c r="H135" i="67"/>
  <c r="I135" i="67" s="1"/>
  <c r="H136" i="67"/>
  <c r="I136" i="67"/>
  <c r="H137" i="67"/>
  <c r="I137" i="67" s="1"/>
  <c r="H138" i="67"/>
  <c r="I138" i="67"/>
  <c r="H139" i="67"/>
  <c r="I139" i="67" s="1"/>
  <c r="M10" i="62" s="1"/>
  <c r="H140" i="67"/>
  <c r="I140" i="67"/>
  <c r="H141" i="67"/>
  <c r="I141" i="67" s="1"/>
  <c r="H142" i="67"/>
  <c r="I142" i="67" s="1"/>
  <c r="H143" i="67"/>
  <c r="I143" i="67" s="1"/>
  <c r="H144" i="67"/>
  <c r="I144" i="67"/>
  <c r="H145" i="67"/>
  <c r="I145" i="67" s="1"/>
  <c r="H146" i="67"/>
  <c r="I146" i="67"/>
  <c r="H147" i="67"/>
  <c r="I147" i="67" s="1"/>
  <c r="H148" i="67"/>
  <c r="I148" i="67" s="1"/>
  <c r="H149" i="67"/>
  <c r="I149" i="67"/>
  <c r="H150" i="67"/>
  <c r="I150" i="67" s="1"/>
  <c r="H151" i="67"/>
  <c r="I151" i="67"/>
  <c r="M22" i="62" s="1"/>
  <c r="H152" i="67"/>
  <c r="I152" i="67" s="1"/>
  <c r="H153" i="67"/>
  <c r="I153" i="67" s="1"/>
  <c r="M24" i="62" s="1"/>
  <c r="H154" i="67"/>
  <c r="I154" i="67" s="1"/>
  <c r="H155" i="67"/>
  <c r="I155" i="67" s="1"/>
  <c r="M26" i="62" s="1"/>
  <c r="H156" i="67"/>
  <c r="I156" i="67" s="1"/>
  <c r="M27" i="62" s="1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I212" i="67" s="1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5" i="67" s="1"/>
  <c r="H245" i="67"/>
  <c r="H246" i="67"/>
  <c r="H247" i="67"/>
  <c r="H248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C134" i="67"/>
  <c r="H11" i="67"/>
  <c r="I11" i="67"/>
  <c r="H12" i="67"/>
  <c r="I12" i="67" s="1"/>
  <c r="H13" i="67"/>
  <c r="I13" i="67" s="1"/>
  <c r="H14" i="67"/>
  <c r="I14" i="67" s="1"/>
  <c r="M8" i="62" s="1"/>
  <c r="H15" i="67"/>
  <c r="I15" i="67" s="1"/>
  <c r="M9" i="62" s="1"/>
  <c r="H16" i="67"/>
  <c r="I16" i="67"/>
  <c r="H17" i="67"/>
  <c r="I17" i="67" s="1"/>
  <c r="M11" i="62" s="1"/>
  <c r="H18" i="67"/>
  <c r="I18" i="67" s="1"/>
  <c r="H19" i="67"/>
  <c r="I19" i="67" s="1"/>
  <c r="H20" i="67"/>
  <c r="I20" i="67" s="1"/>
  <c r="H21" i="67"/>
  <c r="I21" i="67" s="1"/>
  <c r="M15" i="62" s="1"/>
  <c r="H22" i="67"/>
  <c r="I22" i="67" s="1"/>
  <c r="M16" i="62" s="1"/>
  <c r="H23" i="67"/>
  <c r="I23" i="67"/>
  <c r="M17" i="62" s="1"/>
  <c r="H24" i="67"/>
  <c r="I24" i="67" s="1"/>
  <c r="H25" i="67"/>
  <c r="I25" i="67" s="1"/>
  <c r="H26" i="67"/>
  <c r="I26" i="67" s="1"/>
  <c r="M20" i="62" s="1"/>
  <c r="H27" i="67"/>
  <c r="I27" i="67" s="1"/>
  <c r="M21" i="62" s="1"/>
  <c r="H28" i="67"/>
  <c r="I28" i="67" s="1"/>
  <c r="H29" i="67"/>
  <c r="I29" i="67"/>
  <c r="M23" i="62" s="1"/>
  <c r="H30" i="67"/>
  <c r="I30" i="67" s="1"/>
  <c r="H31" i="67"/>
  <c r="I31" i="67" s="1"/>
  <c r="H32" i="67"/>
  <c r="I32" i="67" s="1"/>
  <c r="H33" i="67"/>
  <c r="I33" i="67" s="1"/>
  <c r="H34" i="67"/>
  <c r="H35" i="67"/>
  <c r="H36" i="67"/>
  <c r="H37" i="67"/>
  <c r="H38" i="67"/>
  <c r="H39" i="67"/>
  <c r="H40" i="67"/>
  <c r="H41" i="67"/>
  <c r="H42" i="67"/>
  <c r="I43" i="67" s="1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I79" i="67" s="1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2" i="67" s="1"/>
  <c r="H123" i="67"/>
  <c r="H124" i="67"/>
  <c r="H125" i="67"/>
  <c r="I125" i="67" s="1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H134" i="66"/>
  <c r="I134" i="66" s="1"/>
  <c r="H135" i="66"/>
  <c r="I135" i="66" s="1"/>
  <c r="H136" i="66"/>
  <c r="I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/>
  <c r="H152" i="66"/>
  <c r="I152" i="66" s="1"/>
  <c r="H153" i="66"/>
  <c r="I153" i="66" s="1"/>
  <c r="H154" i="66"/>
  <c r="I154" i="66" s="1"/>
  <c r="H155" i="66"/>
  <c r="I155" i="66" s="1"/>
  <c r="H156" i="66"/>
  <c r="I156" i="66"/>
  <c r="H157" i="66"/>
  <c r="H158" i="66"/>
  <c r="I161" i="66" s="1"/>
  <c r="H159" i="66"/>
  <c r="H160" i="66"/>
  <c r="H161" i="66"/>
  <c r="H162" i="66"/>
  <c r="H163" i="66"/>
  <c r="H164" i="66"/>
  <c r="H165" i="66"/>
  <c r="H166" i="66"/>
  <c r="H167" i="66"/>
  <c r="H168" i="66"/>
  <c r="I188" i="66" s="1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I233" i="66" s="1"/>
  <c r="L36" i="62" s="1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C134" i="66"/>
  <c r="H11" i="66"/>
  <c r="I11" i="66" s="1"/>
  <c r="H12" i="66"/>
  <c r="I12" i="66" s="1"/>
  <c r="H13" i="66"/>
  <c r="I13" i="66" s="1"/>
  <c r="L7" i="62" s="1"/>
  <c r="H14" i="66"/>
  <c r="I14" i="66" s="1"/>
  <c r="L8" i="62" s="1"/>
  <c r="H15" i="66"/>
  <c r="I15" i="66"/>
  <c r="H16" i="66"/>
  <c r="I16" i="66" s="1"/>
  <c r="H17" i="66"/>
  <c r="I17" i="66" s="1"/>
  <c r="H18" i="66"/>
  <c r="I18" i="66" s="1"/>
  <c r="H19" i="66"/>
  <c r="I19" i="66"/>
  <c r="H20" i="66"/>
  <c r="I20" i="66" s="1"/>
  <c r="H21" i="66"/>
  <c r="I21" i="66"/>
  <c r="H22" i="66"/>
  <c r="I22" i="66" s="1"/>
  <c r="L16" i="62" s="1"/>
  <c r="H23" i="66"/>
  <c r="I23" i="66"/>
  <c r="H24" i="66"/>
  <c r="I24" i="66" s="1"/>
  <c r="H25" i="66"/>
  <c r="I25" i="66" s="1"/>
  <c r="L19" i="62" s="1"/>
  <c r="H26" i="66"/>
  <c r="I26" i="66"/>
  <c r="H27" i="66"/>
  <c r="I27" i="66" s="1"/>
  <c r="H28" i="66"/>
  <c r="I28" i="66" s="1"/>
  <c r="L22" i="62" s="1"/>
  <c r="H29" i="66"/>
  <c r="I29" i="66" s="1"/>
  <c r="L23" i="62" s="1"/>
  <c r="H30" i="66"/>
  <c r="I30" i="66" s="1"/>
  <c r="H31" i="66"/>
  <c r="I31" i="66"/>
  <c r="L25" i="62" s="1"/>
  <c r="H32" i="66"/>
  <c r="I32" i="66" s="1"/>
  <c r="H33" i="66"/>
  <c r="I33" i="66" s="1"/>
  <c r="L27" i="62" s="1"/>
  <c r="H34" i="66"/>
  <c r="H35" i="66"/>
  <c r="I38" i="66" s="1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I71" i="66" s="1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I97" i="66" s="1"/>
  <c r="H91" i="66"/>
  <c r="H92" i="66"/>
  <c r="H93" i="66"/>
  <c r="H94" i="66"/>
  <c r="H95" i="66"/>
  <c r="H96" i="66"/>
  <c r="H97" i="66"/>
  <c r="H98" i="66"/>
  <c r="I105" i="66" s="1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I125" i="66" s="1"/>
  <c r="H124" i="66"/>
  <c r="H125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H134" i="65"/>
  <c r="I134" i="65" s="1"/>
  <c r="H135" i="65"/>
  <c r="H136" i="65"/>
  <c r="I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/>
  <c r="H148" i="65"/>
  <c r="I148" i="65" s="1"/>
  <c r="H149" i="65"/>
  <c r="I149" i="65" s="1"/>
  <c r="K20" i="62" s="1"/>
  <c r="H150" i="65"/>
  <c r="I150" i="65" s="1"/>
  <c r="H151" i="65"/>
  <c r="I151" i="65" s="1"/>
  <c r="H152" i="65"/>
  <c r="I152" i="65" s="1"/>
  <c r="H153" i="65"/>
  <c r="I153" i="65"/>
  <c r="H154" i="65"/>
  <c r="I154" i="65" s="1"/>
  <c r="H155" i="65"/>
  <c r="I155" i="65" s="1"/>
  <c r="H156" i="65"/>
  <c r="I156" i="65" s="1"/>
  <c r="H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I202" i="65" s="1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I228" i="65" s="1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I242" i="65" s="1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C134" i="65"/>
  <c r="H11" i="65"/>
  <c r="I11" i="65" s="1"/>
  <c r="H12" i="65"/>
  <c r="I12" i="65" s="1"/>
  <c r="H13" i="65"/>
  <c r="H14" i="65"/>
  <c r="I14" i="65" s="1"/>
  <c r="H15" i="65"/>
  <c r="I15" i="65" s="1"/>
  <c r="H16" i="65"/>
  <c r="I16" i="65"/>
  <c r="H17" i="65"/>
  <c r="I17" i="65" s="1"/>
  <c r="K11" i="62" s="1"/>
  <c r="H18" i="65"/>
  <c r="I18" i="65" s="1"/>
  <c r="K12" i="62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K18" i="62" s="1"/>
  <c r="H25" i="65"/>
  <c r="I25" i="65" s="1"/>
  <c r="H26" i="65"/>
  <c r="I26" i="65" s="1"/>
  <c r="H27" i="65"/>
  <c r="I27" i="65" s="1"/>
  <c r="H28" i="65"/>
  <c r="I28" i="65" s="1"/>
  <c r="K22" i="62" s="1"/>
  <c r="H29" i="65"/>
  <c r="I29" i="65" s="1"/>
  <c r="K23" i="62" s="1"/>
  <c r="H30" i="65"/>
  <c r="I30" i="65"/>
  <c r="K24" i="62" s="1"/>
  <c r="H31" i="65"/>
  <c r="I31" i="65"/>
  <c r="K25" i="62" s="1"/>
  <c r="H32" i="65"/>
  <c r="I32" i="65" s="1"/>
  <c r="H33" i="65"/>
  <c r="I33" i="65" s="1"/>
  <c r="K27" i="62" s="1"/>
  <c r="H34" i="65"/>
  <c r="H35" i="65"/>
  <c r="H36" i="65"/>
  <c r="H37" i="65"/>
  <c r="I38" i="65" s="1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I97" i="65" s="1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I110" i="65" s="1"/>
  <c r="H110" i="65"/>
  <c r="H111" i="65"/>
  <c r="H112" i="65"/>
  <c r="H113" i="65"/>
  <c r="H114" i="65"/>
  <c r="H115" i="65"/>
  <c r="H116" i="65"/>
  <c r="H117" i="65"/>
  <c r="I119" i="65" s="1"/>
  <c r="H118" i="65"/>
  <c r="H119" i="65"/>
  <c r="H120" i="65"/>
  <c r="H121" i="65"/>
  <c r="H122" i="65"/>
  <c r="H123" i="65"/>
  <c r="H124" i="65"/>
  <c r="H125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H134" i="61"/>
  <c r="I134" i="61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 s="1"/>
  <c r="H141" i="61"/>
  <c r="I141" i="61" s="1"/>
  <c r="H142" i="61"/>
  <c r="I142" i="61" s="1"/>
  <c r="H143" i="61"/>
  <c r="I143" i="61" s="1"/>
  <c r="H144" i="61"/>
  <c r="I144" i="61" s="1"/>
  <c r="H145" i="61"/>
  <c r="I145" i="61" s="1"/>
  <c r="H146" i="61"/>
  <c r="I146" i="61" s="1"/>
  <c r="H147" i="61"/>
  <c r="I147" i="61" s="1"/>
  <c r="H148" i="61"/>
  <c r="I148" i="61" s="1"/>
  <c r="H149" i="61"/>
  <c r="I149" i="61" s="1"/>
  <c r="H150" i="61"/>
  <c r="I150" i="61" s="1"/>
  <c r="H151" i="61"/>
  <c r="I151" i="61" s="1"/>
  <c r="H152" i="61"/>
  <c r="I152" i="61" s="1"/>
  <c r="H153" i="61"/>
  <c r="I153" i="61"/>
  <c r="H154" i="61"/>
  <c r="I154" i="61" s="1"/>
  <c r="H155" i="61"/>
  <c r="I155" i="61" s="1"/>
  <c r="H156" i="61"/>
  <c r="I156" i="61" s="1"/>
  <c r="H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I202" i="61" s="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C134" i="61"/>
  <c r="H11" i="61"/>
  <c r="I11" i="61" s="1"/>
  <c r="H12" i="61"/>
  <c r="I12" i="61" s="1"/>
  <c r="H13" i="61"/>
  <c r="I13" i="61"/>
  <c r="H14" i="61"/>
  <c r="I14" i="61" s="1"/>
  <c r="H15" i="61"/>
  <c r="I15" i="61" s="1"/>
  <c r="H16" i="61"/>
  <c r="I16" i="61"/>
  <c r="J10" i="62" s="1"/>
  <c r="H17" i="61"/>
  <c r="I17" i="61" s="1"/>
  <c r="H18" i="61"/>
  <c r="I18" i="61"/>
  <c r="J12" i="62" s="1"/>
  <c r="H19" i="61"/>
  <c r="I19" i="61" s="1"/>
  <c r="J13" i="62" s="1"/>
  <c r="H20" i="61"/>
  <c r="I20" i="61"/>
  <c r="H21" i="61"/>
  <c r="I21" i="61" s="1"/>
  <c r="H22" i="61"/>
  <c r="I22" i="61" s="1"/>
  <c r="H23" i="61"/>
  <c r="I23" i="61" s="1"/>
  <c r="H24" i="61"/>
  <c r="I24" i="61"/>
  <c r="H25" i="61"/>
  <c r="I25" i="61" s="1"/>
  <c r="H26" i="61"/>
  <c r="I26" i="61" s="1"/>
  <c r="H27" i="61"/>
  <c r="I27" i="61"/>
  <c r="J21" i="62" s="1"/>
  <c r="H28" i="61"/>
  <c r="I28" i="61" s="1"/>
  <c r="H29" i="61"/>
  <c r="I29" i="61"/>
  <c r="J23" i="62" s="1"/>
  <c r="H30" i="61"/>
  <c r="H31" i="61"/>
  <c r="I31" i="61"/>
  <c r="H32" i="61"/>
  <c r="I32" i="61" s="1"/>
  <c r="H33" i="61"/>
  <c r="I33" i="61" s="1"/>
  <c r="J27" i="62" s="1"/>
  <c r="H34" i="61"/>
  <c r="H35" i="61"/>
  <c r="H36" i="61"/>
  <c r="H37" i="61"/>
  <c r="H38" i="61"/>
  <c r="H39" i="61"/>
  <c r="H40" i="61"/>
  <c r="H41" i="61"/>
  <c r="I43" i="61" s="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I119" i="61" s="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H125" i="61"/>
  <c r="C32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H134" i="60"/>
  <c r="I134" i="60" s="1"/>
  <c r="H135" i="60"/>
  <c r="I135" i="60" s="1"/>
  <c r="H136" i="60"/>
  <c r="I136" i="60"/>
  <c r="H137" i="60"/>
  <c r="I137" i="60" s="1"/>
  <c r="H138" i="60"/>
  <c r="H139" i="60"/>
  <c r="I139" i="60" s="1"/>
  <c r="H140" i="60"/>
  <c r="I140" i="60" s="1"/>
  <c r="I11" i="62" s="1"/>
  <c r="H141" i="60"/>
  <c r="I141" i="60" s="1"/>
  <c r="H142" i="60"/>
  <c r="I142" i="60" s="1"/>
  <c r="H143" i="60"/>
  <c r="I143" i="60" s="1"/>
  <c r="H144" i="60"/>
  <c r="I144" i="60" s="1"/>
  <c r="H145" i="60"/>
  <c r="I145" i="60" s="1"/>
  <c r="H146" i="60"/>
  <c r="I146" i="60" s="1"/>
  <c r="H147" i="60"/>
  <c r="I147" i="60" s="1"/>
  <c r="H148" i="60"/>
  <c r="I148" i="60" s="1"/>
  <c r="H149" i="60"/>
  <c r="I149" i="60" s="1"/>
  <c r="H150" i="60"/>
  <c r="I150" i="60"/>
  <c r="H151" i="60"/>
  <c r="I151" i="60" s="1"/>
  <c r="H152" i="60"/>
  <c r="I152" i="60"/>
  <c r="H153" i="60"/>
  <c r="I153" i="60" s="1"/>
  <c r="H154" i="60"/>
  <c r="I154" i="60" s="1"/>
  <c r="H155" i="60"/>
  <c r="I155" i="60" s="1"/>
  <c r="H156" i="60"/>
  <c r="I156" i="60" s="1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H11" i="60"/>
  <c r="I11" i="60" s="1"/>
  <c r="H12" i="60"/>
  <c r="I12" i="60"/>
  <c r="H13" i="60"/>
  <c r="I13" i="60" s="1"/>
  <c r="H14" i="60"/>
  <c r="I14" i="60" s="1"/>
  <c r="H15" i="60"/>
  <c r="I15" i="60" s="1"/>
  <c r="H16" i="60"/>
  <c r="I16" i="60" s="1"/>
  <c r="H17" i="60"/>
  <c r="I17" i="60" s="1"/>
  <c r="H18" i="60"/>
  <c r="I18" i="60" s="1"/>
  <c r="H19" i="60"/>
  <c r="I19" i="60" s="1"/>
  <c r="I13" i="62" s="1"/>
  <c r="H20" i="60"/>
  <c r="I20" i="60" s="1"/>
  <c r="H21" i="60"/>
  <c r="I21" i="60"/>
  <c r="H22" i="60"/>
  <c r="I22" i="60" s="1"/>
  <c r="H23" i="60"/>
  <c r="I23" i="60" s="1"/>
  <c r="H24" i="60"/>
  <c r="I24" i="60" s="1"/>
  <c r="H25" i="60"/>
  <c r="I25" i="60" s="1"/>
  <c r="H26" i="60"/>
  <c r="I26" i="60" s="1"/>
  <c r="H27" i="60"/>
  <c r="I27" i="60" s="1"/>
  <c r="H28" i="60"/>
  <c r="I28" i="60"/>
  <c r="H29" i="60"/>
  <c r="I29" i="60" s="1"/>
  <c r="H30" i="60"/>
  <c r="I30" i="60"/>
  <c r="H31" i="60"/>
  <c r="I31" i="60" s="1"/>
  <c r="H32" i="60"/>
  <c r="I32" i="60" s="1"/>
  <c r="I26" i="62" s="1"/>
  <c r="H33" i="60"/>
  <c r="I33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I97" i="60" s="1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I122" i="60" s="1"/>
  <c r="H123" i="60"/>
  <c r="H124" i="60"/>
  <c r="H125" i="60"/>
  <c r="C32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H134" i="59"/>
  <c r="H135" i="59"/>
  <c r="I135" i="59" s="1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I144" i="59" s="1"/>
  <c r="H145" i="59"/>
  <c r="I145" i="59"/>
  <c r="H146" i="59"/>
  <c r="I146" i="59" s="1"/>
  <c r="H147" i="59"/>
  <c r="H148" i="59"/>
  <c r="I148" i="59"/>
  <c r="H149" i="59"/>
  <c r="I149" i="59" s="1"/>
  <c r="H150" i="59"/>
  <c r="I150" i="59" s="1"/>
  <c r="H151" i="59"/>
  <c r="I151" i="59"/>
  <c r="H152" i="59"/>
  <c r="I152" i="59" s="1"/>
  <c r="H153" i="59"/>
  <c r="I153" i="59" s="1"/>
  <c r="H154" i="59"/>
  <c r="I154" i="59" s="1"/>
  <c r="H155" i="59"/>
  <c r="I155" i="59" s="1"/>
  <c r="H156" i="59"/>
  <c r="I156" i="59" s="1"/>
  <c r="H27" i="62" s="1"/>
  <c r="H157" i="59"/>
  <c r="H158" i="59"/>
  <c r="H159" i="59"/>
  <c r="H160" i="59"/>
  <c r="H161" i="59"/>
  <c r="H162" i="59"/>
  <c r="H163" i="59"/>
  <c r="H164" i="59"/>
  <c r="I166" i="59" s="1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I202" i="59" s="1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I220" i="59" s="1"/>
  <c r="H217" i="59"/>
  <c r="H218" i="59"/>
  <c r="H219" i="59"/>
  <c r="H220" i="59"/>
  <c r="H221" i="59"/>
  <c r="H222" i="59"/>
  <c r="I228" i="59" s="1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I248" i="59" s="1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H11" i="59"/>
  <c r="I11" i="59"/>
  <c r="H12" i="59"/>
  <c r="I12" i="59" s="1"/>
  <c r="H6" i="62" s="1"/>
  <c r="H13" i="59"/>
  <c r="I13" i="59" s="1"/>
  <c r="H14" i="59"/>
  <c r="I14" i="59"/>
  <c r="H8" i="62" s="1"/>
  <c r="H15" i="59"/>
  <c r="I15" i="59" s="1"/>
  <c r="H16" i="59"/>
  <c r="I16" i="59" s="1"/>
  <c r="H10" i="62" s="1"/>
  <c r="H17" i="59"/>
  <c r="I17" i="59" s="1"/>
  <c r="H18" i="59"/>
  <c r="I18" i="59" s="1"/>
  <c r="H19" i="59"/>
  <c r="I19" i="59" s="1"/>
  <c r="H20" i="59"/>
  <c r="I20" i="59" s="1"/>
  <c r="H21" i="59"/>
  <c r="I21" i="59" s="1"/>
  <c r="H15" i="62" s="1"/>
  <c r="H22" i="59"/>
  <c r="I22" i="59" s="1"/>
  <c r="H23" i="59"/>
  <c r="I23" i="59" s="1"/>
  <c r="H24" i="59"/>
  <c r="I24" i="59"/>
  <c r="H18" i="62" s="1"/>
  <c r="H25" i="59"/>
  <c r="I25" i="59" s="1"/>
  <c r="H26" i="59"/>
  <c r="I26" i="59" s="1"/>
  <c r="H27" i="59"/>
  <c r="I27" i="59" s="1"/>
  <c r="H21" i="62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I33" i="59" s="1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I71" i="59" s="1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H125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H134" i="58"/>
  <c r="I134" i="58" s="1"/>
  <c r="H135" i="58"/>
  <c r="I135" i="58" s="1"/>
  <c r="H136" i="58"/>
  <c r="I136" i="58"/>
  <c r="H137" i="58"/>
  <c r="I137" i="58" s="1"/>
  <c r="H138" i="58"/>
  <c r="I138" i="58" s="1"/>
  <c r="G9" i="62" s="1"/>
  <c r="H139" i="58"/>
  <c r="I139" i="58" s="1"/>
  <c r="H140" i="58"/>
  <c r="I140" i="58" s="1"/>
  <c r="H141" i="58"/>
  <c r="I141" i="58" s="1"/>
  <c r="H142" i="58"/>
  <c r="I142" i="58" s="1"/>
  <c r="H143" i="58"/>
  <c r="I143" i="58" s="1"/>
  <c r="H144" i="58"/>
  <c r="I144" i="58" s="1"/>
  <c r="H145" i="58"/>
  <c r="I145" i="58" s="1"/>
  <c r="H146" i="58"/>
  <c r="I146" i="58" s="1"/>
  <c r="H147" i="58"/>
  <c r="I147" i="58"/>
  <c r="H148" i="58"/>
  <c r="I148" i="58" s="1"/>
  <c r="H149" i="58"/>
  <c r="I149" i="58" s="1"/>
  <c r="H150" i="58"/>
  <c r="I150" i="58" s="1"/>
  <c r="H151" i="58"/>
  <c r="I151" i="58" s="1"/>
  <c r="H152" i="58"/>
  <c r="I152" i="58" s="1"/>
  <c r="H153" i="58"/>
  <c r="I153" i="58" s="1"/>
  <c r="H154" i="58"/>
  <c r="I154" i="58"/>
  <c r="H155" i="58"/>
  <c r="I155" i="58" s="1"/>
  <c r="H156" i="58"/>
  <c r="I156" i="58" s="1"/>
  <c r="H157" i="58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I242" i="58" s="1"/>
  <c r="H236" i="58"/>
  <c r="H237" i="58"/>
  <c r="H238" i="58"/>
  <c r="H239" i="58"/>
  <c r="H240" i="58"/>
  <c r="H241" i="58"/>
  <c r="H242" i="58"/>
  <c r="H243" i="58"/>
  <c r="H244" i="58"/>
  <c r="H245" i="58"/>
  <c r="I245" i="58" s="1"/>
  <c r="H246" i="58"/>
  <c r="H247" i="58"/>
  <c r="H248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H11" i="58"/>
  <c r="I11" i="58" s="1"/>
  <c r="H12" i="58"/>
  <c r="I12" i="58" s="1"/>
  <c r="H13" i="58"/>
  <c r="I13" i="58" s="1"/>
  <c r="H14" i="58"/>
  <c r="I14" i="58" s="1"/>
  <c r="G8" i="62" s="1"/>
  <c r="H15" i="58"/>
  <c r="I15" i="58"/>
  <c r="H16" i="58"/>
  <c r="I16" i="58" s="1"/>
  <c r="H17" i="58"/>
  <c r="I17" i="58" s="1"/>
  <c r="H18" i="58"/>
  <c r="I18" i="58" s="1"/>
  <c r="H19" i="58"/>
  <c r="I19" i="58" s="1"/>
  <c r="G13" i="62" s="1"/>
  <c r="H20" i="58"/>
  <c r="I20" i="58"/>
  <c r="H21" i="58"/>
  <c r="I21" i="58" s="1"/>
  <c r="H22" i="58"/>
  <c r="I22" i="58" s="1"/>
  <c r="H23" i="58"/>
  <c r="I23" i="58" s="1"/>
  <c r="H24" i="58"/>
  <c r="I24" i="58" s="1"/>
  <c r="G18" i="62" s="1"/>
  <c r="H25" i="58"/>
  <c r="I25" i="58" s="1"/>
  <c r="H26" i="58"/>
  <c r="I26" i="58" s="1"/>
  <c r="H27" i="58"/>
  <c r="I27" i="58" s="1"/>
  <c r="G21" i="62" s="1"/>
  <c r="H28" i="58"/>
  <c r="I28" i="58" s="1"/>
  <c r="H29" i="58"/>
  <c r="I29" i="58" s="1"/>
  <c r="G23" i="62" s="1"/>
  <c r="H30" i="58"/>
  <c r="I30" i="58" s="1"/>
  <c r="H31" i="58"/>
  <c r="I31" i="58" s="1"/>
  <c r="H32" i="58"/>
  <c r="I32" i="58" s="1"/>
  <c r="H33" i="58"/>
  <c r="I33" i="58" s="1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I122" i="58" s="1"/>
  <c r="G38" i="62" s="1"/>
  <c r="H121" i="58"/>
  <c r="H122" i="58"/>
  <c r="H123" i="58"/>
  <c r="H124" i="58"/>
  <c r="H125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H134" i="56"/>
  <c r="I134" i="56" s="1"/>
  <c r="H135" i="56"/>
  <c r="I135" i="56" s="1"/>
  <c r="H136" i="56"/>
  <c r="I136" i="56" s="1"/>
  <c r="H137" i="56"/>
  <c r="I137" i="56"/>
  <c r="H138" i="56"/>
  <c r="I138" i="56" s="1"/>
  <c r="H139" i="56"/>
  <c r="I139" i="56"/>
  <c r="H140" i="56"/>
  <c r="I140" i="56" s="1"/>
  <c r="H141" i="56"/>
  <c r="I141" i="56" s="1"/>
  <c r="H142" i="56"/>
  <c r="I142" i="56" s="1"/>
  <c r="H143" i="56"/>
  <c r="I143" i="56" s="1"/>
  <c r="H144" i="56"/>
  <c r="I144" i="56" s="1"/>
  <c r="H145" i="56"/>
  <c r="I145" i="56" s="1"/>
  <c r="H146" i="56"/>
  <c r="I146" i="56" s="1"/>
  <c r="H147" i="56"/>
  <c r="I147" i="56" s="1"/>
  <c r="H148" i="56"/>
  <c r="I148" i="56" s="1"/>
  <c r="H149" i="56"/>
  <c r="I149" i="56" s="1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/>
  <c r="H156" i="56"/>
  <c r="I156" i="56" s="1"/>
  <c r="H157" i="56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I212" i="56" s="1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I245" i="56" s="1"/>
  <c r="H244" i="56"/>
  <c r="H245" i="56"/>
  <c r="H246" i="56"/>
  <c r="H247" i="56"/>
  <c r="H248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H11" i="56"/>
  <c r="I11" i="56" s="1"/>
  <c r="H12" i="56"/>
  <c r="I12" i="56" s="1"/>
  <c r="H13" i="56"/>
  <c r="I13" i="56"/>
  <c r="H14" i="56"/>
  <c r="I14" i="56" s="1"/>
  <c r="F8" i="62" s="1"/>
  <c r="H15" i="56"/>
  <c r="I15" i="56"/>
  <c r="H16" i="56"/>
  <c r="H17" i="56"/>
  <c r="I17" i="56" s="1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/>
  <c r="H24" i="56"/>
  <c r="I24" i="56" s="1"/>
  <c r="H25" i="56"/>
  <c r="I25" i="56" s="1"/>
  <c r="H26" i="56"/>
  <c r="I26" i="56"/>
  <c r="H27" i="56"/>
  <c r="I27" i="56" s="1"/>
  <c r="H28" i="56"/>
  <c r="I28" i="56" s="1"/>
  <c r="H29" i="56"/>
  <c r="I29" i="56" s="1"/>
  <c r="H30" i="56"/>
  <c r="I30" i="56" s="1"/>
  <c r="H31" i="56"/>
  <c r="I31" i="56" s="1"/>
  <c r="H32" i="56"/>
  <c r="I32" i="56" s="1"/>
  <c r="H33" i="56"/>
  <c r="I33" i="56" s="1"/>
  <c r="H34" i="56"/>
  <c r="H35" i="56"/>
  <c r="H36" i="56"/>
  <c r="H37" i="56"/>
  <c r="H38" i="56"/>
  <c r="H39" i="56"/>
  <c r="H40" i="56"/>
  <c r="H41" i="56"/>
  <c r="H42" i="56"/>
  <c r="I43" i="56" s="1"/>
  <c r="H43" i="56"/>
  <c r="H44" i="56"/>
  <c r="I65" i="56" s="1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I110" i="56" s="1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5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H134" i="55"/>
  <c r="I134" i="55" s="1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I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/>
  <c r="H154" i="55"/>
  <c r="I154" i="55" s="1"/>
  <c r="H155" i="55"/>
  <c r="I155" i="55" s="1"/>
  <c r="H156" i="55"/>
  <c r="I156" i="55" s="1"/>
  <c r="H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I233" i="55" s="1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I245" i="55" s="1"/>
  <c r="H245" i="55"/>
  <c r="H246" i="55"/>
  <c r="I248" i="55" s="1"/>
  <c r="H247" i="55"/>
  <c r="H248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C134" i="55"/>
  <c r="H11" i="55"/>
  <c r="I11" i="55" s="1"/>
  <c r="H12" i="55"/>
  <c r="I12" i="55" s="1"/>
  <c r="E6" i="62" s="1"/>
  <c r="H13" i="55"/>
  <c r="I13" i="55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 s="1"/>
  <c r="E19" i="62" s="1"/>
  <c r="H26" i="55"/>
  <c r="I26" i="55" s="1"/>
  <c r="H27" i="55"/>
  <c r="I27" i="55" s="1"/>
  <c r="E21" i="62" s="1"/>
  <c r="H28" i="55"/>
  <c r="I28" i="55" s="1"/>
  <c r="H29" i="55"/>
  <c r="I29" i="55"/>
  <c r="E23" i="62" s="1"/>
  <c r="H30" i="55"/>
  <c r="I30" i="55" s="1"/>
  <c r="H31" i="55"/>
  <c r="I31" i="55" s="1"/>
  <c r="H32" i="55"/>
  <c r="I32" i="55" s="1"/>
  <c r="H33" i="55"/>
  <c r="I33" i="55" s="1"/>
  <c r="H34" i="55"/>
  <c r="H35" i="55"/>
  <c r="H36" i="55"/>
  <c r="I38" i="55" s="1"/>
  <c r="H37" i="55"/>
  <c r="H38" i="55"/>
  <c r="H39" i="55"/>
  <c r="H40" i="55"/>
  <c r="I43" i="55" s="1"/>
  <c r="H41" i="55"/>
  <c r="H42" i="55"/>
  <c r="H43" i="55"/>
  <c r="H44" i="55"/>
  <c r="I65" i="55" s="1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I89" i="55" s="1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I119" i="55" s="1"/>
  <c r="H113" i="55"/>
  <c r="H114" i="55"/>
  <c r="H115" i="55"/>
  <c r="H116" i="55"/>
  <c r="H117" i="55"/>
  <c r="H118" i="55"/>
  <c r="H119" i="55"/>
  <c r="H120" i="55"/>
  <c r="I122" i="55" s="1"/>
  <c r="H121" i="55"/>
  <c r="H122" i="55"/>
  <c r="H123" i="55"/>
  <c r="H124" i="55"/>
  <c r="I125" i="55" s="1"/>
  <c r="H125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/>
  <c r="H147" i="53"/>
  <c r="I147" i="53" s="1"/>
  <c r="H146" i="53"/>
  <c r="I146" i="53" s="1"/>
  <c r="H145" i="53"/>
  <c r="I145" i="53" s="1"/>
  <c r="H231" i="53"/>
  <c r="H226" i="53"/>
  <c r="H225" i="53"/>
  <c r="H224" i="53"/>
  <c r="H223" i="53"/>
  <c r="H222" i="53"/>
  <c r="H114" i="53"/>
  <c r="H117" i="53"/>
  <c r="H116" i="53"/>
  <c r="H115" i="53"/>
  <c r="H108" i="53"/>
  <c r="H102" i="53"/>
  <c r="H101" i="53"/>
  <c r="H100" i="53"/>
  <c r="H116" i="64"/>
  <c r="H115" i="64"/>
  <c r="H114" i="64"/>
  <c r="H216" i="53"/>
  <c r="H217" i="53"/>
  <c r="H215" i="53"/>
  <c r="H93" i="53"/>
  <c r="H92" i="53"/>
  <c r="H91" i="53"/>
  <c r="H108" i="64"/>
  <c r="H107" i="64"/>
  <c r="H106" i="64"/>
  <c r="H105" i="64"/>
  <c r="H95" i="64"/>
  <c r="H197" i="53"/>
  <c r="H190" i="53"/>
  <c r="H191" i="53"/>
  <c r="I194" i="53" s="1"/>
  <c r="H75" i="53"/>
  <c r="H69" i="53"/>
  <c r="H68" i="53"/>
  <c r="H175" i="53"/>
  <c r="H180" i="53"/>
  <c r="H179" i="53"/>
  <c r="H178" i="53"/>
  <c r="H177" i="53"/>
  <c r="H176" i="53"/>
  <c r="H174" i="53"/>
  <c r="H173" i="53"/>
  <c r="H172" i="53"/>
  <c r="H171" i="53"/>
  <c r="H170" i="53"/>
  <c r="H169" i="53"/>
  <c r="H168" i="53"/>
  <c r="I188" i="53" s="1"/>
  <c r="H54" i="53"/>
  <c r="H53" i="53"/>
  <c r="H57" i="53"/>
  <c r="H56" i="53"/>
  <c r="H55" i="53"/>
  <c r="H52" i="53"/>
  <c r="H51" i="53"/>
  <c r="H50" i="53"/>
  <c r="H49" i="53"/>
  <c r="H48" i="53"/>
  <c r="H47" i="53"/>
  <c r="H46" i="53"/>
  <c r="H45" i="53"/>
  <c r="H164" i="53"/>
  <c r="H163" i="53"/>
  <c r="H159" i="53"/>
  <c r="H158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H41" i="53"/>
  <c r="H40" i="53"/>
  <c r="H36" i="53"/>
  <c r="H35" i="53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I67" i="64" s="1"/>
  <c r="F31" i="69" s="1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4" i="64"/>
  <c r="H96" i="64"/>
  <c r="H97" i="64"/>
  <c r="H98" i="64"/>
  <c r="H99" i="64"/>
  <c r="H100" i="64"/>
  <c r="H101" i="64"/>
  <c r="H102" i="64"/>
  <c r="H103" i="64"/>
  <c r="H104" i="64"/>
  <c r="I111" i="64" s="1"/>
  <c r="F34" i="69" s="1"/>
  <c r="H109" i="64"/>
  <c r="H110" i="64"/>
  <c r="H111" i="64"/>
  <c r="H112" i="64"/>
  <c r="H113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I136" i="64" s="1"/>
  <c r="F38" i="69" s="1"/>
  <c r="H136" i="64"/>
  <c r="H137" i="64"/>
  <c r="H138" i="64"/>
  <c r="H139" i="64"/>
  <c r="H31" i="53"/>
  <c r="I31" i="53" s="1"/>
  <c r="H30" i="53"/>
  <c r="I30" i="53" s="1"/>
  <c r="H29" i="53"/>
  <c r="I29" i="53" s="1"/>
  <c r="H28" i="53"/>
  <c r="I28" i="53" s="1"/>
  <c r="D22" i="62" s="1"/>
  <c r="H27" i="53"/>
  <c r="I27" i="53" s="1"/>
  <c r="D21" i="62" s="1"/>
  <c r="H26" i="53"/>
  <c r="I26" i="53" s="1"/>
  <c r="H25" i="53"/>
  <c r="I25" i="53" s="1"/>
  <c r="D19" i="62" s="1"/>
  <c r="H24" i="53"/>
  <c r="I24" i="53" s="1"/>
  <c r="D18" i="62" s="1"/>
  <c r="H23" i="53"/>
  <c r="I23" i="53" s="1"/>
  <c r="H22" i="53"/>
  <c r="I22" i="53" s="1"/>
  <c r="C31" i="53"/>
  <c r="C30" i="53"/>
  <c r="C29" i="53"/>
  <c r="C28" i="53"/>
  <c r="C27" i="53"/>
  <c r="C26" i="53"/>
  <c r="C25" i="53"/>
  <c r="C24" i="53"/>
  <c r="C23" i="53"/>
  <c r="C22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4" i="53"/>
  <c r="I134" i="53" s="1"/>
  <c r="H135" i="53"/>
  <c r="I135" i="53" s="1"/>
  <c r="H136" i="53"/>
  <c r="I136" i="53" s="1"/>
  <c r="H137" i="53"/>
  <c r="I137" i="53" s="1"/>
  <c r="H138" i="53"/>
  <c r="I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55" i="53"/>
  <c r="I155" i="53" s="1"/>
  <c r="H156" i="53"/>
  <c r="I156" i="53" s="1"/>
  <c r="H157" i="53"/>
  <c r="H160" i="53"/>
  <c r="H161" i="53"/>
  <c r="H162" i="53"/>
  <c r="H165" i="53"/>
  <c r="H166" i="53"/>
  <c r="H18" i="53"/>
  <c r="I18" i="53" s="1"/>
  <c r="D12" i="62" s="1"/>
  <c r="H19" i="53"/>
  <c r="I19" i="53" s="1"/>
  <c r="D13" i="62" s="1"/>
  <c r="H20" i="53"/>
  <c r="I20" i="53" s="1"/>
  <c r="D14" i="62" s="1"/>
  <c r="H21" i="53"/>
  <c r="I21" i="53" s="1"/>
  <c r="D15" i="62" s="1"/>
  <c r="H32" i="53"/>
  <c r="I32" i="53" s="1"/>
  <c r="D26" i="62" s="1"/>
  <c r="H33" i="53"/>
  <c r="I33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17" i="53"/>
  <c r="I17" i="53" s="1"/>
  <c r="H34" i="53"/>
  <c r="H37" i="53"/>
  <c r="H38" i="53"/>
  <c r="H39" i="53"/>
  <c r="H42" i="53"/>
  <c r="H43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3" i="53"/>
  <c r="H99" i="53"/>
  <c r="H241" i="53"/>
  <c r="H113" i="53"/>
  <c r="H210" i="53"/>
  <c r="H209" i="53"/>
  <c r="H208" i="53"/>
  <c r="H207" i="53"/>
  <c r="H206" i="53"/>
  <c r="H205" i="53"/>
  <c r="H203" i="53"/>
  <c r="H204" i="53"/>
  <c r="H211" i="53"/>
  <c r="H212" i="53"/>
  <c r="H201" i="53"/>
  <c r="H200" i="53"/>
  <c r="H199" i="53"/>
  <c r="H195" i="53"/>
  <c r="H196" i="53"/>
  <c r="H198" i="53"/>
  <c r="H202" i="53"/>
  <c r="C155" i="53"/>
  <c r="C135" i="53"/>
  <c r="C134" i="53"/>
  <c r="C32" i="53"/>
  <c r="C21" i="53"/>
  <c r="C20" i="53"/>
  <c r="C19" i="53"/>
  <c r="C18" i="53"/>
  <c r="C17" i="53"/>
  <c r="C16" i="53"/>
  <c r="C15" i="53"/>
  <c r="C14" i="53"/>
  <c r="C13" i="53"/>
  <c r="C12" i="53"/>
  <c r="C11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0" i="57"/>
  <c r="C41" i="57"/>
  <c r="C30" i="57"/>
  <c r="C29" i="57"/>
  <c r="C28" i="57"/>
  <c r="C27" i="57"/>
  <c r="C26" i="57"/>
  <c r="C25" i="57"/>
  <c r="C24" i="57"/>
  <c r="C23" i="57"/>
  <c r="C22" i="57"/>
  <c r="C21" i="57"/>
  <c r="H214" i="53"/>
  <c r="H218" i="53"/>
  <c r="H219" i="53"/>
  <c r="H221" i="53"/>
  <c r="H227" i="53"/>
  <c r="H228" i="53"/>
  <c r="H120" i="53"/>
  <c r="H240" i="53"/>
  <c r="H239" i="53"/>
  <c r="H238" i="53"/>
  <c r="H248" i="53"/>
  <c r="H246" i="53"/>
  <c r="H247" i="53"/>
  <c r="H245" i="53"/>
  <c r="H243" i="53"/>
  <c r="H244" i="53"/>
  <c r="H242" i="53"/>
  <c r="H237" i="53"/>
  <c r="H236" i="53"/>
  <c r="H235" i="53"/>
  <c r="H234" i="53"/>
  <c r="H233" i="53"/>
  <c r="H232" i="53"/>
  <c r="H230" i="53"/>
  <c r="H229" i="53"/>
  <c r="H220" i="53"/>
  <c r="H213" i="53"/>
  <c r="I220" i="53" s="1"/>
  <c r="H194" i="53"/>
  <c r="H189" i="53"/>
  <c r="H192" i="53"/>
  <c r="H193" i="53"/>
  <c r="H188" i="53"/>
  <c r="H187" i="53"/>
  <c r="H186" i="53"/>
  <c r="H185" i="53"/>
  <c r="H184" i="53"/>
  <c r="H183" i="53"/>
  <c r="H182" i="53"/>
  <c r="H181" i="53"/>
  <c r="H167" i="53"/>
  <c r="H125" i="53"/>
  <c r="H124" i="53"/>
  <c r="H123" i="53"/>
  <c r="I125" i="53" s="1"/>
  <c r="H122" i="53"/>
  <c r="H121" i="53"/>
  <c r="H119" i="53"/>
  <c r="H118" i="53"/>
  <c r="H112" i="53"/>
  <c r="H111" i="53"/>
  <c r="H110" i="53"/>
  <c r="H109" i="53"/>
  <c r="H107" i="53"/>
  <c r="H106" i="53"/>
  <c r="H105" i="53"/>
  <c r="H104" i="53"/>
  <c r="H98" i="53"/>
  <c r="H97" i="53"/>
  <c r="H96" i="53"/>
  <c r="H95" i="53"/>
  <c r="H94" i="53"/>
  <c r="H90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4" i="53"/>
  <c r="H73" i="53"/>
  <c r="H72" i="53"/>
  <c r="H71" i="53"/>
  <c r="H70" i="53"/>
  <c r="H67" i="53"/>
  <c r="H66" i="53"/>
  <c r="H65" i="53"/>
  <c r="H64" i="53"/>
  <c r="H63" i="53"/>
  <c r="H62" i="53"/>
  <c r="H61" i="53"/>
  <c r="H60" i="53"/>
  <c r="H59" i="53"/>
  <c r="H58" i="53"/>
  <c r="H44" i="53"/>
  <c r="I135" i="65"/>
  <c r="I28" i="64"/>
  <c r="F26" i="69" s="1"/>
  <c r="I26" i="64"/>
  <c r="F24" i="69" s="1"/>
  <c r="I15" i="64"/>
  <c r="F13" i="69" s="1"/>
  <c r="I11" i="64"/>
  <c r="F9" i="69" s="1"/>
  <c r="I9" i="64"/>
  <c r="F7" i="69" s="1"/>
  <c r="I12" i="64"/>
  <c r="F10" i="69" s="1"/>
  <c r="I245" i="68"/>
  <c r="I110" i="66"/>
  <c r="L14" i="62"/>
  <c r="F33" i="57"/>
  <c r="V33" i="62"/>
  <c r="U39" i="62"/>
  <c r="T30" i="62"/>
  <c r="S31" i="62"/>
  <c r="R38" i="62"/>
  <c r="Q29" i="62"/>
  <c r="Q39" i="62"/>
  <c r="P32" i="62"/>
  <c r="O29" i="62"/>
  <c r="I248" i="68"/>
  <c r="I65" i="67"/>
  <c r="L12" i="62"/>
  <c r="I233" i="61"/>
  <c r="M14" i="62"/>
  <c r="I228" i="61"/>
  <c r="N11" i="62"/>
  <c r="I71" i="56"/>
  <c r="I122" i="59"/>
  <c r="K10" i="62"/>
  <c r="I161" i="68"/>
  <c r="I166" i="65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H250" i="58"/>
  <c r="I161" i="55"/>
  <c r="I125" i="56"/>
  <c r="I97" i="67"/>
  <c r="I147" i="59"/>
  <c r="I30" i="61"/>
  <c r="I25" i="68"/>
  <c r="N19" i="62"/>
  <c r="I194" i="61"/>
  <c r="E139" i="70"/>
  <c r="E142" i="70"/>
  <c r="E141" i="70"/>
  <c r="F142" i="70"/>
  <c r="F141" i="70"/>
  <c r="F139" i="70"/>
  <c r="E140" i="70"/>
  <c r="F140" i="70"/>
  <c r="I202" i="60"/>
  <c r="E12" i="62"/>
  <c r="I16" i="56"/>
  <c r="H127" i="56"/>
  <c r="H141" i="64"/>
  <c r="P9" i="62"/>
  <c r="I16" i="76"/>
  <c r="T11" i="62"/>
  <c r="H126" i="76"/>
  <c r="I13" i="65"/>
  <c r="I138" i="60"/>
  <c r="I9" i="62" s="1"/>
  <c r="H250" i="60"/>
  <c r="F27" i="70"/>
  <c r="G26" i="70" s="1"/>
  <c r="V26" i="70"/>
  <c r="H126" i="77"/>
  <c r="O28" i="62"/>
  <c r="I70" i="74"/>
  <c r="R31" i="62"/>
  <c r="I104" i="74"/>
  <c r="R35" i="62"/>
  <c r="I64" i="74"/>
  <c r="S12" i="62"/>
  <c r="S32" i="62"/>
  <c r="I136" i="75"/>
  <c r="S6" i="62"/>
  <c r="H251" i="75"/>
  <c r="U35" i="62"/>
  <c r="J15" i="62"/>
  <c r="I71" i="68"/>
  <c r="V30" i="62"/>
  <c r="Q35" i="62"/>
  <c r="I111" i="63"/>
  <c r="E34" i="69" s="1"/>
  <c r="I136" i="71"/>
  <c r="J167" i="71"/>
  <c r="H251" i="71"/>
  <c r="I203" i="71"/>
  <c r="O32" i="62" s="1"/>
  <c r="I213" i="71"/>
  <c r="I251" i="71" s="1"/>
  <c r="E73" i="57" s="1"/>
  <c r="Q30" i="62"/>
  <c r="O25" i="62"/>
  <c r="O34" i="62"/>
  <c r="O36" i="62"/>
  <c r="O39" i="62"/>
  <c r="I16" i="72"/>
  <c r="J42" i="72" s="1"/>
  <c r="I126" i="72" s="1"/>
  <c r="D74" i="57" s="1"/>
  <c r="H126" i="72"/>
  <c r="Q22" i="62"/>
  <c r="I233" i="59"/>
  <c r="O37" i="62"/>
  <c r="P34" i="62"/>
  <c r="S22" i="62"/>
  <c r="O27" i="62"/>
  <c r="I78" i="71"/>
  <c r="I88" i="71"/>
  <c r="O33" i="62"/>
  <c r="J167" i="72"/>
  <c r="I251" i="72"/>
  <c r="E74" i="57"/>
  <c r="I118" i="73"/>
  <c r="Q37" i="62" s="1"/>
  <c r="I12" i="75"/>
  <c r="H126" i="75"/>
  <c r="R9" i="62"/>
  <c r="V25" i="62"/>
  <c r="I243" i="78"/>
  <c r="V37" i="62" s="1"/>
  <c r="I13" i="71"/>
  <c r="O8" i="62" s="1"/>
  <c r="H126" i="71"/>
  <c r="P5" i="62"/>
  <c r="I167" i="74"/>
  <c r="J167" i="74" s="1"/>
  <c r="I189" i="74"/>
  <c r="I162" i="78"/>
  <c r="I195" i="78"/>
  <c r="I203" i="78"/>
  <c r="V32" i="62"/>
  <c r="I221" i="78"/>
  <c r="V34" i="62" s="1"/>
  <c r="I229" i="78"/>
  <c r="I234" i="78"/>
  <c r="V36" i="62" s="1"/>
  <c r="I195" i="71"/>
  <c r="O31" i="62" s="1"/>
  <c r="I10" i="73"/>
  <c r="Q5" i="62" s="1"/>
  <c r="H126" i="73"/>
  <c r="Q11" i="62"/>
  <c r="I37" i="74"/>
  <c r="R28" i="62" s="1"/>
  <c r="I78" i="74"/>
  <c r="I88" i="74"/>
  <c r="I96" i="74"/>
  <c r="I203" i="75"/>
  <c r="I243" i="75"/>
  <c r="I246" i="75"/>
  <c r="T14" i="62"/>
  <c r="I162" i="76"/>
  <c r="I234" i="76"/>
  <c r="I189" i="77"/>
  <c r="I189" i="78"/>
  <c r="I221" i="74"/>
  <c r="S9" i="62"/>
  <c r="T39" i="62"/>
  <c r="I10" i="78"/>
  <c r="V5" i="62"/>
  <c r="H126" i="78"/>
  <c r="O18" i="62"/>
  <c r="O24" i="62"/>
  <c r="P12" i="62"/>
  <c r="P21" i="62"/>
  <c r="I70" i="72"/>
  <c r="P31" i="62"/>
  <c r="I104" i="72"/>
  <c r="P35" i="62" s="1"/>
  <c r="Q23" i="62"/>
  <c r="I135" i="73"/>
  <c r="J167" i="73" s="1"/>
  <c r="I251" i="73" s="1"/>
  <c r="E75" i="57" s="1"/>
  <c r="H251" i="73"/>
  <c r="I118" i="75"/>
  <c r="I121" i="75"/>
  <c r="S38" i="62" s="1"/>
  <c r="T12" i="62"/>
  <c r="I135" i="77"/>
  <c r="J167" i="77" s="1"/>
  <c r="I251" i="77" s="1"/>
  <c r="E79" i="57" s="1"/>
  <c r="H251" i="77"/>
  <c r="I243" i="77"/>
  <c r="I246" i="77"/>
  <c r="U38" i="62" s="1"/>
  <c r="V22" i="62"/>
  <c r="I167" i="78"/>
  <c r="J167" i="78" s="1"/>
  <c r="I251" i="78" s="1"/>
  <c r="E80" i="57" s="1"/>
  <c r="V38" i="62"/>
  <c r="I104" i="71"/>
  <c r="O35" i="62"/>
  <c r="I78" i="73"/>
  <c r="Q32" i="62" s="1"/>
  <c r="I88" i="73"/>
  <c r="Q33" i="62"/>
  <c r="I11" i="74"/>
  <c r="R6" i="62" s="1"/>
  <c r="H126" i="74"/>
  <c r="R14" i="62"/>
  <c r="R20" i="62"/>
  <c r="R26" i="62"/>
  <c r="S27" i="62"/>
  <c r="I88" i="75"/>
  <c r="I118" i="76"/>
  <c r="I167" i="76"/>
  <c r="T29" i="62" s="1"/>
  <c r="U5" i="62"/>
  <c r="U24" i="62"/>
  <c r="I118" i="77"/>
  <c r="U37" i="62" s="1"/>
  <c r="I203" i="77"/>
  <c r="I213" i="77"/>
  <c r="U33" i="62" s="1"/>
  <c r="I213" i="74"/>
  <c r="R33" i="62" s="1"/>
  <c r="I64" i="75"/>
  <c r="S30" i="62" s="1"/>
  <c r="T9" i="62"/>
  <c r="I78" i="76"/>
  <c r="I42" i="77"/>
  <c r="J42" i="77" s="1"/>
  <c r="I78" i="77"/>
  <c r="I70" i="78"/>
  <c r="V31" i="62"/>
  <c r="I104" i="78"/>
  <c r="Q12" i="62"/>
  <c r="I96" i="76"/>
  <c r="I109" i="76"/>
  <c r="T36" i="62" s="1"/>
  <c r="I213" i="76"/>
  <c r="I243" i="76"/>
  <c r="T37" i="62" s="1"/>
  <c r="I37" i="77"/>
  <c r="V26" i="62"/>
  <c r="Q15" i="62"/>
  <c r="I118" i="74"/>
  <c r="R37" i="62" s="1"/>
  <c r="I203" i="76"/>
  <c r="U18" i="62"/>
  <c r="I167" i="75"/>
  <c r="J167" i="75" s="1"/>
  <c r="I251" i="75" s="1"/>
  <c r="E77" i="57" s="1"/>
  <c r="I213" i="75"/>
  <c r="T18" i="62"/>
  <c r="I221" i="76"/>
  <c r="T34" i="62" s="1"/>
  <c r="U16" i="62"/>
  <c r="F10" i="62"/>
  <c r="J167" i="76"/>
  <c r="I251" i="76" s="1"/>
  <c r="E78" i="57" s="1"/>
  <c r="J42" i="74"/>
  <c r="V35" i="62"/>
  <c r="U32" i="62"/>
  <c r="V28" i="62"/>
  <c r="P11" i="62"/>
  <c r="U28" i="62"/>
  <c r="R30" i="62"/>
  <c r="S37" i="62"/>
  <c r="O6" i="62"/>
  <c r="K7" i="62"/>
  <c r="T32" i="62"/>
  <c r="S7" i="62"/>
  <c r="H250" i="55" l="1"/>
  <c r="I65" i="53"/>
  <c r="I89" i="53"/>
  <c r="I105" i="53"/>
  <c r="I122" i="53"/>
  <c r="I119" i="53"/>
  <c r="D37" i="62" s="1"/>
  <c r="N5" i="62"/>
  <c r="N39" i="62"/>
  <c r="N36" i="62"/>
  <c r="I97" i="68"/>
  <c r="I242" i="68"/>
  <c r="I166" i="68"/>
  <c r="I38" i="68"/>
  <c r="N28" i="62" s="1"/>
  <c r="N22" i="62"/>
  <c r="N6" i="62"/>
  <c r="I233" i="68"/>
  <c r="I228" i="68"/>
  <c r="N21" i="62"/>
  <c r="N18" i="62"/>
  <c r="I89" i="68"/>
  <c r="I79" i="68"/>
  <c r="N32" i="62" s="1"/>
  <c r="I65" i="68"/>
  <c r="N30" i="62" s="1"/>
  <c r="H127" i="68"/>
  <c r="N12" i="62"/>
  <c r="N8" i="62"/>
  <c r="I220" i="68"/>
  <c r="I212" i="68"/>
  <c r="I202" i="68"/>
  <c r="I194" i="68"/>
  <c r="N31" i="62" s="1"/>
  <c r="M38" i="62"/>
  <c r="I110" i="67"/>
  <c r="I105" i="67"/>
  <c r="I71" i="67"/>
  <c r="I38" i="67"/>
  <c r="M39" i="62"/>
  <c r="I119" i="67"/>
  <c r="I89" i="67"/>
  <c r="M33" i="62" s="1"/>
  <c r="M19" i="62"/>
  <c r="M7" i="62"/>
  <c r="I248" i="67"/>
  <c r="I242" i="67"/>
  <c r="I188" i="67"/>
  <c r="M30" i="62" s="1"/>
  <c r="I166" i="67"/>
  <c r="M29" i="62" s="1"/>
  <c r="M12" i="62"/>
  <c r="M6" i="62"/>
  <c r="I220" i="67"/>
  <c r="I202" i="67"/>
  <c r="M32" i="62" s="1"/>
  <c r="I194" i="67"/>
  <c r="I161" i="67"/>
  <c r="M5" i="62"/>
  <c r="L39" i="62"/>
  <c r="I119" i="66"/>
  <c r="I43" i="66"/>
  <c r="L29" i="62" s="1"/>
  <c r="L20" i="62"/>
  <c r="L17" i="62"/>
  <c r="L6" i="62"/>
  <c r="I248" i="66"/>
  <c r="I122" i="66"/>
  <c r="I89" i="66"/>
  <c r="L33" i="62" s="1"/>
  <c r="I79" i="66"/>
  <c r="I65" i="66"/>
  <c r="L30" i="62" s="1"/>
  <c r="L26" i="62"/>
  <c r="L11" i="62"/>
  <c r="I228" i="66"/>
  <c r="L35" i="62" s="1"/>
  <c r="I212" i="66"/>
  <c r="I202" i="66"/>
  <c r="L32" i="62" s="1"/>
  <c r="K9" i="62"/>
  <c r="K34" i="62"/>
  <c r="K16" i="62"/>
  <c r="K19" i="62"/>
  <c r="W19" i="62" s="1"/>
  <c r="I79" i="65"/>
  <c r="K6" i="62"/>
  <c r="I188" i="65"/>
  <c r="I125" i="65"/>
  <c r="K39" i="62" s="1"/>
  <c r="I122" i="65"/>
  <c r="I105" i="65"/>
  <c r="K35" i="62" s="1"/>
  <c r="I89" i="65"/>
  <c r="I71" i="65"/>
  <c r="K31" i="62" s="1"/>
  <c r="I65" i="65"/>
  <c r="K30" i="62" s="1"/>
  <c r="K26" i="62"/>
  <c r="K17" i="62"/>
  <c r="K14" i="62"/>
  <c r="I248" i="65"/>
  <c r="I233" i="65"/>
  <c r="I220" i="65"/>
  <c r="I212" i="65"/>
  <c r="I194" i="65"/>
  <c r="I161" i="65"/>
  <c r="J166" i="65" s="1"/>
  <c r="I250" i="65" s="1"/>
  <c r="E69" i="57" s="1"/>
  <c r="K5" i="62"/>
  <c r="J7" i="62"/>
  <c r="I166" i="61"/>
  <c r="J22" i="62"/>
  <c r="I125" i="61"/>
  <c r="I110" i="61"/>
  <c r="J36" i="62" s="1"/>
  <c r="I89" i="61"/>
  <c r="H48" i="57" s="1"/>
  <c r="I71" i="61"/>
  <c r="I38" i="61"/>
  <c r="J43" i="61" s="1"/>
  <c r="I127" i="61" s="1"/>
  <c r="D68" i="57" s="1"/>
  <c r="I220" i="61"/>
  <c r="I161" i="61"/>
  <c r="J24" i="62"/>
  <c r="I122" i="61"/>
  <c r="J38" i="62" s="1"/>
  <c r="I105" i="61"/>
  <c r="J35" i="62" s="1"/>
  <c r="I97" i="61"/>
  <c r="J34" i="62" s="1"/>
  <c r="I65" i="61"/>
  <c r="J25" i="62"/>
  <c r="J14" i="62"/>
  <c r="J9" i="62"/>
  <c r="J20" i="62"/>
  <c r="J17" i="62"/>
  <c r="J8" i="62"/>
  <c r="J5" i="62"/>
  <c r="I245" i="61"/>
  <c r="I212" i="61"/>
  <c r="I188" i="61"/>
  <c r="H250" i="61"/>
  <c r="I12" i="62"/>
  <c r="I105" i="60"/>
  <c r="I89" i="60"/>
  <c r="I38" i="60"/>
  <c r="J43" i="60" s="1"/>
  <c r="I25" i="62"/>
  <c r="I22" i="62"/>
  <c r="I19" i="62"/>
  <c r="I15" i="62"/>
  <c r="I233" i="60"/>
  <c r="I228" i="60"/>
  <c r="I220" i="60"/>
  <c r="I34" i="62" s="1"/>
  <c r="I110" i="60"/>
  <c r="I36" i="62" s="1"/>
  <c r="I119" i="60"/>
  <c r="I65" i="60"/>
  <c r="I30" i="62" s="1"/>
  <c r="I43" i="60"/>
  <c r="I248" i="60"/>
  <c r="I39" i="62" s="1"/>
  <c r="I125" i="60"/>
  <c r="I17" i="62"/>
  <c r="I14" i="62"/>
  <c r="I242" i="60"/>
  <c r="I188" i="60"/>
  <c r="I38" i="59"/>
  <c r="H28" i="62" s="1"/>
  <c r="H24" i="62"/>
  <c r="H11" i="62"/>
  <c r="H5" i="62"/>
  <c r="I188" i="59"/>
  <c r="H250" i="59"/>
  <c r="I134" i="59"/>
  <c r="I125" i="59"/>
  <c r="H39" i="62" s="1"/>
  <c r="I119" i="59"/>
  <c r="I105" i="59"/>
  <c r="H35" i="62" s="1"/>
  <c r="H25" i="62"/>
  <c r="H22" i="62"/>
  <c r="H19" i="62"/>
  <c r="H16" i="62"/>
  <c r="H12" i="62"/>
  <c r="H9" i="62"/>
  <c r="I212" i="59"/>
  <c r="I194" i="59"/>
  <c r="H31" i="62" s="1"/>
  <c r="H13" i="62"/>
  <c r="H127" i="59"/>
  <c r="I245" i="59"/>
  <c r="H17" i="62"/>
  <c r="G5" i="62"/>
  <c r="I89" i="58"/>
  <c r="I79" i="58"/>
  <c r="G16" i="62"/>
  <c r="I220" i="58"/>
  <c r="I194" i="58"/>
  <c r="I161" i="58"/>
  <c r="J166" i="58" s="1"/>
  <c r="I119" i="58"/>
  <c r="G37" i="62" s="1"/>
  <c r="I97" i="58"/>
  <c r="G34" i="62" s="1"/>
  <c r="I65" i="58"/>
  <c r="G27" i="62"/>
  <c r="G7" i="62"/>
  <c r="I248" i="58"/>
  <c r="I212" i="58"/>
  <c r="I188" i="58"/>
  <c r="I166" i="58"/>
  <c r="G19" i="62"/>
  <c r="G25" i="62"/>
  <c r="G22" i="62"/>
  <c r="G12" i="62"/>
  <c r="W12" i="62" s="1"/>
  <c r="F20" i="62"/>
  <c r="F29" i="62"/>
  <c r="I188" i="56"/>
  <c r="F23" i="62"/>
  <c r="I166" i="56"/>
  <c r="H250" i="56"/>
  <c r="F21" i="62"/>
  <c r="F18" i="62"/>
  <c r="E39" i="62"/>
  <c r="I97" i="55"/>
  <c r="E34" i="62" s="1"/>
  <c r="I79" i="55"/>
  <c r="E26" i="62"/>
  <c r="I212" i="55"/>
  <c r="E33" i="62" s="1"/>
  <c r="I188" i="55"/>
  <c r="E20" i="62"/>
  <c r="I228" i="55"/>
  <c r="I202" i="55"/>
  <c r="I194" i="55"/>
  <c r="E31" i="62" s="1"/>
  <c r="I166" i="55"/>
  <c r="E30" i="62"/>
  <c r="I110" i="55"/>
  <c r="E36" i="62" s="1"/>
  <c r="I105" i="55"/>
  <c r="I71" i="55"/>
  <c r="E15" i="62"/>
  <c r="E11" i="62"/>
  <c r="E7" i="62"/>
  <c r="I220" i="55"/>
  <c r="E18" i="62"/>
  <c r="E14" i="62"/>
  <c r="E10" i="62"/>
  <c r="E25" i="62"/>
  <c r="D38" i="62"/>
  <c r="D30" i="62"/>
  <c r="D8" i="62"/>
  <c r="I71" i="53"/>
  <c r="D31" i="62" s="1"/>
  <c r="I248" i="53"/>
  <c r="D39" i="62" s="1"/>
  <c r="I202" i="53"/>
  <c r="I79" i="53"/>
  <c r="D32" i="62" s="1"/>
  <c r="I97" i="53"/>
  <c r="D34" i="62" s="1"/>
  <c r="I110" i="53"/>
  <c r="D36" i="62" s="1"/>
  <c r="I233" i="53"/>
  <c r="I245" i="53"/>
  <c r="I38" i="53"/>
  <c r="D28" i="62" s="1"/>
  <c r="I43" i="53"/>
  <c r="D29" i="62" s="1"/>
  <c r="I161" i="53"/>
  <c r="I103" i="64"/>
  <c r="F33" i="69" s="1"/>
  <c r="I75" i="64"/>
  <c r="F32" i="69" s="1"/>
  <c r="I61" i="64"/>
  <c r="F30" i="69" s="1"/>
  <c r="I139" i="64"/>
  <c r="F39" i="69" s="1"/>
  <c r="F30" i="57"/>
  <c r="I133" i="64"/>
  <c r="F37" i="69" s="1"/>
  <c r="I119" i="64"/>
  <c r="F35" i="69" s="1"/>
  <c r="I39" i="64"/>
  <c r="F29" i="69" s="1"/>
  <c r="F44" i="57" s="1"/>
  <c r="I34" i="64"/>
  <c r="F41" i="57"/>
  <c r="I136" i="63"/>
  <c r="E38" i="69" s="1"/>
  <c r="I133" i="63"/>
  <c r="E37" i="69" s="1"/>
  <c r="I124" i="63"/>
  <c r="E36" i="69" s="1"/>
  <c r="I119" i="63"/>
  <c r="E35" i="69" s="1"/>
  <c r="I75" i="63"/>
  <c r="E32" i="69" s="1"/>
  <c r="I139" i="63"/>
  <c r="E39" i="69" s="1"/>
  <c r="F54" i="57" s="1"/>
  <c r="I136" i="33"/>
  <c r="D38" i="69" s="1"/>
  <c r="I67" i="33"/>
  <c r="D31" i="69" s="1"/>
  <c r="I34" i="33"/>
  <c r="D28" i="69" s="1"/>
  <c r="E43" i="57" s="1"/>
  <c r="G33" i="57"/>
  <c r="F74" i="57"/>
  <c r="J166" i="68"/>
  <c r="H250" i="68"/>
  <c r="I21" i="68"/>
  <c r="N15" i="62" s="1"/>
  <c r="M28" i="62"/>
  <c r="M34" i="62"/>
  <c r="I228" i="67"/>
  <c r="I233" i="67"/>
  <c r="M36" i="62" s="1"/>
  <c r="H127" i="67"/>
  <c r="H250" i="67"/>
  <c r="M25" i="62"/>
  <c r="M18" i="62"/>
  <c r="M13" i="62"/>
  <c r="L9" i="62"/>
  <c r="L28" i="62"/>
  <c r="L24" i="62"/>
  <c r="H127" i="66"/>
  <c r="L21" i="62"/>
  <c r="L18" i="62"/>
  <c r="I245" i="66"/>
  <c r="L38" i="62" s="1"/>
  <c r="I242" i="66"/>
  <c r="L37" i="62" s="1"/>
  <c r="L5" i="62"/>
  <c r="I24" i="57"/>
  <c r="I166" i="66"/>
  <c r="J166" i="66" s="1"/>
  <c r="H250" i="66"/>
  <c r="L13" i="62"/>
  <c r="K36" i="62"/>
  <c r="K32" i="62"/>
  <c r="K37" i="62"/>
  <c r="K21" i="62"/>
  <c r="H25" i="57"/>
  <c r="K8" i="62"/>
  <c r="I245" i="65"/>
  <c r="K38" i="62" s="1"/>
  <c r="H127" i="65"/>
  <c r="H250" i="65"/>
  <c r="K15" i="62"/>
  <c r="J28" i="62"/>
  <c r="J166" i="61"/>
  <c r="J16" i="62"/>
  <c r="H127" i="61"/>
  <c r="J19" i="62"/>
  <c r="J29" i="62"/>
  <c r="J26" i="62"/>
  <c r="I79" i="61"/>
  <c r="J32" i="62" s="1"/>
  <c r="J18" i="62"/>
  <c r="I242" i="61"/>
  <c r="J37" i="62" s="1"/>
  <c r="I5" i="62"/>
  <c r="I212" i="60"/>
  <c r="I79" i="60"/>
  <c r="I32" i="62" s="1"/>
  <c r="I7" i="62"/>
  <c r="I245" i="60"/>
  <c r="I38" i="62" s="1"/>
  <c r="I27" i="62"/>
  <c r="I10" i="62"/>
  <c r="H29" i="57"/>
  <c r="I21" i="62"/>
  <c r="I18" i="62"/>
  <c r="I161" i="60"/>
  <c r="I28" i="62" s="1"/>
  <c r="I20" i="62"/>
  <c r="I6" i="62"/>
  <c r="I71" i="60"/>
  <c r="I23" i="62"/>
  <c r="I8" i="62"/>
  <c r="I27" i="57"/>
  <c r="I43" i="59"/>
  <c r="H29" i="62" s="1"/>
  <c r="H38" i="62"/>
  <c r="I110" i="59"/>
  <c r="H36" i="62" s="1"/>
  <c r="I242" i="59"/>
  <c r="H37" i="62" s="1"/>
  <c r="I65" i="59"/>
  <c r="H30" i="62" s="1"/>
  <c r="H23" i="62"/>
  <c r="H20" i="62"/>
  <c r="H14" i="62"/>
  <c r="I97" i="59"/>
  <c r="H34" i="62" s="1"/>
  <c r="I89" i="59"/>
  <c r="H33" i="62" s="1"/>
  <c r="I79" i="59"/>
  <c r="H32" i="62" s="1"/>
  <c r="H26" i="62"/>
  <c r="H7" i="62"/>
  <c r="G33" i="62"/>
  <c r="H127" i="58"/>
  <c r="I71" i="58"/>
  <c r="G31" i="62" s="1"/>
  <c r="I41" i="57"/>
  <c r="I233" i="58"/>
  <c r="I228" i="58"/>
  <c r="G26" i="62"/>
  <c r="G20" i="62"/>
  <c r="G17" i="62"/>
  <c r="G14" i="62"/>
  <c r="G11" i="62"/>
  <c r="I38" i="57"/>
  <c r="I35" i="57"/>
  <c r="I29" i="57"/>
  <c r="I125" i="58"/>
  <c r="G39" i="62" s="1"/>
  <c r="I110" i="58"/>
  <c r="I105" i="58"/>
  <c r="G35" i="62" s="1"/>
  <c r="I43" i="58"/>
  <c r="I38" i="58"/>
  <c r="G28" i="62" s="1"/>
  <c r="G10" i="62"/>
  <c r="I202" i="58"/>
  <c r="G15" i="62"/>
  <c r="F22" i="62"/>
  <c r="H28" i="57"/>
  <c r="F13" i="62"/>
  <c r="I21" i="57"/>
  <c r="I36" i="57"/>
  <c r="I105" i="56"/>
  <c r="I97" i="56"/>
  <c r="F34" i="62" s="1"/>
  <c r="I79" i="56"/>
  <c r="F19" i="62"/>
  <c r="F15" i="62"/>
  <c r="F30" i="62"/>
  <c r="I38" i="56"/>
  <c r="J43" i="56" s="1"/>
  <c r="F24" i="62"/>
  <c r="F11" i="62"/>
  <c r="H53" i="57"/>
  <c r="I122" i="56"/>
  <c r="F38" i="62" s="1"/>
  <c r="I119" i="56"/>
  <c r="I89" i="56"/>
  <c r="F33" i="62" s="1"/>
  <c r="F27" i="62"/>
  <c r="F12" i="62"/>
  <c r="F9" i="62"/>
  <c r="I248" i="56"/>
  <c r="F39" i="62" s="1"/>
  <c r="I242" i="56"/>
  <c r="I220" i="56"/>
  <c r="I202" i="56"/>
  <c r="F17" i="62"/>
  <c r="F5" i="62"/>
  <c r="I25" i="57"/>
  <c r="F26" i="62"/>
  <c r="F14" i="62"/>
  <c r="F6" i="62"/>
  <c r="I233" i="56"/>
  <c r="F36" i="62" s="1"/>
  <c r="I228" i="56"/>
  <c r="I194" i="56"/>
  <c r="I161" i="56"/>
  <c r="F7" i="62"/>
  <c r="E32" i="62"/>
  <c r="E29" i="62"/>
  <c r="J43" i="55"/>
  <c r="I127" i="55" s="1"/>
  <c r="D63" i="57" s="1"/>
  <c r="E28" i="62"/>
  <c r="E35" i="62"/>
  <c r="E22" i="62"/>
  <c r="H37" i="57"/>
  <c r="E38" i="62"/>
  <c r="H31" i="57"/>
  <c r="E5" i="62"/>
  <c r="J166" i="55"/>
  <c r="I40" i="57"/>
  <c r="H20" i="57"/>
  <c r="E4" i="62"/>
  <c r="H26" i="57"/>
  <c r="H42" i="57"/>
  <c r="I42" i="57"/>
  <c r="I28" i="57"/>
  <c r="I22" i="57"/>
  <c r="I32" i="57"/>
  <c r="I39" i="57"/>
  <c r="E13" i="62"/>
  <c r="E9" i="62"/>
  <c r="I242" i="55"/>
  <c r="E37" i="62" s="1"/>
  <c r="E17" i="62"/>
  <c r="H35" i="57"/>
  <c r="D17" i="62"/>
  <c r="H32" i="57"/>
  <c r="J32" i="57" s="1"/>
  <c r="I228" i="53"/>
  <c r="D6" i="62"/>
  <c r="D24" i="62"/>
  <c r="D16" i="62"/>
  <c r="H27" i="57"/>
  <c r="I31" i="57"/>
  <c r="H22" i="57"/>
  <c r="H127" i="53"/>
  <c r="I212" i="53"/>
  <c r="D33" i="62" s="1"/>
  <c r="D20" i="62"/>
  <c r="H21" i="57"/>
  <c r="I242" i="53"/>
  <c r="I166" i="53"/>
  <c r="J166" i="53" s="1"/>
  <c r="D23" i="62"/>
  <c r="F28" i="69"/>
  <c r="F25" i="57"/>
  <c r="G25" i="57" s="1"/>
  <c r="G10" i="69"/>
  <c r="F32" i="57"/>
  <c r="F26" i="57"/>
  <c r="F46" i="57"/>
  <c r="I124" i="64"/>
  <c r="F36" i="69" s="1"/>
  <c r="F39" i="57"/>
  <c r="G39" i="57" s="1"/>
  <c r="F36" i="57"/>
  <c r="F24" i="57"/>
  <c r="F53" i="57"/>
  <c r="F52" i="57"/>
  <c r="B64" i="57"/>
  <c r="F31" i="57"/>
  <c r="G31" i="57" s="1"/>
  <c r="F23" i="57"/>
  <c r="G23" i="57" s="1"/>
  <c r="F20" i="57"/>
  <c r="G20" i="69"/>
  <c r="F35" i="57"/>
  <c r="G35" i="57" s="1"/>
  <c r="F43" i="57"/>
  <c r="G43" i="57" s="1"/>
  <c r="G21" i="69"/>
  <c r="F37" i="57"/>
  <c r="F22" i="57"/>
  <c r="G22" i="57" s="1"/>
  <c r="I103" i="63"/>
  <c r="E33" i="69" s="1"/>
  <c r="F48" i="57" s="1"/>
  <c r="F34" i="57"/>
  <c r="E53" i="57"/>
  <c r="E41" i="57"/>
  <c r="G26" i="69"/>
  <c r="E30" i="57"/>
  <c r="G30" i="57" s="1"/>
  <c r="G15" i="69"/>
  <c r="G41" i="57"/>
  <c r="G6" i="69"/>
  <c r="I139" i="33"/>
  <c r="D39" i="69" s="1"/>
  <c r="E54" i="57" s="1"/>
  <c r="I133" i="33"/>
  <c r="D37" i="69" s="1"/>
  <c r="G37" i="69" s="1"/>
  <c r="G18" i="69"/>
  <c r="E36" i="57"/>
  <c r="I124" i="33"/>
  <c r="D36" i="69" s="1"/>
  <c r="E51" i="57" s="1"/>
  <c r="I119" i="33"/>
  <c r="D35" i="69" s="1"/>
  <c r="E50" i="57" s="1"/>
  <c r="I111" i="33"/>
  <c r="D34" i="69" s="1"/>
  <c r="E49" i="57" s="1"/>
  <c r="I103" i="33"/>
  <c r="D33" i="69" s="1"/>
  <c r="E48" i="57" s="1"/>
  <c r="I75" i="33"/>
  <c r="D32" i="69" s="1"/>
  <c r="E47" i="57" s="1"/>
  <c r="D5" i="62"/>
  <c r="H250" i="53"/>
  <c r="E46" i="57"/>
  <c r="G31" i="69"/>
  <c r="I39" i="33"/>
  <c r="D29" i="69" s="1"/>
  <c r="E38" i="57"/>
  <c r="G38" i="57" s="1"/>
  <c r="G23" i="69"/>
  <c r="E32" i="57"/>
  <c r="G32" i="57" s="1"/>
  <c r="G17" i="69"/>
  <c r="E26" i="57"/>
  <c r="G11" i="69"/>
  <c r="E37" i="57"/>
  <c r="G22" i="69"/>
  <c r="E34" i="57"/>
  <c r="G19" i="69"/>
  <c r="E24" i="57"/>
  <c r="G9" i="69"/>
  <c r="G24" i="69"/>
  <c r="G16" i="69"/>
  <c r="G7" i="69"/>
  <c r="F49" i="57"/>
  <c r="H141" i="63"/>
  <c r="G36" i="69"/>
  <c r="G32" i="69"/>
  <c r="G8" i="69"/>
  <c r="D5" i="69"/>
  <c r="G12" i="69"/>
  <c r="E27" i="57"/>
  <c r="G27" i="57" s="1"/>
  <c r="G27" i="70"/>
  <c r="H26" i="70" s="1"/>
  <c r="W26" i="70"/>
  <c r="H23" i="57"/>
  <c r="R34" i="62"/>
  <c r="J42" i="71"/>
  <c r="I126" i="71" s="1"/>
  <c r="D73" i="57" s="1"/>
  <c r="F73" i="57" s="1"/>
  <c r="I20" i="57"/>
  <c r="U29" i="62"/>
  <c r="S33" i="62"/>
  <c r="R29" i="62"/>
  <c r="J42" i="73"/>
  <c r="I126" i="73" s="1"/>
  <c r="D75" i="57" s="1"/>
  <c r="F75" i="57" s="1"/>
  <c r="J30" i="62"/>
  <c r="D11" i="62"/>
  <c r="I37" i="62"/>
  <c r="H30" i="57"/>
  <c r="I23" i="57"/>
  <c r="F47" i="57"/>
  <c r="I33" i="57"/>
  <c r="F51" i="57"/>
  <c r="J43" i="58"/>
  <c r="I127" i="58" s="1"/>
  <c r="D65" i="57" s="1"/>
  <c r="J31" i="62"/>
  <c r="F28" i="57"/>
  <c r="G28" i="57" s="1"/>
  <c r="G13" i="69"/>
  <c r="D9" i="62"/>
  <c r="H24" i="57"/>
  <c r="I26" i="57"/>
  <c r="H33" i="57"/>
  <c r="I34" i="57"/>
  <c r="E27" i="62"/>
  <c r="G24" i="62"/>
  <c r="G6" i="62"/>
  <c r="J11" i="62"/>
  <c r="I30" i="57"/>
  <c r="H38" i="57"/>
  <c r="F29" i="57"/>
  <c r="G29" i="57" s="1"/>
  <c r="G14" i="69"/>
  <c r="F42" i="57"/>
  <c r="G42" i="57" s="1"/>
  <c r="G27" i="69"/>
  <c r="H40" i="57"/>
  <c r="D25" i="62"/>
  <c r="I37" i="57"/>
  <c r="E24" i="62"/>
  <c r="H39" i="57"/>
  <c r="E16" i="62"/>
  <c r="E8" i="62"/>
  <c r="I16" i="62"/>
  <c r="G28" i="69"/>
  <c r="J43" i="67"/>
  <c r="I127" i="67" s="1"/>
  <c r="D71" i="57" s="1"/>
  <c r="H36" i="57"/>
  <c r="H34" i="57"/>
  <c r="D27" i="62"/>
  <c r="F31" i="62"/>
  <c r="D10" i="62"/>
  <c r="D7" i="62"/>
  <c r="H41" i="57"/>
  <c r="F25" i="62"/>
  <c r="F16" i="62"/>
  <c r="I161" i="59"/>
  <c r="I24" i="62"/>
  <c r="I194" i="60"/>
  <c r="I31" i="62" s="1"/>
  <c r="I194" i="66"/>
  <c r="L31" i="62" s="1"/>
  <c r="H127" i="55"/>
  <c r="H127" i="60"/>
  <c r="I248" i="61"/>
  <c r="L15" i="62"/>
  <c r="L10" i="62"/>
  <c r="I220" i="66"/>
  <c r="I119" i="68"/>
  <c r="N37" i="62" s="1"/>
  <c r="F40" i="57"/>
  <c r="G40" i="57" s="1"/>
  <c r="G25" i="69"/>
  <c r="J6" i="62"/>
  <c r="K13" i="62"/>
  <c r="J39" i="63"/>
  <c r="I166" i="60"/>
  <c r="I43" i="65"/>
  <c r="I105" i="68"/>
  <c r="N35" i="62" s="1"/>
  <c r="N7" i="62"/>
  <c r="I61" i="63"/>
  <c r="E30" i="69" s="1"/>
  <c r="E40" i="69" s="1"/>
  <c r="F21" i="57"/>
  <c r="I61" i="33"/>
  <c r="I43" i="68"/>
  <c r="O17" i="62"/>
  <c r="P7" i="62"/>
  <c r="P18" i="62"/>
  <c r="P27" i="62"/>
  <c r="Q6" i="62"/>
  <c r="Q40" i="62" s="1"/>
  <c r="O20" i="62"/>
  <c r="O38" i="62"/>
  <c r="P17" i="62"/>
  <c r="P33" i="62"/>
  <c r="Q28" i="62"/>
  <c r="T13" i="62"/>
  <c r="I88" i="76"/>
  <c r="T33" i="62" s="1"/>
  <c r="U13" i="62"/>
  <c r="I64" i="77"/>
  <c r="U30" i="62" s="1"/>
  <c r="I109" i="77"/>
  <c r="V13" i="62"/>
  <c r="V16" i="62"/>
  <c r="V39" i="62"/>
  <c r="H251" i="76"/>
  <c r="I124" i="74"/>
  <c r="I203" i="74"/>
  <c r="I251" i="74" s="1"/>
  <c r="E76" i="57" s="1"/>
  <c r="S8" i="62"/>
  <c r="S14" i="62"/>
  <c r="S24" i="62"/>
  <c r="I124" i="75"/>
  <c r="S39" i="62" s="1"/>
  <c r="T10" i="62"/>
  <c r="T25" i="62"/>
  <c r="I37" i="76"/>
  <c r="V27" i="62"/>
  <c r="I42" i="75"/>
  <c r="I96" i="75"/>
  <c r="S34" i="62" s="1"/>
  <c r="I104" i="76"/>
  <c r="T35" i="62" s="1"/>
  <c r="U34" i="62"/>
  <c r="I42" i="78"/>
  <c r="D30" i="69"/>
  <c r="H141" i="33"/>
  <c r="E52" i="57" l="1"/>
  <c r="G35" i="69"/>
  <c r="G47" i="57"/>
  <c r="I250" i="68"/>
  <c r="E72" i="57" s="1"/>
  <c r="N34" i="62"/>
  <c r="N33" i="62"/>
  <c r="J166" i="67"/>
  <c r="M31" i="62"/>
  <c r="M37" i="62"/>
  <c r="I250" i="67"/>
  <c r="E71" i="57" s="1"/>
  <c r="F71" i="57" s="1"/>
  <c r="J43" i="66"/>
  <c r="I127" i="66" s="1"/>
  <c r="D70" i="57" s="1"/>
  <c r="I54" i="57"/>
  <c r="W21" i="62"/>
  <c r="K28" i="62"/>
  <c r="K33" i="62"/>
  <c r="J33" i="62"/>
  <c r="I35" i="62"/>
  <c r="J29" i="57"/>
  <c r="D29" i="57" s="1"/>
  <c r="W22" i="62"/>
  <c r="G30" i="62"/>
  <c r="W30" i="62" s="1"/>
  <c r="G29" i="62"/>
  <c r="G40" i="62" s="1"/>
  <c r="G32" i="62"/>
  <c r="H47" i="57"/>
  <c r="I45" i="57"/>
  <c r="G36" i="62"/>
  <c r="W26" i="62"/>
  <c r="J24" i="57"/>
  <c r="J28" i="57"/>
  <c r="D28" i="57" s="1"/>
  <c r="F35" i="62"/>
  <c r="J43" i="53"/>
  <c r="I127" i="53" s="1"/>
  <c r="D62" i="57" s="1"/>
  <c r="W20" i="62"/>
  <c r="I48" i="57"/>
  <c r="J48" i="57" s="1"/>
  <c r="G24" i="57"/>
  <c r="J39" i="64"/>
  <c r="I141" i="64" s="1"/>
  <c r="F50" i="57"/>
  <c r="G50" i="57" s="1"/>
  <c r="F40" i="69"/>
  <c r="G38" i="69"/>
  <c r="G54" i="57"/>
  <c r="I141" i="63"/>
  <c r="G34" i="57"/>
  <c r="G39" i="69"/>
  <c r="J39" i="33"/>
  <c r="I141" i="33" s="1"/>
  <c r="G33" i="69"/>
  <c r="G26" i="57"/>
  <c r="G49" i="57"/>
  <c r="G46" i="57"/>
  <c r="G51" i="57"/>
  <c r="G52" i="57"/>
  <c r="G36" i="57"/>
  <c r="J39" i="57"/>
  <c r="D39" i="57" s="1"/>
  <c r="I51" i="57"/>
  <c r="M35" i="62"/>
  <c r="J41" i="57"/>
  <c r="D41" i="57" s="1"/>
  <c r="W15" i="62"/>
  <c r="J21" i="57"/>
  <c r="J25" i="57"/>
  <c r="D25" i="57" s="1"/>
  <c r="W38" i="62"/>
  <c r="W18" i="62"/>
  <c r="J36" i="57"/>
  <c r="J37" i="57"/>
  <c r="I33" i="62"/>
  <c r="W16" i="62"/>
  <c r="J20" i="57"/>
  <c r="W23" i="62"/>
  <c r="J31" i="57"/>
  <c r="D31" i="57" s="1"/>
  <c r="I53" i="57"/>
  <c r="J53" i="57" s="1"/>
  <c r="I127" i="60"/>
  <c r="D67" i="57" s="1"/>
  <c r="J40" i="57"/>
  <c r="D40" i="57" s="1"/>
  <c r="D32" i="57"/>
  <c r="I52" i="57"/>
  <c r="J22" i="57"/>
  <c r="D22" i="57" s="1"/>
  <c r="J27" i="57"/>
  <c r="D27" i="57" s="1"/>
  <c r="J43" i="59"/>
  <c r="I127" i="59" s="1"/>
  <c r="D66" i="57" s="1"/>
  <c r="J33" i="57"/>
  <c r="D33" i="57" s="1"/>
  <c r="J35" i="57"/>
  <c r="D35" i="57" s="1"/>
  <c r="H46" i="57"/>
  <c r="I250" i="58"/>
  <c r="E65" i="57" s="1"/>
  <c r="F65" i="57" s="1"/>
  <c r="W14" i="62"/>
  <c r="J38" i="57"/>
  <c r="D38" i="57" s="1"/>
  <c r="J26" i="57"/>
  <c r="W11" i="62"/>
  <c r="F32" i="62"/>
  <c r="F40" i="62" s="1"/>
  <c r="F28" i="62"/>
  <c r="J166" i="56"/>
  <c r="I250" i="56" s="1"/>
  <c r="E64" i="57" s="1"/>
  <c r="I127" i="56"/>
  <c r="D64" i="57" s="1"/>
  <c r="F37" i="62"/>
  <c r="W37" i="62" s="1"/>
  <c r="J42" i="57"/>
  <c r="D42" i="57" s="1"/>
  <c r="W31" i="62"/>
  <c r="W9" i="62"/>
  <c r="W5" i="62"/>
  <c r="I250" i="55"/>
  <c r="E63" i="57" s="1"/>
  <c r="F63" i="57" s="1"/>
  <c r="W33" i="62"/>
  <c r="W17" i="62"/>
  <c r="I250" i="53"/>
  <c r="E62" i="57" s="1"/>
  <c r="F62" i="57" s="1"/>
  <c r="I50" i="57"/>
  <c r="D35" i="62"/>
  <c r="D40" i="62" s="1"/>
  <c r="J34" i="57"/>
  <c r="G53" i="57"/>
  <c r="G37" i="57"/>
  <c r="G34" i="69"/>
  <c r="D40" i="69"/>
  <c r="E44" i="57"/>
  <c r="G44" i="57" s="1"/>
  <c r="G29" i="69"/>
  <c r="G48" i="57"/>
  <c r="G5" i="69"/>
  <c r="E20" i="57"/>
  <c r="G20" i="57" s="1"/>
  <c r="S29" i="62"/>
  <c r="J42" i="75"/>
  <c r="I126" i="75" s="1"/>
  <c r="D77" i="57" s="1"/>
  <c r="F77" i="57" s="1"/>
  <c r="U36" i="62"/>
  <c r="H51" i="57"/>
  <c r="X26" i="70"/>
  <c r="H27" i="70"/>
  <c r="I26" i="70" s="1"/>
  <c r="O40" i="62"/>
  <c r="H40" i="62"/>
  <c r="T28" i="62"/>
  <c r="J42" i="76"/>
  <c r="I126" i="76" s="1"/>
  <c r="D78" i="57" s="1"/>
  <c r="F78" i="57" s="1"/>
  <c r="R39" i="62"/>
  <c r="I126" i="74"/>
  <c r="D76" i="57" s="1"/>
  <c r="F76" i="57" s="1"/>
  <c r="P40" i="62"/>
  <c r="G21" i="57"/>
  <c r="K29" i="62"/>
  <c r="H44" i="57"/>
  <c r="J43" i="65"/>
  <c r="I127" i="65" s="1"/>
  <c r="D69" i="57" s="1"/>
  <c r="L34" i="62"/>
  <c r="L40" i="62" s="1"/>
  <c r="I49" i="57"/>
  <c r="H43" i="57"/>
  <c r="J39" i="62"/>
  <c r="J40" i="62" s="1"/>
  <c r="I250" i="66"/>
  <c r="E70" i="57" s="1"/>
  <c r="I47" i="57"/>
  <c r="W13" i="62"/>
  <c r="H49" i="57"/>
  <c r="I126" i="77"/>
  <c r="D79" i="57" s="1"/>
  <c r="F79" i="57" s="1"/>
  <c r="I250" i="61"/>
  <c r="E68" i="57" s="1"/>
  <c r="F68" i="57" s="1"/>
  <c r="U40" i="62"/>
  <c r="F45" i="57"/>
  <c r="I44" i="57"/>
  <c r="J166" i="60"/>
  <c r="I250" i="60" s="1"/>
  <c r="E67" i="57" s="1"/>
  <c r="I29" i="62"/>
  <c r="J166" i="59"/>
  <c r="I250" i="59" s="1"/>
  <c r="E66" i="57" s="1"/>
  <c r="I43" i="57"/>
  <c r="W7" i="62"/>
  <c r="W27" i="62"/>
  <c r="W24" i="62"/>
  <c r="J30" i="57"/>
  <c r="D30" i="57" s="1"/>
  <c r="R32" i="62"/>
  <c r="W32" i="62" s="1"/>
  <c r="H52" i="57"/>
  <c r="H54" i="57"/>
  <c r="T40" i="62"/>
  <c r="S40" i="62"/>
  <c r="N29" i="62"/>
  <c r="N40" i="62" s="1"/>
  <c r="J43" i="68"/>
  <c r="I127" i="68" s="1"/>
  <c r="D72" i="57" s="1"/>
  <c r="W10" i="62"/>
  <c r="W8" i="62"/>
  <c r="E40" i="62"/>
  <c r="W6" i="62"/>
  <c r="J23" i="57"/>
  <c r="D23" i="57" s="1"/>
  <c r="I46" i="57"/>
  <c r="H45" i="57"/>
  <c r="H50" i="57"/>
  <c r="V29" i="62"/>
  <c r="V40" i="62" s="1"/>
  <c r="J42" i="78"/>
  <c r="I126" i="78" s="1"/>
  <c r="D80" i="57" s="1"/>
  <c r="F80" i="57" s="1"/>
  <c r="W25" i="62"/>
  <c r="E45" i="57"/>
  <c r="G30" i="69"/>
  <c r="D36" i="57" l="1"/>
  <c r="D24" i="57"/>
  <c r="F70" i="57"/>
  <c r="F72" i="57"/>
  <c r="F55" i="57"/>
  <c r="D7" i="57" s="1"/>
  <c r="W29" i="62"/>
  <c r="M40" i="62"/>
  <c r="J54" i="57"/>
  <c r="D54" i="57" s="1"/>
  <c r="W28" i="62"/>
  <c r="K40" i="62"/>
  <c r="J47" i="57"/>
  <c r="D47" i="57" s="1"/>
  <c r="I40" i="62"/>
  <c r="W36" i="62"/>
  <c r="J45" i="57"/>
  <c r="F64" i="57"/>
  <c r="J52" i="57"/>
  <c r="D52" i="57" s="1"/>
  <c r="D26" i="57"/>
  <c r="D34" i="57"/>
  <c r="F67" i="57"/>
  <c r="D21" i="57"/>
  <c r="J51" i="57"/>
  <c r="D51" i="57" s="1"/>
  <c r="W34" i="62"/>
  <c r="D37" i="57"/>
  <c r="D48" i="57"/>
  <c r="D20" i="57"/>
  <c r="D53" i="57"/>
  <c r="J46" i="57"/>
  <c r="D46" i="57" s="1"/>
  <c r="F66" i="57"/>
  <c r="J50" i="57"/>
  <c r="D50" i="57" s="1"/>
  <c r="I55" i="57"/>
  <c r="D10" i="57" s="1"/>
  <c r="W35" i="62"/>
  <c r="J49" i="57"/>
  <c r="D49" i="57" s="1"/>
  <c r="J43" i="57"/>
  <c r="D43" i="57" s="1"/>
  <c r="G40" i="69"/>
  <c r="E81" i="57"/>
  <c r="F69" i="57"/>
  <c r="D81" i="57"/>
  <c r="R40" i="62"/>
  <c r="I27" i="70"/>
  <c r="J26" i="70" s="1"/>
  <c r="Y26" i="70"/>
  <c r="J44" i="57"/>
  <c r="D44" i="57" s="1"/>
  <c r="H55" i="57"/>
  <c r="D9" i="57" s="1"/>
  <c r="W39" i="62"/>
  <c r="G45" i="57"/>
  <c r="E55" i="57"/>
  <c r="D6" i="57" s="1"/>
  <c r="F81" i="57" l="1"/>
  <c r="W40" i="62"/>
  <c r="J55" i="57"/>
  <c r="J27" i="70"/>
  <c r="K26" i="70" s="1"/>
  <c r="Z26" i="70"/>
  <c r="D11" i="57"/>
  <c r="G55" i="57"/>
  <c r="D45" i="57"/>
  <c r="D55" i="57" s="1"/>
  <c r="D8" i="57"/>
  <c r="K27" i="70" l="1"/>
  <c r="L26" i="70" s="1"/>
  <c r="AA26" i="70"/>
  <c r="D12" i="57"/>
  <c r="E12" i="57" s="1"/>
  <c r="E9" i="57" l="1"/>
  <c r="E10" i="57"/>
  <c r="E11" i="57"/>
  <c r="G11" i="57" s="1"/>
  <c r="E8" i="57"/>
  <c r="G8" i="57" s="1"/>
  <c r="E7" i="57"/>
  <c r="L27" i="70"/>
  <c r="M26" i="70" s="1"/>
  <c r="AB26" i="70"/>
  <c r="E6" i="57"/>
  <c r="AC26" i="70" l="1"/>
  <c r="M27" i="70"/>
  <c r="N26" i="70" s="1"/>
  <c r="AD26" i="70" l="1"/>
  <c r="N27" i="70"/>
  <c r="O26" i="70" s="1"/>
  <c r="O27" i="70" l="1"/>
  <c r="P26" i="70" s="1"/>
  <c r="AE26" i="70"/>
  <c r="P27" i="70" l="1"/>
  <c r="Q26" i="70" s="1"/>
  <c r="AF26" i="70"/>
  <c r="AG26" i="70" l="1"/>
  <c r="Q27" i="70"/>
  <c r="F53" i="70" s="1"/>
  <c r="V53" i="70" l="1"/>
  <c r="F54" i="70"/>
  <c r="G53" i="70" s="1"/>
  <c r="W53" i="70" l="1"/>
  <c r="G54" i="70"/>
  <c r="H53" i="70" s="1"/>
  <c r="H54" i="70" l="1"/>
  <c r="I53" i="70" s="1"/>
  <c r="X53" i="70"/>
  <c r="I54" i="70" l="1"/>
  <c r="J53" i="70" s="1"/>
  <c r="Y53" i="70"/>
  <c r="Z53" i="70" l="1"/>
  <c r="J54" i="70"/>
  <c r="K53" i="70" s="1"/>
  <c r="K54" i="70" l="1"/>
  <c r="L53" i="70" s="1"/>
  <c r="AA53" i="70"/>
  <c r="AB53" i="70" l="1"/>
  <c r="L54" i="70"/>
  <c r="M53" i="70" s="1"/>
  <c r="AC53" i="70" l="1"/>
  <c r="M54" i="70"/>
  <c r="N53" i="70" s="1"/>
  <c r="AD53" i="70" l="1"/>
  <c r="N54" i="70"/>
  <c r="O53" i="70" s="1"/>
  <c r="O54" i="70" l="1"/>
  <c r="P53" i="70" s="1"/>
  <c r="AE53" i="70"/>
  <c r="AF53" i="70" l="1"/>
  <c r="P54" i="70"/>
  <c r="Q53" i="70" s="1"/>
  <c r="Q54" i="70" l="1"/>
  <c r="F80" i="70" s="1"/>
  <c r="AG53" i="70"/>
  <c r="V80" i="70" l="1"/>
  <c r="F81" i="70"/>
  <c r="G80" i="70" s="1"/>
  <c r="G81" i="70" l="1"/>
  <c r="H80" i="70" s="1"/>
  <c r="W80" i="70"/>
  <c r="X80" i="70" l="1"/>
  <c r="H81" i="70"/>
  <c r="I80" i="70" s="1"/>
  <c r="Y80" i="70" l="1"/>
  <c r="I81" i="70"/>
  <c r="J80" i="70" s="1"/>
  <c r="Z80" i="70" l="1"/>
  <c r="J81" i="70"/>
  <c r="K80" i="70" s="1"/>
  <c r="K81" i="70" l="1"/>
  <c r="L80" i="70" s="1"/>
  <c r="AA80" i="70"/>
  <c r="L81" i="70" l="1"/>
  <c r="M80" i="70" s="1"/>
  <c r="AB80" i="70"/>
  <c r="M81" i="70" l="1"/>
  <c r="N80" i="70" s="1"/>
  <c r="AC80" i="70"/>
  <c r="AD80" i="70" l="1"/>
  <c r="N81" i="70"/>
  <c r="O80" i="70" s="1"/>
  <c r="O81" i="70" l="1"/>
  <c r="P80" i="70" s="1"/>
  <c r="AE80" i="70"/>
  <c r="AF80" i="70" l="1"/>
  <c r="P81" i="70"/>
  <c r="Q80" i="70" s="1"/>
  <c r="AG80" i="70" l="1"/>
  <c r="Q81" i="70"/>
  <c r="F107" i="70" s="1"/>
  <c r="V107" i="70" l="1"/>
  <c r="F108" i="70"/>
  <c r="G107" i="70" s="1"/>
  <c r="W107" i="70" l="1"/>
  <c r="G108" i="70"/>
  <c r="H107" i="70" s="1"/>
  <c r="X107" i="70" l="1"/>
  <c r="H108" i="70"/>
  <c r="I107" i="70" s="1"/>
  <c r="Y107" i="70" l="1"/>
  <c r="I108" i="70"/>
  <c r="J107" i="70" s="1"/>
  <c r="Z107" i="70" l="1"/>
  <c r="J108" i="70"/>
  <c r="K107" i="70" s="1"/>
  <c r="K108" i="70" l="1"/>
  <c r="L107" i="70" s="1"/>
  <c r="AA107" i="70"/>
  <c r="L108" i="70" l="1"/>
  <c r="M107" i="70" s="1"/>
  <c r="AB107" i="70"/>
  <c r="AC107" i="70" l="1"/>
  <c r="M108" i="70"/>
  <c r="N107" i="70" s="1"/>
  <c r="AD107" i="70" l="1"/>
  <c r="N108" i="70"/>
  <c r="O107" i="70" s="1"/>
  <c r="O108" i="70" l="1"/>
  <c r="P107" i="70" s="1"/>
  <c r="AE107" i="70"/>
  <c r="AF107" i="70" l="1"/>
  <c r="P108" i="70"/>
  <c r="Q107" i="70" s="1"/>
  <c r="AG107" i="70" l="1"/>
  <c r="Q108" i="70"/>
  <c r="F134" i="70" s="1"/>
  <c r="V134" i="70" l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L135" i="70" l="1"/>
  <c r="M134" i="70" s="1"/>
  <c r="AB134" i="70"/>
  <c r="M135" i="70" l="1"/>
  <c r="N134" i="70" s="1"/>
  <c r="AC134" i="70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AG134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Los montos deben ser coherentes con los valores del presuspuesto total.
</t>
        </r>
      </text>
    </comment>
  </commentList>
</comments>
</file>

<file path=xl/sharedStrings.xml><?xml version="1.0" encoding="utf-8"?>
<sst xmlns="http://schemas.openxmlformats.org/spreadsheetml/2006/main" count="1627" uniqueCount="185">
  <si>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</si>
  <si>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</si>
  <si>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</si>
  <si>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</si>
  <si>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</si>
  <si>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</si>
  <si>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</si>
  <si>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</si>
  <si>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</si>
  <si>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</si>
  <si>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</si>
  <si>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</si>
  <si>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</si>
  <si>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</si>
  <si>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</si>
  <si>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</si>
  <si>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</si>
  <si>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</si>
  <si>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</si>
  <si>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</si>
  <si>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</si>
  <si>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</si>
  <si>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</si>
  <si>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</si>
  <si>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</si>
  <si>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</si>
  <si>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</si>
  <si>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</si>
  <si>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</si>
  <si>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</si>
  <si>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</si>
  <si>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</si>
  <si>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</si>
  <si>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</si>
  <si>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</si>
  <si>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</si>
  <si>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</si>
  <si>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</si>
  <si>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</si>
  <si>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</si>
  <si>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</si>
  <si>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</si>
  <si>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</si>
  <si>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</si>
  <si>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</si>
  <si>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</si>
  <si>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</si>
  <si>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</si>
  <si>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</si>
  <si>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</si>
  <si>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</si>
  <si>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</si>
  <si>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</si>
  <si>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</si>
  <si>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</si>
  <si>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</si>
  <si>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</si>
  <si>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</si>
  <si>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</si>
  <si>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</si>
  <si>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</si>
  <si>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</si>
  <si>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</si>
  <si>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</si>
  <si>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</si>
  <si>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</si>
  <si>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</si>
  <si>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</si>
  <si>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</si>
  <si>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</si>
  <si>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</si>
  <si>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AÑO</t>
  </si>
  <si>
    <t>RUT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</si>
  <si>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</si>
  <si>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</si>
  <si>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</si>
  <si>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</si>
  <si>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</si>
  <si>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</si>
  <si>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</si>
  <si>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</si>
  <si>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</si>
  <si>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</si>
  <si>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</si>
  <si>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</si>
  <si>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</si>
  <si>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</si>
  <si>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</si>
  <si>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</si>
  <si>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</si>
  <si>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</si>
  <si>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</si>
  <si>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</si>
  <si>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</si>
  <si>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</si>
  <si>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</si>
  <si>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</si>
  <si>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</si>
  <si>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</si>
  <si>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</si>
  <si>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</si>
  <si>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</si>
  <si>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</si>
  <si>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</si>
  <si>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</si>
  <si>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</si>
  <si>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</si>
  <si>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</si>
  <si>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</si>
  <si>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</si>
  <si>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</si>
  <si>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</si>
  <si>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</si>
  <si>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</si>
  <si>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</si>
  <si>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</si>
  <si>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</si>
  <si>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</si>
  <si>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</si>
  <si>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</si>
  <si>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</si>
  <si>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</si>
  <si>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</si>
  <si>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</si>
  <si>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</si>
  <si>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</si>
  <si>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</si>
  <si>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</si>
  <si>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</si>
  <si>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</si>
  <si>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</si>
  <si>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</si>
  <si>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INSTRUCCIONES DE USO</t>
  </si>
  <si>
    <t xml:space="preserve">MEMORIA DE CÁLCULO </t>
  </si>
  <si>
    <t>Verificador</t>
  </si>
  <si>
    <t>Nombre hoja</t>
  </si>
  <si>
    <t>OBJETIVO DE MEMORIA CÁLCULO</t>
  </si>
  <si>
    <t>Tipo de iniciativa</t>
  </si>
  <si>
    <t>Tiempo de dedicación de RRHH</t>
  </si>
  <si>
    <t>Memoria Aporte FIA al Ejecutor</t>
  </si>
  <si>
    <t>Memoria Aporte FIA a Asociado X</t>
  </si>
  <si>
    <t>Memoria Aporte del Ejecutor</t>
  </si>
  <si>
    <t>Memoria Aporte de Asociado X</t>
  </si>
  <si>
    <t>Costos Totales Consolidado</t>
  </si>
  <si>
    <t>Aportes FIA Consolidado</t>
  </si>
  <si>
    <t>Aportes Contraparte Consolidado</t>
  </si>
  <si>
    <t>Debe completar las horas de dedicación en el proyecto de cada integrante del equipo técnico.</t>
  </si>
  <si>
    <t>Podrá visualizar el resumen de los costos totales consolidados, y verificar si cumple con las restricciones de financiamiento.</t>
  </si>
  <si>
    <t>Podrá visualizar el resumen del aporte FIA consolidado.</t>
  </si>
  <si>
    <t>Profesión/Oficio</t>
  </si>
  <si>
    <t>Nº de meses de dedicación</t>
  </si>
  <si>
    <t xml:space="preserve">Horas de dedicación </t>
  </si>
  <si>
    <t>TIEMPO DE DEDICACIÓN EQUIPO TÉCNICO</t>
  </si>
  <si>
    <t>Nombre ejecutor:</t>
  </si>
  <si>
    <t>Nombre Asociado 1:</t>
  </si>
  <si>
    <t>Nombre Asociado 2:</t>
  </si>
  <si>
    <t>Nombre Ejecutor:</t>
  </si>
  <si>
    <t>Nombre Asociado 3:</t>
  </si>
  <si>
    <t>Nombre Asociado 10:</t>
  </si>
  <si>
    <t>Nombre Asociado 9:</t>
  </si>
  <si>
    <t>Nombre Asociado 7:</t>
  </si>
  <si>
    <t>Nombre Asociado 8:</t>
  </si>
  <si>
    <t>Nombre Asociado 6:</t>
  </si>
  <si>
    <t>Nombre Asociado 5:</t>
  </si>
  <si>
    <t>Nombre Asociado 4:</t>
  </si>
  <si>
    <t>-</t>
  </si>
  <si>
    <t>Tope (%)</t>
  </si>
  <si>
    <t>Tipo de iniciativa:</t>
  </si>
  <si>
    <t>Color de las celdas que requieren datos ingresados por postulante</t>
  </si>
  <si>
    <t>Debe completar el detalle de cada gasto que se solicita a FIA y que será realizado por el Asociado.</t>
  </si>
  <si>
    <t>Debe completar el detalle de cada gasto que aportará el  Ejecutor, según aporte pecuniario y no pecuniario.</t>
  </si>
  <si>
    <t>Debe completar el detalle de cada gasto que aportará el  Asociado, según aporte pecuniario y no pecuniario.</t>
  </si>
  <si>
    <t>Podrá visualizar el resumen del aporte contraparte consolidado, Ejecutor y Asociados.</t>
  </si>
  <si>
    <t>Debe completar el detalle de cada gasto que se solicita a FIA y que será realizado por el  Ejecutor.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</si>
  <si>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</si>
  <si>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Requerimientos</t>
  </si>
  <si>
    <t>4.- Las hojas de la memoria de calculo tienen los siguientes requerimientos:</t>
  </si>
  <si>
    <t>5.- Debe completar los campos según los siguiente:</t>
  </si>
  <si>
    <t>Color de las celdas que se calculan automáticamente</t>
  </si>
  <si>
    <t>3.- Considerar el "ANEXO N°1: Ítems de gastos financiables" de las Bases Técnicas y Administrativas, y el documento "Instructivo Financiero de Proyectos FIA" para conocer en mayor detalle los ítems de gastos financiables de la convocatoria.</t>
  </si>
  <si>
    <t xml:space="preserve">6.- La Memoria de cálculo no debe presentarse alterada (desbloqueada, con filas y columnas eliminadas o agregadas, etc.), por cuanto corresponde a un documento oficial de la convocatoria. </t>
  </si>
  <si>
    <t>Proyectos de Innovación</t>
  </si>
  <si>
    <t>1.- Leer las Bases Técnicas y Administrativas de la Convocatoria Regional del Ñuble - Proyectos de Innovación 2021.</t>
  </si>
  <si>
    <t>2.- Ajustarse a las condiciones de financiamiento indicados en el numeral "1.5 Financiamiento" de las Bases Técnicas y Administrativas de la presente convocatoria, específicamente las restricciones asociadas al financiamiento total (montos y porcentajes) y el detalle de los ítems financiables disponible en el anexo N°1 de las bases.</t>
  </si>
  <si>
    <t>7.- Finalizada la memoria de cálculo, deben presentar a través de laa plataforma en línea disponible en el siguiente link: https://forms.gle/32arp3UsCVt8svSHA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</si>
</sst>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  <numFmt numFmtId="167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5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14" fillId="0" borderId="1" xfId="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14" fillId="0" borderId="1" xfId="0" applyNumberFormat="1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3" fontId="4" fillId="7" borderId="1" xfId="0" applyNumberFormat="1" applyFont="1" applyFill="1" applyBorder="1" applyAlignment="1" applyProtection="1">
      <alignment vertical="center"/>
    </xf>
    <xf numFmtId="3" fontId="4" fillId="7" borderId="1" xfId="0" applyNumberFormat="1" applyFont="1" applyFill="1" applyBorder="1" applyAlignment="1" applyProtection="1">
      <alignment horizontal="center" vertical="center"/>
    </xf>
    <xf numFmtId="3" fontId="15" fillId="7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14" fillId="0" borderId="1" xfId="0" applyNumberFormat="1" applyFont="1" applyBorder="1" applyAlignment="1" applyProtection="1">
      <alignment horizontal="right" vertical="center" wrapText="1"/>
    </xf>
    <xf numFmtId="3" fontId="15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6" fillId="10" borderId="1" xfId="0" applyNumberFormat="1" applyFont="1" applyFill="1" applyBorder="1" applyAlignment="1" applyProtection="1">
      <alignment horizontal="left" vertical="center"/>
      <protection locked="0"/>
    </xf>
    <xf numFmtId="17" fontId="2" fillId="0" borderId="0" xfId="0" applyNumberFormat="1" applyFont="1" applyBorder="1" applyAlignment="1" applyProtection="1">
      <alignment vertical="center"/>
    </xf>
    <xf numFmtId="0" fontId="2" fillId="11" borderId="0" xfId="0" applyFont="1" applyFill="1" applyBorder="1" applyAlignment="1" applyProtection="1">
      <alignment horizontal="center" vertical="center"/>
    </xf>
    <xf numFmtId="0" fontId="2" fillId="12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8" fillId="12" borderId="0" xfId="0" applyNumberFormat="1" applyFont="1" applyFill="1" applyBorder="1" applyAlignment="1" applyProtection="1">
      <alignment horizontal="center" vertical="center"/>
    </xf>
    <xf numFmtId="14" fontId="8" fillId="12" borderId="0" xfId="0" applyNumberFormat="1" applyFont="1" applyFill="1" applyBorder="1" applyAlignment="1" applyProtection="1">
      <alignment horizontal="center" vertical="center"/>
    </xf>
    <xf numFmtId="166" fontId="2" fillId="12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left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3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3" fontId="3" fillId="12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4" xfId="0" applyFont="1" applyFill="1" applyBorder="1" applyAlignment="1" applyProtection="1">
      <alignment horizontal="left" vertical="center" wrapText="1"/>
      <protection locked="0"/>
    </xf>
    <xf numFmtId="0" fontId="3" fillId="12" borderId="4" xfId="0" applyFont="1" applyFill="1" applyBorder="1" applyAlignment="1" applyProtection="1">
      <alignment horizontal="center" vertical="center"/>
      <protection locked="0"/>
    </xf>
    <xf numFmtId="3" fontId="3" fillId="12" borderId="4" xfId="0" applyNumberFormat="1" applyFont="1" applyFill="1" applyBorder="1" applyAlignment="1" applyProtection="1">
      <alignment horizontal="center" vertical="center"/>
      <protection locked="0"/>
    </xf>
    <xf numFmtId="0" fontId="3" fillId="12" borderId="5" xfId="0" applyFont="1" applyFill="1" applyBorder="1" applyAlignment="1" applyProtection="1">
      <alignment horizontal="left" vertical="center" wrapText="1"/>
      <protection locked="0"/>
    </xf>
    <xf numFmtId="0" fontId="3" fillId="12" borderId="5" xfId="0" applyFont="1" applyFill="1" applyBorder="1" applyAlignment="1" applyProtection="1">
      <alignment horizontal="center" vertical="center"/>
      <protection locked="0"/>
    </xf>
    <xf numFmtId="3" fontId="3" fillId="12" borderId="5" xfId="0" applyNumberFormat="1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3" fillId="12" borderId="3" xfId="0" applyFont="1" applyFill="1" applyBorder="1" applyAlignment="1" applyProtection="1">
      <alignment horizontal="center" vertical="center"/>
      <protection locked="0"/>
    </xf>
    <xf numFmtId="3" fontId="3" fillId="12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10" xfId="0" applyFont="1" applyFill="1" applyBorder="1" applyAlignment="1" applyProtection="1">
      <alignment horizontal="left" vertical="center" wrapText="1"/>
      <protection locked="0"/>
    </xf>
    <xf numFmtId="0" fontId="3" fillId="15" borderId="10" xfId="0" applyFont="1" applyFill="1" applyBorder="1" applyAlignment="1" applyProtection="1">
      <alignment horizontal="center" vertical="center"/>
      <protection locked="0"/>
    </xf>
    <xf numFmtId="3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1" borderId="8" xfId="0" applyFont="1" applyFill="1" applyBorder="1" applyAlignment="1" applyProtection="1">
      <alignment vertical="center"/>
    </xf>
    <xf numFmtId="0" fontId="3" fillId="11" borderId="9" xfId="0" applyFont="1" applyFill="1" applyBorder="1" applyAlignment="1" applyProtection="1">
      <alignment vertical="center"/>
    </xf>
    <xf numFmtId="0" fontId="3" fillId="11" borderId="9" xfId="0" applyFont="1" applyFill="1" applyBorder="1" applyAlignment="1" applyProtection="1">
      <alignment horizontal="left" vertical="center" wrapText="1"/>
    </xf>
    <xf numFmtId="0" fontId="3" fillId="11" borderId="9" xfId="0" applyFont="1" applyFill="1" applyBorder="1" applyAlignment="1" applyProtection="1">
      <alignment horizontal="center" vertical="center"/>
    </xf>
    <xf numFmtId="3" fontId="3" fillId="11" borderId="9" xfId="0" applyNumberFormat="1" applyFont="1" applyFill="1" applyBorder="1" applyAlignment="1" applyProtection="1">
      <alignment horizontal="center" vertical="center"/>
    </xf>
    <xf numFmtId="0" fontId="3" fillId="11" borderId="11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2" borderId="8" xfId="0" applyFont="1" applyFill="1" applyBorder="1" applyAlignment="1" applyProtection="1">
      <alignment vertical="center"/>
    </xf>
    <xf numFmtId="0" fontId="3" fillId="12" borderId="8" xfId="0" applyFont="1" applyFill="1" applyBorder="1" applyAlignment="1" applyProtection="1">
      <alignment vertical="center"/>
    </xf>
    <xf numFmtId="0" fontId="3" fillId="12" borderId="9" xfId="0" applyFont="1" applyFill="1" applyBorder="1" applyAlignment="1" applyProtection="1">
      <alignment horizontal="left" vertical="center" wrapText="1"/>
    </xf>
    <xf numFmtId="0" fontId="3" fillId="12" borderId="9" xfId="0" applyFont="1" applyFill="1" applyBorder="1" applyAlignment="1" applyProtection="1">
      <alignment horizontal="center" vertical="center"/>
    </xf>
    <xf numFmtId="3" fontId="3" fillId="12" borderId="9" xfId="0" applyNumberFormat="1" applyFont="1" applyFill="1" applyBorder="1" applyAlignment="1" applyProtection="1">
      <alignment horizontal="center" vertical="center"/>
    </xf>
    <xf numFmtId="3" fontId="3" fillId="12" borderId="9" xfId="0" applyNumberFormat="1" applyFont="1" applyFill="1" applyBorder="1" applyAlignment="1" applyProtection="1">
      <alignment vertical="center"/>
    </xf>
    <xf numFmtId="3" fontId="3" fillId="12" borderId="1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right" vertical="center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10" xfId="0" applyFont="1" applyFill="1" applyBorder="1" applyAlignment="1" applyProtection="1">
      <alignment horizontal="left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3" fontId="1" fillId="15" borderId="10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0" fillId="0" borderId="14" xfId="0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vertical="center" wrapText="1"/>
    </xf>
    <xf numFmtId="17" fontId="6" fillId="17" borderId="1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vertical="center"/>
    </xf>
    <xf numFmtId="0" fontId="6" fillId="17" borderId="1" xfId="0" applyNumberFormat="1" applyFont="1" applyFill="1" applyBorder="1" applyAlignment="1" applyProtection="1">
      <alignment horizontal="left" vertical="center"/>
    </xf>
    <xf numFmtId="0" fontId="6" fillId="17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vertical="center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5" fillId="5" borderId="1" xfId="0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2" fillId="16" borderId="1" xfId="0" applyFont="1" applyFill="1" applyBorder="1" applyAlignment="1" applyProtection="1">
      <alignment horizontal="right" vertical="center"/>
    </xf>
    <xf numFmtId="0" fontId="2" fillId="16" borderId="1" xfId="0" applyFont="1" applyFill="1" applyBorder="1" applyAlignment="1" applyProtection="1">
      <alignment horizontal="center" vertical="center"/>
    </xf>
    <xf numFmtId="166" fontId="2" fillId="16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/>
    </xf>
    <xf numFmtId="0" fontId="1" fillId="10" borderId="1" xfId="0" applyFont="1" applyFill="1" applyBorder="1" applyAlignment="1" applyProtection="1">
      <alignment horizontal="left" vertical="center" wrapText="1" indent="1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3" fontId="3" fillId="10" borderId="1" xfId="0" applyNumberFormat="1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3" fillId="10" borderId="5" xfId="0" applyFont="1" applyFill="1" applyBorder="1" applyAlignment="1" applyProtection="1">
      <alignment vertical="center"/>
      <protection locked="0"/>
    </xf>
    <xf numFmtId="3" fontId="3" fillId="10" borderId="5" xfId="0" applyNumberFormat="1" applyFont="1" applyFill="1" applyBorder="1" applyAlignment="1" applyProtection="1">
      <alignment vertical="center"/>
      <protection locked="0"/>
    </xf>
    <xf numFmtId="3" fontId="1" fillId="10" borderId="5" xfId="0" applyNumberFormat="1" applyFont="1" applyFill="1" applyBorder="1" applyAlignment="1" applyProtection="1">
      <alignment vertical="center"/>
      <protection locked="0"/>
    </xf>
    <xf numFmtId="3" fontId="4" fillId="16" borderId="2" xfId="0" applyNumberFormat="1" applyFont="1" applyFill="1" applyBorder="1" applyAlignment="1" applyProtection="1">
      <alignment vertical="center"/>
    </xf>
    <xf numFmtId="3" fontId="4" fillId="16" borderId="3" xfId="0" applyNumberFormat="1" applyFont="1" applyFill="1" applyBorder="1" applyAlignment="1" applyProtection="1">
      <alignment vertical="center"/>
    </xf>
    <xf numFmtId="3" fontId="4" fillId="16" borderId="4" xfId="0" applyNumberFormat="1" applyFont="1" applyFill="1" applyBorder="1" applyAlignment="1" applyProtection="1">
      <alignment vertical="center"/>
    </xf>
    <xf numFmtId="3" fontId="4" fillId="16" borderId="5" xfId="0" applyNumberFormat="1" applyFont="1" applyFill="1" applyBorder="1" applyAlignment="1" applyProtection="1">
      <alignment vertical="center"/>
    </xf>
    <xf numFmtId="3" fontId="4" fillId="16" borderId="7" xfId="0" applyNumberFormat="1" applyFont="1" applyFill="1" applyBorder="1" applyAlignment="1" applyProtection="1">
      <alignment vertical="center"/>
    </xf>
    <xf numFmtId="3" fontId="4" fillId="16" borderId="6" xfId="0" applyNumberFormat="1" applyFont="1" applyFill="1" applyBorder="1" applyAlignment="1" applyProtection="1">
      <alignment horizontal="right" vertical="center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" fillId="10" borderId="4" xfId="0" applyFont="1" applyFill="1" applyBorder="1" applyAlignment="1" applyProtection="1">
      <alignment vertical="center"/>
      <protection locked="0"/>
    </xf>
    <xf numFmtId="3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 applyProtection="1">
      <alignment vertical="center" wrapText="1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3" fontId="1" fillId="10" borderId="3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vertical="center" wrapText="1"/>
      <protection locked="0"/>
    </xf>
    <xf numFmtId="0" fontId="3" fillId="10" borderId="4" xfId="0" applyFont="1" applyFill="1" applyBorder="1" applyAlignment="1" applyProtection="1">
      <alignment vertical="center"/>
      <protection locked="0"/>
    </xf>
    <xf numFmtId="3" fontId="3" fillId="10" borderId="4" xfId="0" applyNumberFormat="1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10" xfId="0" applyFont="1" applyFill="1" applyBorder="1" applyAlignment="1" applyProtection="1">
      <alignment vertical="center" wrapText="1"/>
      <protection locked="0"/>
    </xf>
    <xf numFmtId="0" fontId="3" fillId="10" borderId="10" xfId="0" applyFont="1" applyFill="1" applyBorder="1" applyAlignment="1" applyProtection="1">
      <alignment vertical="center"/>
      <protection locked="0"/>
    </xf>
    <xf numFmtId="3" fontId="3" fillId="10" borderId="10" xfId="0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/>
      <protection locked="0"/>
    </xf>
    <xf numFmtId="0" fontId="1" fillId="10" borderId="5" xfId="0" applyFont="1" applyFill="1" applyBorder="1" applyAlignment="1" applyProtection="1">
      <alignment vertical="center" wrapText="1"/>
      <protection locked="0"/>
    </xf>
    <xf numFmtId="0" fontId="1" fillId="6" borderId="10" xfId="0" applyFont="1" applyFill="1" applyBorder="1" applyAlignment="1" applyProtection="1">
      <alignment horizontal="left" vertical="center" wrapText="1" indent="1"/>
    </xf>
    <xf numFmtId="0" fontId="3" fillId="6" borderId="9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vertical="center" wrapText="1"/>
    </xf>
    <xf numFmtId="3" fontId="3" fillId="6" borderId="9" xfId="0" applyNumberFormat="1" applyFont="1" applyFill="1" applyBorder="1" applyAlignment="1" applyProtection="1">
      <alignment vertical="center"/>
    </xf>
    <xf numFmtId="3" fontId="3" fillId="6" borderId="12" xfId="0" applyNumberFormat="1" applyFont="1" applyFill="1" applyBorder="1" applyAlignment="1" applyProtection="1">
      <alignment vertical="center"/>
    </xf>
    <xf numFmtId="3" fontId="4" fillId="6" borderId="16" xfId="0" applyNumberFormat="1" applyFont="1" applyFill="1" applyBorder="1" applyAlignment="1" applyProtection="1">
      <alignment vertical="center"/>
    </xf>
    <xf numFmtId="0" fontId="4" fillId="6" borderId="8" xfId="0" applyFont="1" applyFill="1" applyBorder="1" applyAlignment="1" applyProtection="1">
      <alignment vertical="center"/>
    </xf>
    <xf numFmtId="0" fontId="4" fillId="6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3" fontId="4" fillId="6" borderId="13" xfId="0" applyNumberFormat="1" applyFont="1" applyFill="1" applyBorder="1" applyAlignment="1" applyProtection="1">
      <alignment vertical="center"/>
    </xf>
    <xf numFmtId="0" fontId="3" fillId="10" borderId="3" xfId="0" applyFont="1" applyFill="1" applyBorder="1" applyAlignment="1" applyProtection="1">
      <alignment vertical="center" wrapText="1"/>
      <protection locked="0"/>
    </xf>
    <xf numFmtId="0" fontId="3" fillId="10" borderId="3" xfId="0" applyFont="1" applyFill="1" applyBorder="1" applyAlignment="1" applyProtection="1">
      <alignment vertical="center"/>
      <protection locked="0"/>
    </xf>
    <xf numFmtId="3" fontId="3" fillId="10" borderId="3" xfId="0" applyNumberFormat="1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0" fontId="3" fillId="10" borderId="17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left" vertical="center" wrapText="1" indent="1"/>
    </xf>
    <xf numFmtId="0" fontId="1" fillId="16" borderId="10" xfId="0" applyFont="1" applyFill="1" applyBorder="1" applyAlignment="1" applyProtection="1">
      <alignment horizontal="left" vertical="center" wrapText="1" indent="1"/>
    </xf>
    <xf numFmtId="0" fontId="12" fillId="0" borderId="0" xfId="0" applyFont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 indent="1"/>
    </xf>
    <xf numFmtId="0" fontId="3" fillId="16" borderId="1" xfId="0" applyFont="1" applyFill="1" applyBorder="1" applyAlignment="1" applyProtection="1">
      <alignment horizontal="left" vertical="center" wrapText="1" indent="1"/>
    </xf>
    <xf numFmtId="0" fontId="3" fillId="6" borderId="9" xfId="0" applyFont="1" applyFill="1" applyBorder="1" applyAlignment="1" applyProtection="1">
      <alignment horizontal="left" vertical="center" wrapText="1"/>
    </xf>
    <xf numFmtId="0" fontId="3" fillId="6" borderId="9" xfId="0" applyFont="1" applyFill="1" applyBorder="1" applyAlignment="1" applyProtection="1">
      <alignment horizontal="center" vertical="center"/>
    </xf>
    <xf numFmtId="3" fontId="3" fillId="6" borderId="9" xfId="0" applyNumberFormat="1" applyFont="1" applyFill="1" applyBorder="1" applyAlignment="1" applyProtection="1">
      <alignment horizontal="center" vertical="center"/>
    </xf>
    <xf numFmtId="3" fontId="3" fillId="6" borderId="12" xfId="0" applyNumberFormat="1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left" vertical="center" wrapText="1" indent="1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3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0" xfId="0" applyFont="1" applyFill="1" applyBorder="1" applyAlignment="1" applyProtection="1">
      <alignment horizontal="left" vertical="center" wrapText="1"/>
      <protection locked="0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3" fontId="1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left" vertical="center" wrapText="1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3" fontId="3" fillId="10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3" fontId="3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left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3" fontId="1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left" vertical="center" wrapText="1"/>
      <protection locked="0"/>
    </xf>
    <xf numFmtId="3" fontId="3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left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3" fontId="3" fillId="10" borderId="3" xfId="0" applyNumberFormat="1" applyFont="1" applyFill="1" applyBorder="1" applyAlignment="1" applyProtection="1">
      <alignment horizontal="center" vertical="center"/>
      <protection locked="0"/>
    </xf>
    <xf numFmtId="3" fontId="4" fillId="16" borderId="18" xfId="0" applyNumberFormat="1" applyFont="1" applyFill="1" applyBorder="1" applyAlignment="1" applyProtection="1">
      <alignment vertical="center"/>
    </xf>
    <xf numFmtId="3" fontId="4" fillId="16" borderId="14" xfId="0" applyNumberFormat="1" applyFont="1" applyFill="1" applyBorder="1" applyAlignment="1" applyProtection="1">
      <alignment vertical="center"/>
    </xf>
    <xf numFmtId="49" fontId="5" fillId="10" borderId="1" xfId="0" applyNumberFormat="1" applyFont="1" applyFill="1" applyBorder="1" applyAlignment="1" applyProtection="1">
      <alignment vertical="center"/>
      <protection locked="0"/>
    </xf>
    <xf numFmtId="49" fontId="5" fillId="16" borderId="1" xfId="0" applyNumberFormat="1" applyFont="1" applyFill="1" applyBorder="1" applyAlignment="1" applyProtection="1">
      <alignment horizontal="left" vertical="center"/>
    </xf>
    <xf numFmtId="1" fontId="5" fillId="16" borderId="1" xfId="0" applyNumberFormat="1" applyFont="1" applyFill="1" applyBorder="1" applyAlignment="1" applyProtection="1">
      <alignment vertical="center"/>
    </xf>
    <xf numFmtId="0" fontId="4" fillId="6" borderId="9" xfId="0" applyFont="1" applyFill="1" applyBorder="1" applyAlignment="1" applyProtection="1">
      <alignment vertical="center"/>
    </xf>
    <xf numFmtId="0" fontId="4" fillId="6" borderId="9" xfId="0" applyFont="1" applyFill="1" applyBorder="1" applyAlignment="1" applyProtection="1">
      <alignment horizontal="left" vertical="center" wrapText="1"/>
    </xf>
    <xf numFmtId="0" fontId="4" fillId="6" borderId="9" xfId="0" applyFont="1" applyFill="1" applyBorder="1" applyAlignment="1" applyProtection="1">
      <alignment horizontal="center" vertical="center"/>
    </xf>
    <xf numFmtId="3" fontId="4" fillId="6" borderId="9" xfId="0" applyNumberFormat="1" applyFont="1" applyFill="1" applyBorder="1" applyAlignment="1" applyProtection="1">
      <alignment horizontal="center" vertical="center"/>
    </xf>
    <xf numFmtId="3" fontId="4" fillId="6" borderId="1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3" fontId="0" fillId="0" borderId="1" xfId="0" applyNumberFormat="1" applyBorder="1" applyAlignment="1" applyProtection="1">
      <alignment horizontal="center" vertical="center"/>
    </xf>
    <xf numFmtId="3" fontId="4" fillId="1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15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0" fillId="0" borderId="15" xfId="0" applyBorder="1" applyProtection="1"/>
    <xf numFmtId="0" fontId="0" fillId="0" borderId="20" xfId="0" applyBorder="1" applyProtection="1"/>
    <xf numFmtId="0" fontId="1" fillId="0" borderId="23" xfId="0" applyFont="1" applyBorder="1" applyProtection="1"/>
    <xf numFmtId="0" fontId="0" fillId="0" borderId="24" xfId="0" applyBorder="1" applyProtection="1"/>
    <xf numFmtId="0" fontId="0" fillId="0" borderId="25" xfId="0" applyBorder="1" applyProtection="1"/>
    <xf numFmtId="0" fontId="1" fillId="0" borderId="15" xfId="0" applyFont="1" applyBorder="1" applyProtection="1"/>
    <xf numFmtId="0" fontId="0" fillId="0" borderId="19" xfId="0" applyBorder="1" applyProtection="1"/>
    <xf numFmtId="0" fontId="0" fillId="0" borderId="21" xfId="0" applyBorder="1" applyProtection="1"/>
    <xf numFmtId="0" fontId="0" fillId="0" borderId="22" xfId="0" applyBorder="1" applyProtection="1"/>
    <xf numFmtId="49" fontId="5" fillId="16" borderId="1" xfId="0" applyNumberFormat="1" applyFont="1" applyFill="1" applyBorder="1" applyAlignment="1" applyProtection="1">
      <alignment vertical="center"/>
    </xf>
    <xf numFmtId="0" fontId="16" fillId="18" borderId="8" xfId="0" applyFont="1" applyFill="1" applyBorder="1" applyAlignment="1" applyProtection="1">
      <alignment vertical="center"/>
    </xf>
    <xf numFmtId="0" fontId="17" fillId="18" borderId="9" xfId="0" applyFont="1" applyFill="1" applyBorder="1" applyAlignment="1" applyProtection="1">
      <alignment vertical="center"/>
    </xf>
    <xf numFmtId="0" fontId="17" fillId="18" borderId="9" xfId="0" applyFont="1" applyFill="1" applyBorder="1" applyAlignment="1" applyProtection="1">
      <alignment horizontal="left" vertical="center" wrapText="1"/>
    </xf>
    <xf numFmtId="0" fontId="17" fillId="18" borderId="9" xfId="0" applyFont="1" applyFill="1" applyBorder="1" applyAlignment="1" applyProtection="1">
      <alignment horizontal="center" vertical="center"/>
    </xf>
    <xf numFmtId="3" fontId="17" fillId="18" borderId="9" xfId="0" applyNumberFormat="1" applyFont="1" applyFill="1" applyBorder="1" applyAlignment="1" applyProtection="1">
      <alignment horizontal="center" vertical="center"/>
    </xf>
    <xf numFmtId="0" fontId="17" fillId="18" borderId="11" xfId="0" applyFont="1" applyFill="1" applyBorder="1" applyAlignment="1" applyProtection="1">
      <alignment horizontal="center" vertical="center"/>
    </xf>
    <xf numFmtId="0" fontId="16" fillId="13" borderId="8" xfId="0" applyFont="1" applyFill="1" applyBorder="1" applyAlignment="1" applyProtection="1">
      <alignment vertical="center"/>
    </xf>
    <xf numFmtId="0" fontId="17" fillId="13" borderId="8" xfId="0" applyFont="1" applyFill="1" applyBorder="1" applyAlignment="1" applyProtection="1">
      <alignment vertical="center"/>
    </xf>
    <xf numFmtId="0" fontId="17" fillId="13" borderId="9" xfId="0" applyFont="1" applyFill="1" applyBorder="1" applyAlignment="1" applyProtection="1">
      <alignment horizontal="left" vertical="center" wrapText="1"/>
    </xf>
    <xf numFmtId="0" fontId="17" fillId="13" borderId="9" xfId="0" applyFont="1" applyFill="1" applyBorder="1" applyAlignment="1" applyProtection="1">
      <alignment horizontal="center" vertical="center"/>
    </xf>
    <xf numFmtId="3" fontId="17" fillId="13" borderId="9" xfId="0" applyNumberFormat="1" applyFont="1" applyFill="1" applyBorder="1" applyAlignment="1" applyProtection="1">
      <alignment horizontal="center" vertical="center"/>
    </xf>
    <xf numFmtId="3" fontId="17" fillId="13" borderId="9" xfId="0" applyNumberFormat="1" applyFont="1" applyFill="1" applyBorder="1" applyAlignment="1" applyProtection="1">
      <alignment vertical="center"/>
    </xf>
    <xf numFmtId="3" fontId="17" fillId="13" borderId="11" xfId="0" applyNumberFormat="1" applyFont="1" applyFill="1" applyBorder="1" applyAlignment="1" applyProtection="1">
      <alignment horizontal="center"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horizontal="left" vertical="center" wrapText="1"/>
    </xf>
    <xf numFmtId="0" fontId="3" fillId="13" borderId="9" xfId="0" applyFont="1" applyFill="1" applyBorder="1" applyAlignment="1" applyProtection="1">
      <alignment horizontal="center" vertical="center"/>
    </xf>
    <xf numFmtId="3" fontId="3" fillId="13" borderId="9" xfId="0" applyNumberFormat="1" applyFont="1" applyFill="1" applyBorder="1" applyAlignment="1" applyProtection="1">
      <alignment horizontal="center" vertical="center"/>
    </xf>
    <xf numFmtId="0" fontId="3" fillId="13" borderId="11" xfId="0" applyFont="1" applyFill="1" applyBorder="1" applyAlignment="1" applyProtection="1">
      <alignment horizontal="center" vertical="center"/>
    </xf>
    <xf numFmtId="0" fontId="17" fillId="13" borderId="9" xfId="0" applyFont="1" applyFill="1" applyBorder="1" applyAlignment="1" applyProtection="1">
      <alignment vertical="center"/>
    </xf>
    <xf numFmtId="0" fontId="17" fillId="13" borderId="11" xfId="0" applyFont="1" applyFill="1" applyBorder="1" applyAlignment="1" applyProtection="1">
      <alignment horizontal="center" vertical="center"/>
    </xf>
    <xf numFmtId="0" fontId="3" fillId="16" borderId="4" xfId="0" applyFont="1" applyFill="1" applyBorder="1" applyAlignment="1" applyProtection="1">
      <alignment horizontal="left" vertical="center" wrapText="1"/>
    </xf>
    <xf numFmtId="0" fontId="3" fillId="16" borderId="4" xfId="0" applyFont="1" applyFill="1" applyBorder="1" applyAlignment="1" applyProtection="1">
      <alignment horizontal="center" vertical="center"/>
    </xf>
    <xf numFmtId="3" fontId="3" fillId="16" borderId="4" xfId="0" applyNumberFormat="1" applyFont="1" applyFill="1" applyBorder="1" applyAlignment="1" applyProtection="1">
      <alignment horizontal="center" vertical="center"/>
    </xf>
    <xf numFmtId="0" fontId="3" fillId="16" borderId="1" xfId="0" applyFont="1" applyFill="1" applyBorder="1" applyAlignment="1" applyProtection="1">
      <alignment horizontal="left" vertical="center" wrapText="1"/>
    </xf>
    <xf numFmtId="0" fontId="3" fillId="16" borderId="1" xfId="0" applyFont="1" applyFill="1" applyBorder="1" applyAlignment="1" applyProtection="1">
      <alignment horizontal="center" vertical="center"/>
    </xf>
    <xf numFmtId="3" fontId="3" fillId="16" borderId="1" xfId="0" applyNumberFormat="1" applyFont="1" applyFill="1" applyBorder="1" applyAlignment="1" applyProtection="1">
      <alignment horizontal="center" vertical="center"/>
    </xf>
    <xf numFmtId="0" fontId="3" fillId="16" borderId="5" xfId="0" applyFont="1" applyFill="1" applyBorder="1" applyAlignment="1" applyProtection="1">
      <alignment horizontal="left" vertical="center" wrapText="1"/>
    </xf>
    <xf numFmtId="0" fontId="3" fillId="16" borderId="5" xfId="0" applyFont="1" applyFill="1" applyBorder="1" applyAlignment="1" applyProtection="1">
      <alignment horizontal="center" vertical="center"/>
    </xf>
    <xf numFmtId="3" fontId="3" fillId="16" borderId="5" xfId="0" applyNumberFormat="1" applyFont="1" applyFill="1" applyBorder="1" applyAlignment="1" applyProtection="1">
      <alignment horizontal="center" vertical="center"/>
    </xf>
    <xf numFmtId="0" fontId="1" fillId="16" borderId="4" xfId="0" applyFont="1" applyFill="1" applyBorder="1" applyAlignment="1" applyProtection="1">
      <alignment vertical="center" wrapText="1"/>
    </xf>
    <xf numFmtId="0" fontId="1" fillId="16" borderId="4" xfId="0" applyFont="1" applyFill="1" applyBorder="1" applyAlignment="1" applyProtection="1">
      <alignment horizontal="center" vertical="center"/>
    </xf>
    <xf numFmtId="3" fontId="1" fillId="16" borderId="4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167" fontId="4" fillId="0" borderId="1" xfId="0" applyNumberFormat="1" applyFont="1" applyFill="1" applyBorder="1" applyAlignment="1" applyProtection="1">
      <alignment horizontal="center" vertical="center"/>
    </xf>
    <xf numFmtId="3" fontId="1" fillId="6" borderId="1" xfId="0" applyNumberFormat="1" applyFont="1" applyFill="1" applyBorder="1" applyAlignment="1" applyProtection="1">
      <alignment horizontal="center" vertical="center"/>
    </xf>
    <xf numFmtId="3" fontId="4" fillId="6" borderId="1" xfId="3" applyNumberFormat="1" applyFont="1" applyFill="1" applyBorder="1" applyAlignment="1" applyProtection="1">
      <alignment horizontal="center" vertical="center"/>
    </xf>
    <xf numFmtId="1" fontId="5" fillId="10" borderId="1" xfId="0" applyNumberFormat="1" applyFon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/>
    <xf numFmtId="0" fontId="1" fillId="0" borderId="0" xfId="0" applyFont="1" applyFill="1" applyBorder="1" applyAlignment="1" applyProtection="1"/>
    <xf numFmtId="3" fontId="4" fillId="7" borderId="1" xfId="0" applyNumberFormat="1" applyFont="1" applyFill="1" applyBorder="1" applyAlignment="1" applyProtection="1">
      <alignment horizontal="right" vertical="center" wrapText="1"/>
    </xf>
    <xf numFmtId="0" fontId="0" fillId="0" borderId="26" xfId="0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justify" vertical="center" wrapText="1"/>
    </xf>
    <xf numFmtId="0" fontId="15" fillId="5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justify" vertical="center" wrapText="1"/>
    </xf>
    <xf numFmtId="3" fontId="15" fillId="7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0" fillId="0" borderId="0" xfId="0" applyFont="1" applyProtection="1"/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0" fillId="0" borderId="0" xfId="0" applyAlignment="1" applyProtection="1">
      <alignment vertical="top" wrapText="1"/>
    </xf>
    <xf numFmtId="0" fontId="4" fillId="17" borderId="26" xfId="0" applyFont="1" applyFill="1" applyBorder="1" applyProtection="1"/>
    <xf numFmtId="0" fontId="2" fillId="4" borderId="6" xfId="0" applyFont="1" applyFill="1" applyBorder="1" applyAlignment="1" applyProtection="1">
      <alignment vertical="center"/>
    </xf>
    <xf numFmtId="0" fontId="1" fillId="0" borderId="0" xfId="0" applyFont="1" applyProtection="1"/>
    <xf numFmtId="0" fontId="0" fillId="16" borderId="6" xfId="0" applyFill="1" applyBorder="1" applyProtection="1"/>
    <xf numFmtId="0" fontId="1" fillId="0" borderId="21" xfId="0" applyFont="1" applyBorder="1" applyProtection="1"/>
    <xf numFmtId="0" fontId="1" fillId="0" borderId="14" xfId="0" applyFont="1" applyBorder="1" applyAlignment="1" applyProtection="1">
      <alignment horizontal="left" vertical="top" wrapText="1"/>
    </xf>
    <xf numFmtId="0" fontId="0" fillId="0" borderId="27" xfId="0" applyBorder="1" applyAlignment="1" applyProtection="1">
      <alignment horizontal="left" vertical="top" wrapText="1"/>
    </xf>
    <xf numFmtId="0" fontId="0" fillId="0" borderId="26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4" fillId="17" borderId="1" xfId="0" applyFont="1" applyFill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 indent="1"/>
    </xf>
    <xf numFmtId="0" fontId="5" fillId="0" borderId="27" xfId="0" applyFont="1" applyBorder="1" applyAlignment="1" applyProtection="1">
      <alignment horizontal="left" vertical="center" indent="1"/>
    </xf>
    <xf numFmtId="0" fontId="5" fillId="0" borderId="26" xfId="0" applyFont="1" applyBorder="1" applyAlignment="1" applyProtection="1">
      <alignment horizontal="left" vertical="center" indent="1"/>
    </xf>
    <xf numFmtId="0" fontId="4" fillId="17" borderId="1" xfId="0" applyFont="1" applyFill="1" applyBorder="1" applyAlignment="1" applyProtection="1">
      <alignment horizontal="left"/>
    </xf>
    <xf numFmtId="0" fontId="4" fillId="17" borderId="14" xfId="0" applyFont="1" applyFill="1" applyBorder="1" applyAlignment="1" applyProtection="1">
      <alignment horizontal="left"/>
    </xf>
    <xf numFmtId="0" fontId="4" fillId="17" borderId="27" xfId="0" applyFont="1" applyFill="1" applyBorder="1" applyAlignment="1" applyProtection="1">
      <alignment horizontal="left"/>
    </xf>
    <xf numFmtId="0" fontId="4" fillId="17" borderId="26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horizontal="left" vertical="center" wrapText="1"/>
    </xf>
    <xf numFmtId="0" fontId="1" fillId="0" borderId="26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1" fillId="6" borderId="14" xfId="0" applyFont="1" applyFill="1" applyBorder="1" applyAlignment="1" applyProtection="1">
      <alignment horizontal="left"/>
    </xf>
    <xf numFmtId="0" fontId="1" fillId="6" borderId="26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left"/>
    </xf>
    <xf numFmtId="0" fontId="1" fillId="0" borderId="26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/>
    </xf>
    <xf numFmtId="0" fontId="1" fillId="0" borderId="24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 wrapText="1"/>
    </xf>
    <xf numFmtId="0" fontId="0" fillId="0" borderId="24" xfId="0" applyBorder="1" applyAlignment="1" applyProtection="1">
      <alignment horizontal="left" wrapText="1"/>
    </xf>
    <xf numFmtId="0" fontId="0" fillId="0" borderId="25" xfId="0" applyBorder="1" applyAlignment="1" applyProtection="1">
      <alignment horizontal="left" wrapText="1"/>
    </xf>
    <xf numFmtId="0" fontId="0" fillId="0" borderId="20" xfId="0" applyBorder="1" applyAlignment="1" applyProtection="1">
      <alignment horizontal="left" wrapText="1"/>
    </xf>
    <xf numFmtId="0" fontId="0" fillId="0" borderId="21" xfId="0" applyBorder="1" applyAlignment="1" applyProtection="1">
      <alignment horizontal="left" wrapText="1"/>
    </xf>
    <xf numFmtId="0" fontId="0" fillId="0" borderId="22" xfId="0" applyBorder="1" applyAlignment="1" applyProtection="1">
      <alignment horizontal="left" wrapText="1"/>
    </xf>
    <xf numFmtId="17" fontId="6" fillId="17" borderId="14" xfId="0" applyNumberFormat="1" applyFont="1" applyFill="1" applyBorder="1" applyAlignment="1" applyProtection="1">
      <alignment horizontal="center" vertical="center"/>
    </xf>
    <xf numFmtId="17" fontId="6" fillId="17" borderId="27" xfId="0" applyNumberFormat="1" applyFont="1" applyFill="1" applyBorder="1" applyAlignment="1" applyProtection="1">
      <alignment horizontal="center" vertical="center"/>
    </xf>
    <xf numFmtId="17" fontId="6" fillId="17" borderId="26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7" fillId="16" borderId="14" xfId="0" applyFont="1" applyFill="1" applyBorder="1" applyAlignment="1" applyProtection="1">
      <alignment vertical="center"/>
    </xf>
    <xf numFmtId="0" fontId="7" fillId="16" borderId="26" xfId="0" applyFont="1" applyFill="1" applyBorder="1" applyAlignment="1" applyProtection="1">
      <alignment vertical="center"/>
    </xf>
    <xf numFmtId="0" fontId="0" fillId="16" borderId="26" xfId="0" applyFill="1" applyBorder="1" applyAlignment="1">
      <alignment vertical="center"/>
    </xf>
    <xf numFmtId="166" fontId="2" fillId="16" borderId="14" xfId="0" applyNumberFormat="1" applyFont="1" applyFill="1" applyBorder="1" applyAlignment="1" applyProtection="1">
      <alignment horizontal="center" vertical="center" wrapText="1"/>
    </xf>
    <xf numFmtId="166" fontId="2" fillId="16" borderId="26" xfId="0" applyNumberFormat="1" applyFont="1" applyFill="1" applyBorder="1" applyAlignment="1" applyProtection="1">
      <alignment horizontal="center" vertical="center" wrapText="1"/>
    </xf>
    <xf numFmtId="164" fontId="2" fillId="16" borderId="14" xfId="0" applyNumberFormat="1" applyFont="1" applyFill="1" applyBorder="1" applyAlignment="1" applyProtection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6" fillId="17" borderId="14" xfId="0" applyFont="1" applyFill="1" applyBorder="1" applyAlignment="1" applyProtection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6" fillId="17" borderId="14" xfId="0" applyFont="1" applyFill="1" applyBorder="1" applyAlignment="1" applyProtection="1">
      <alignment horizontal="center" vertical="center" wrapText="1"/>
    </xf>
    <xf numFmtId="0" fontId="6" fillId="17" borderId="26" xfId="0" applyFont="1" applyFill="1" applyBorder="1" applyAlignment="1" applyProtection="1">
      <alignment horizontal="center" vertical="center" wrapText="1"/>
    </xf>
    <xf numFmtId="0" fontId="6" fillId="17" borderId="1" xfId="0" applyFont="1" applyFill="1" applyBorder="1" applyAlignment="1" applyProtection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</xf>
    <xf numFmtId="3" fontId="4" fillId="16" borderId="9" xfId="0" applyNumberFormat="1" applyFont="1" applyFill="1" applyBorder="1" applyAlignment="1" applyProtection="1">
      <alignment horizontal="right" vertical="center"/>
    </xf>
    <xf numFmtId="0" fontId="3" fillId="16" borderId="1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6" borderId="10" xfId="0" applyFont="1" applyFill="1" applyBorder="1" applyAlignment="1" applyProtection="1">
      <alignment vertical="center" wrapText="1"/>
    </xf>
    <xf numFmtId="0" fontId="3" fillId="6" borderId="32" xfId="0" applyFont="1" applyFill="1" applyBorder="1" applyAlignment="1" applyProtection="1">
      <alignment vertical="center" wrapText="1"/>
    </xf>
    <xf numFmtId="0" fontId="3" fillId="6" borderId="17" xfId="0" applyFont="1" applyFill="1" applyBorder="1" applyAlignment="1" applyProtection="1">
      <alignment vertical="center" wrapText="1"/>
    </xf>
    <xf numFmtId="0" fontId="3" fillId="6" borderId="10" xfId="0" applyFont="1" applyFill="1" applyBorder="1" applyAlignment="1" applyProtection="1">
      <alignment horizontal="left" vertical="center" wrapText="1" indent="1"/>
    </xf>
    <xf numFmtId="0" fontId="3" fillId="6" borderId="32" xfId="0" applyFont="1" applyFill="1" applyBorder="1" applyAlignment="1" applyProtection="1">
      <alignment horizontal="left" vertical="center" wrapText="1" indent="1"/>
    </xf>
    <xf numFmtId="0" fontId="3" fillId="6" borderId="3" xfId="0" applyFont="1" applyFill="1" applyBorder="1" applyAlignment="1" applyProtection="1">
      <alignment horizontal="left" vertical="center" wrapText="1" indent="1"/>
    </xf>
    <xf numFmtId="0" fontId="3" fillId="6" borderId="17" xfId="0" applyFont="1" applyFill="1" applyBorder="1" applyAlignment="1" applyProtection="1">
      <alignment horizontal="left" vertical="center" wrapText="1" indent="1"/>
    </xf>
    <xf numFmtId="0" fontId="3" fillId="6" borderId="28" xfId="0" applyFont="1" applyFill="1" applyBorder="1" applyAlignment="1" applyProtection="1">
      <alignment horizontal="left" vertical="center" wrapText="1"/>
    </xf>
    <xf numFmtId="0" fontId="3" fillId="6" borderId="29" xfId="0" applyFont="1" applyFill="1" applyBorder="1" applyAlignment="1" applyProtection="1">
      <alignment horizontal="left" vertical="center" wrapText="1"/>
    </xf>
    <xf numFmtId="0" fontId="3" fillId="6" borderId="15" xfId="0" applyFont="1" applyFill="1" applyBorder="1" applyAlignment="1" applyProtection="1">
      <alignment horizontal="left" vertical="center" wrapText="1"/>
    </xf>
    <xf numFmtId="0" fontId="3" fillId="6" borderId="19" xfId="0" applyFont="1" applyFill="1" applyBorder="1" applyAlignment="1" applyProtection="1">
      <alignment horizontal="left" vertical="center" wrapText="1"/>
    </xf>
    <xf numFmtId="0" fontId="3" fillId="6" borderId="30" xfId="0" applyFont="1" applyFill="1" applyBorder="1" applyAlignment="1" applyProtection="1">
      <alignment horizontal="left" vertical="center" wrapText="1"/>
    </xf>
    <xf numFmtId="0" fontId="3" fillId="6" borderId="31" xfId="0" applyFont="1" applyFill="1" applyBorder="1" applyAlignment="1" applyProtection="1">
      <alignment horizontal="left" vertical="center" wrapText="1"/>
    </xf>
    <xf numFmtId="0" fontId="3" fillId="6" borderId="28" xfId="0" applyFont="1" applyFill="1" applyBorder="1" applyAlignment="1" applyProtection="1">
      <alignment vertical="center"/>
    </xf>
    <xf numFmtId="0" fontId="3" fillId="6" borderId="29" xfId="0" applyFont="1" applyFill="1" applyBorder="1" applyAlignment="1" applyProtection="1">
      <alignment vertical="center"/>
    </xf>
    <xf numFmtId="0" fontId="3" fillId="6" borderId="15" xfId="0" applyFont="1" applyFill="1" applyBorder="1" applyAlignment="1" applyProtection="1">
      <alignment vertical="center"/>
    </xf>
    <xf numFmtId="0" fontId="3" fillId="6" borderId="19" xfId="0" applyFont="1" applyFill="1" applyBorder="1" applyAlignment="1" applyProtection="1">
      <alignment vertical="center"/>
    </xf>
    <xf numFmtId="0" fontId="3" fillId="6" borderId="30" xfId="0" applyFont="1" applyFill="1" applyBorder="1" applyAlignment="1" applyProtection="1">
      <alignment vertical="center"/>
    </xf>
    <xf numFmtId="0" fontId="3" fillId="6" borderId="31" xfId="0" applyFont="1" applyFill="1" applyBorder="1" applyAlignment="1" applyProtection="1">
      <alignment vertical="center"/>
    </xf>
    <xf numFmtId="0" fontId="3" fillId="6" borderId="28" xfId="0" applyFont="1" applyFill="1" applyBorder="1" applyAlignment="1" applyProtection="1">
      <alignment vertical="center" wrapText="1"/>
    </xf>
    <xf numFmtId="0" fontId="3" fillId="6" borderId="29" xfId="0" applyFont="1" applyFill="1" applyBorder="1" applyAlignment="1" applyProtection="1">
      <alignment vertical="center" wrapText="1"/>
    </xf>
    <xf numFmtId="0" fontId="3" fillId="6" borderId="15" xfId="0" applyFont="1" applyFill="1" applyBorder="1" applyAlignment="1" applyProtection="1">
      <alignment vertical="center" wrapText="1"/>
    </xf>
    <xf numFmtId="0" fontId="3" fillId="6" borderId="19" xfId="0" applyFont="1" applyFill="1" applyBorder="1" applyAlignment="1" applyProtection="1">
      <alignment vertical="center" wrapText="1"/>
    </xf>
    <xf numFmtId="0" fontId="3" fillId="6" borderId="30" xfId="0" applyFont="1" applyFill="1" applyBorder="1" applyAlignment="1" applyProtection="1">
      <alignment vertical="center" wrapText="1"/>
    </xf>
    <xf numFmtId="0" fontId="3" fillId="6" borderId="31" xfId="0" applyFont="1" applyFill="1" applyBorder="1" applyAlignment="1" applyProtection="1">
      <alignment vertical="center" wrapText="1"/>
    </xf>
    <xf numFmtId="3" fontId="4" fillId="6" borderId="8" xfId="0" applyNumberFormat="1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vertical="center"/>
    </xf>
    <xf numFmtId="3" fontId="4" fillId="16" borderId="8" xfId="0" applyNumberFormat="1" applyFont="1" applyFill="1" applyBorder="1" applyAlignment="1" applyProtection="1">
      <alignment horizontal="right" vertical="center"/>
    </xf>
    <xf numFmtId="3" fontId="4" fillId="16" borderId="11" xfId="0" applyNumberFormat="1" applyFont="1" applyFill="1" applyBorder="1" applyAlignment="1" applyProtection="1">
      <alignment horizontal="right" vertical="center"/>
    </xf>
    <xf numFmtId="3" fontId="4" fillId="6" borderId="11" xfId="0" applyNumberFormat="1" applyFont="1" applyFill="1" applyBorder="1" applyAlignment="1" applyProtection="1">
      <alignment horizontal="right" vertical="center"/>
    </xf>
    <xf numFmtId="3" fontId="3" fillId="16" borderId="11" xfId="0" applyNumberFormat="1" applyFont="1" applyFill="1" applyBorder="1" applyAlignment="1" applyProtection="1">
      <alignment vertical="center"/>
    </xf>
    <xf numFmtId="3" fontId="3" fillId="6" borderId="11" xfId="0" applyNumberFormat="1" applyFont="1" applyFill="1" applyBorder="1" applyAlignment="1" applyProtection="1">
      <alignment vertical="center"/>
    </xf>
    <xf numFmtId="3" fontId="4" fillId="6" borderId="16" xfId="0" applyNumberFormat="1" applyFont="1" applyFill="1" applyBorder="1" applyAlignment="1" applyProtection="1">
      <alignment horizontal="right" vertical="center"/>
    </xf>
    <xf numFmtId="3" fontId="4" fillId="6" borderId="11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horizontal="right" vertical="center"/>
    </xf>
    <xf numFmtId="3" fontId="3" fillId="0" borderId="11" xfId="0" applyNumberFormat="1" applyFont="1" applyBorder="1" applyAlignment="1" applyProtection="1">
      <alignment vertical="center"/>
    </xf>
    <xf numFmtId="3" fontId="4" fillId="6" borderId="9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3" fillId="0" borderId="32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28" xfId="0" applyFont="1" applyFill="1" applyBorder="1" applyAlignment="1" applyProtection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30" xfId="0" applyFont="1" applyFill="1" applyBorder="1" applyAlignment="1" applyProtection="1">
      <alignment horizontal="left" vertical="center" wrapText="1"/>
    </xf>
    <xf numFmtId="0" fontId="3" fillId="0" borderId="31" xfId="0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 wrapText="1"/>
    </xf>
    <xf numFmtId="0" fontId="3" fillId="0" borderId="29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30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3" fontId="4" fillId="0" borderId="16" xfId="0" applyNumberFormat="1" applyFont="1" applyFill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4" fillId="7" borderId="1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14" xfId="0" applyFont="1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1" fillId="5" borderId="14" xfId="0" applyFont="1" applyFill="1" applyBorder="1" applyAlignment="1" applyProtection="1">
      <alignment horizontal="justify" vertical="center" wrapText="1"/>
    </xf>
    <xf numFmtId="0" fontId="0" fillId="0" borderId="26" xfId="0" applyBorder="1" applyAlignment="1" applyProtection="1">
      <alignment horizontal="justify" vertical="center" wrapText="1"/>
    </xf>
    <xf numFmtId="0" fontId="4" fillId="7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1" fillId="16" borderId="1" xfId="0" applyFont="1" applyFill="1" applyBorder="1" applyAlignment="1" applyProtection="1">
      <alignment horizontal="left"/>
    </xf>
    <xf numFmtId="0" fontId="4" fillId="7" borderId="10" xfId="0" applyFont="1" applyFill="1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14" fillId="5" borderId="10" xfId="0" applyFont="1" applyFill="1" applyBorder="1" applyAlignment="1" applyProtection="1">
      <alignment horizontal="justify" vertical="center" wrapText="1"/>
    </xf>
    <xf numFmtId="0" fontId="14" fillId="5" borderId="32" xfId="0" applyFont="1" applyFill="1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3" fillId="5" borderId="14" xfId="0" applyFont="1" applyFill="1" applyBorder="1" applyAlignment="1" applyProtection="1">
      <alignment horizontal="left" vertical="center" wrapText="1"/>
    </xf>
    <xf numFmtId="0" fontId="15" fillId="5" borderId="1" xfId="0" applyFont="1" applyFill="1" applyBorder="1" applyAlignment="1" applyProtection="1">
      <alignment horizontal="justify" vertical="center" wrapText="1"/>
    </xf>
    <xf numFmtId="0" fontId="3" fillId="5" borderId="14" xfId="0" applyFont="1" applyFill="1" applyBorder="1" applyAlignment="1" applyProtection="1">
      <alignment horizontal="justify"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5" borderId="14" xfId="0" applyFont="1" applyFill="1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0" fontId="14" fillId="5" borderId="10" xfId="0" applyFont="1" applyFill="1" applyBorder="1" applyAlignment="1">
      <alignment horizontal="justify" vertical="center" wrapText="1"/>
    </xf>
    <xf numFmtId="0" fontId="14" fillId="5" borderId="32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2">
    <dxf>
      <fill>
        <patternFill>
          <bgColor rgb="FF00CC66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609600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8765E9-88A2-4A22-8589-FEE85F8B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97726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6D64-D46C-4B0A-89A4-B75783DF11B0}">
  <dimension ref="A2:J35"/>
  <sheetViews>
    <sheetView showGridLines="0" tabSelected="1" zoomScale="70" zoomScaleNormal="70" workbookViewId="0">
      <selection activeCell="D17" sqref="D17:H17"/>
    </sheetView>
  </sheetViews>
  <sheetFormatPr baseColWidth="10" defaultRowHeight="13.2" x14ac:dyDescent="0.25"/>
  <cols>
    <col min="1" max="1" width="6.33203125" style="322" customWidth="1"/>
    <col min="2" max="2" width="26.109375" style="322" customWidth="1"/>
    <col min="3" max="3" width="4.6640625" style="322" customWidth="1"/>
    <col min="4" max="7" width="11.5546875" style="322"/>
    <col min="8" max="8" width="39.109375" style="322" customWidth="1"/>
    <col min="9" max="9" width="23" style="322" customWidth="1"/>
    <col min="10" max="10" width="61" style="322" customWidth="1"/>
    <col min="11" max="11" width="19" style="322" customWidth="1"/>
    <col min="12" max="16384" width="11.5546875" style="322"/>
  </cols>
  <sheetData>
    <row r="2" spans="1:10" ht="23.25" customHeight="1" x14ac:dyDescent="0.3">
      <c r="F2" s="399" t="s">
        <v>133</v>
      </c>
      <c r="G2" s="399"/>
      <c r="H2" s="399"/>
      <c r="I2" s="399"/>
    </row>
    <row r="3" spans="1:10" ht="6" customHeight="1" x14ac:dyDescent="0.3">
      <c r="E3" s="385"/>
      <c r="F3" s="385"/>
      <c r="G3" s="385"/>
      <c r="H3" s="385"/>
    </row>
    <row r="4" spans="1:10" ht="10.5" customHeight="1" x14ac:dyDescent="0.25">
      <c r="A4" s="400"/>
      <c r="B4" s="400"/>
      <c r="C4" s="400"/>
    </row>
    <row r="5" spans="1:10" ht="11.25" customHeight="1" x14ac:dyDescent="0.25">
      <c r="A5" s="386"/>
      <c r="B5" s="387"/>
      <c r="C5" s="387"/>
    </row>
    <row r="6" spans="1:10" ht="22.5" customHeight="1" x14ac:dyDescent="0.25">
      <c r="A6" s="401" t="s">
        <v>167</v>
      </c>
      <c r="B6" s="401"/>
      <c r="C6" s="402" t="s">
        <v>181</v>
      </c>
      <c r="D6" s="403"/>
      <c r="E6" s="403"/>
      <c r="F6" s="403"/>
      <c r="G6" s="403"/>
      <c r="H6" s="403"/>
      <c r="I6" s="403"/>
      <c r="J6" s="404"/>
    </row>
    <row r="7" spans="1:10" ht="19.5" customHeight="1" x14ac:dyDescent="0.25">
      <c r="A7" s="388"/>
      <c r="B7" s="386"/>
      <c r="C7" s="387"/>
      <c r="D7" s="387"/>
      <c r="E7" s="387"/>
      <c r="F7" s="387"/>
      <c r="G7" s="387"/>
      <c r="H7" s="387"/>
      <c r="I7" s="387"/>
      <c r="J7" s="387"/>
    </row>
    <row r="8" spans="1:10" x14ac:dyDescent="0.25">
      <c r="A8" s="405" t="s">
        <v>136</v>
      </c>
      <c r="B8" s="405"/>
      <c r="C8" s="405"/>
      <c r="D8" s="405"/>
      <c r="E8" s="405"/>
      <c r="F8" s="405"/>
      <c r="G8" s="405"/>
      <c r="H8" s="405"/>
      <c r="I8" s="405"/>
      <c r="J8" s="405"/>
    </row>
    <row r="9" spans="1:10" x14ac:dyDescent="0.25">
      <c r="A9" s="395" t="s">
        <v>174</v>
      </c>
      <c r="B9" s="396"/>
      <c r="C9" s="396"/>
      <c r="D9" s="396"/>
      <c r="E9" s="396"/>
      <c r="F9" s="396"/>
      <c r="G9" s="396"/>
      <c r="H9" s="396"/>
      <c r="I9" s="396"/>
      <c r="J9" s="397"/>
    </row>
    <row r="10" spans="1:10" ht="17.25" customHeight="1" x14ac:dyDescent="0.25">
      <c r="A10" s="398"/>
      <c r="B10" s="396"/>
      <c r="C10" s="396"/>
      <c r="D10" s="396"/>
      <c r="E10" s="396"/>
      <c r="F10" s="396"/>
      <c r="G10" s="396"/>
      <c r="H10" s="396"/>
      <c r="I10" s="396"/>
      <c r="J10" s="397"/>
    </row>
    <row r="11" spans="1:10" x14ac:dyDescent="0.25">
      <c r="A11" s="406" t="s">
        <v>132</v>
      </c>
      <c r="B11" s="407"/>
      <c r="C11" s="407"/>
      <c r="D11" s="407"/>
      <c r="E11" s="407"/>
      <c r="F11" s="407"/>
      <c r="G11" s="407"/>
      <c r="H11" s="407"/>
      <c r="I11" s="407"/>
      <c r="J11" s="408"/>
    </row>
    <row r="12" spans="1:10" s="389" customFormat="1" ht="27.75" customHeight="1" x14ac:dyDescent="0.25">
      <c r="A12" s="409" t="s">
        <v>182</v>
      </c>
      <c r="B12" s="410"/>
      <c r="C12" s="410"/>
      <c r="D12" s="410"/>
      <c r="E12" s="410"/>
      <c r="F12" s="410"/>
      <c r="G12" s="410"/>
      <c r="H12" s="410"/>
      <c r="I12" s="410"/>
      <c r="J12" s="411"/>
    </row>
    <row r="13" spans="1:10" s="389" customFormat="1" ht="27.75" customHeight="1" x14ac:dyDescent="0.25">
      <c r="A13" s="412" t="s">
        <v>183</v>
      </c>
      <c r="B13" s="413"/>
      <c r="C13" s="413"/>
      <c r="D13" s="413"/>
      <c r="E13" s="413"/>
      <c r="F13" s="413"/>
      <c r="G13" s="413"/>
      <c r="H13" s="413"/>
      <c r="I13" s="413"/>
      <c r="J13" s="413"/>
    </row>
    <row r="14" spans="1:10" s="389" customFormat="1" ht="27.75" customHeight="1" x14ac:dyDescent="0.25">
      <c r="A14" s="410" t="s">
        <v>179</v>
      </c>
      <c r="B14" s="410"/>
      <c r="C14" s="410"/>
      <c r="D14" s="410"/>
      <c r="E14" s="410"/>
      <c r="F14" s="410"/>
      <c r="G14" s="410"/>
      <c r="H14" s="410"/>
      <c r="I14" s="410"/>
      <c r="J14" s="411"/>
    </row>
    <row r="15" spans="1:10" x14ac:dyDescent="0.25">
      <c r="A15" s="327" t="s">
        <v>176</v>
      </c>
      <c r="B15" s="328"/>
      <c r="C15" s="328"/>
      <c r="D15" s="328"/>
      <c r="E15" s="328"/>
      <c r="F15" s="328"/>
      <c r="G15" s="328"/>
      <c r="H15" s="328"/>
      <c r="I15" s="328"/>
      <c r="J15" s="329"/>
    </row>
    <row r="16" spans="1:10" ht="7.5" customHeight="1" x14ac:dyDescent="0.25">
      <c r="A16" s="330"/>
      <c r="J16" s="331"/>
    </row>
    <row r="17" spans="1:10" x14ac:dyDescent="0.25">
      <c r="A17" s="325"/>
      <c r="B17" s="406" t="s">
        <v>135</v>
      </c>
      <c r="C17" s="408"/>
      <c r="D17" s="406" t="s">
        <v>175</v>
      </c>
      <c r="E17" s="407"/>
      <c r="F17" s="407"/>
      <c r="G17" s="407"/>
      <c r="H17" s="407"/>
      <c r="I17" s="390"/>
      <c r="J17" s="331"/>
    </row>
    <row r="18" spans="1:10" x14ac:dyDescent="0.25">
      <c r="A18" s="325"/>
      <c r="B18" s="414" t="s">
        <v>138</v>
      </c>
      <c r="C18" s="415"/>
      <c r="D18" s="416" t="s">
        <v>146</v>
      </c>
      <c r="E18" s="417"/>
      <c r="F18" s="417"/>
      <c r="G18" s="417"/>
      <c r="H18" s="417"/>
      <c r="I18" s="418"/>
      <c r="J18" s="331"/>
    </row>
    <row r="19" spans="1:10" x14ac:dyDescent="0.25">
      <c r="A19" s="325"/>
      <c r="B19" s="414" t="s">
        <v>139</v>
      </c>
      <c r="C19" s="415"/>
      <c r="D19" s="416" t="s">
        <v>173</v>
      </c>
      <c r="E19" s="417"/>
      <c r="F19" s="417"/>
      <c r="G19" s="417"/>
      <c r="H19" s="417"/>
      <c r="I19" s="418"/>
      <c r="J19" s="331"/>
    </row>
    <row r="20" spans="1:10" x14ac:dyDescent="0.25">
      <c r="A20" s="325"/>
      <c r="B20" s="414" t="s">
        <v>140</v>
      </c>
      <c r="C20" s="415"/>
      <c r="D20" s="416" t="s">
        <v>169</v>
      </c>
      <c r="E20" s="417"/>
      <c r="F20" s="417"/>
      <c r="G20" s="417"/>
      <c r="H20" s="417"/>
      <c r="I20" s="418"/>
      <c r="J20" s="331"/>
    </row>
    <row r="21" spans="1:10" x14ac:dyDescent="0.25">
      <c r="A21" s="325"/>
      <c r="B21" s="414" t="s">
        <v>141</v>
      </c>
      <c r="C21" s="415"/>
      <c r="D21" s="416" t="s">
        <v>170</v>
      </c>
      <c r="E21" s="417"/>
      <c r="F21" s="417"/>
      <c r="G21" s="417"/>
      <c r="H21" s="417"/>
      <c r="I21" s="418"/>
      <c r="J21" s="331"/>
    </row>
    <row r="22" spans="1:10" x14ac:dyDescent="0.25">
      <c r="A22" s="325"/>
      <c r="B22" s="414" t="s">
        <v>142</v>
      </c>
      <c r="C22" s="415"/>
      <c r="D22" s="416" t="s">
        <v>171</v>
      </c>
      <c r="E22" s="417"/>
      <c r="F22" s="417"/>
      <c r="G22" s="417"/>
      <c r="H22" s="417"/>
      <c r="I22" s="418"/>
      <c r="J22" s="331"/>
    </row>
    <row r="23" spans="1:10" x14ac:dyDescent="0.25">
      <c r="A23" s="325"/>
      <c r="B23" s="414" t="s">
        <v>143</v>
      </c>
      <c r="C23" s="415"/>
      <c r="D23" s="416" t="s">
        <v>147</v>
      </c>
      <c r="E23" s="417"/>
      <c r="F23" s="417"/>
      <c r="G23" s="417"/>
      <c r="H23" s="417"/>
      <c r="I23" s="418"/>
      <c r="J23" s="331"/>
    </row>
    <row r="24" spans="1:10" x14ac:dyDescent="0.25">
      <c r="A24" s="325"/>
      <c r="B24" s="414" t="s">
        <v>144</v>
      </c>
      <c r="C24" s="415"/>
      <c r="D24" s="416" t="s">
        <v>148</v>
      </c>
      <c r="E24" s="417"/>
      <c r="F24" s="417"/>
      <c r="G24" s="417"/>
      <c r="H24" s="417"/>
      <c r="I24" s="418"/>
      <c r="J24" s="331"/>
    </row>
    <row r="25" spans="1:10" x14ac:dyDescent="0.25">
      <c r="A25" s="325"/>
      <c r="B25" s="414" t="s">
        <v>145</v>
      </c>
      <c r="C25" s="415"/>
      <c r="D25" s="416" t="s">
        <v>172</v>
      </c>
      <c r="E25" s="417"/>
      <c r="F25" s="417"/>
      <c r="G25" s="417"/>
      <c r="H25" s="417"/>
      <c r="I25" s="418"/>
      <c r="J25" s="331"/>
    </row>
    <row r="26" spans="1:10" x14ac:dyDescent="0.25">
      <c r="A26" s="326"/>
      <c r="B26" s="332"/>
      <c r="C26" s="332"/>
      <c r="D26" s="332"/>
      <c r="E26" s="332"/>
      <c r="F26" s="332"/>
      <c r="G26" s="332"/>
      <c r="H26" s="332"/>
      <c r="I26" s="332"/>
      <c r="J26" s="333"/>
    </row>
    <row r="27" spans="1:10" x14ac:dyDescent="0.25">
      <c r="A27" s="420" t="s">
        <v>177</v>
      </c>
      <c r="B27" s="421"/>
      <c r="C27" s="421"/>
      <c r="D27" s="421"/>
      <c r="E27" s="421"/>
      <c r="F27" s="421"/>
      <c r="G27" s="421"/>
      <c r="H27" s="421"/>
      <c r="I27" s="421"/>
      <c r="J27" s="422"/>
    </row>
    <row r="28" spans="1:10" ht="6.75" customHeight="1" thickBot="1" x14ac:dyDescent="0.3">
      <c r="A28" s="323"/>
      <c r="B28" s="387"/>
      <c r="C28" s="387"/>
      <c r="D28" s="387"/>
      <c r="E28" s="387"/>
      <c r="F28" s="387"/>
      <c r="G28" s="387"/>
      <c r="H28" s="387"/>
      <c r="I28" s="387"/>
      <c r="J28" s="324"/>
    </row>
    <row r="29" spans="1:10" ht="13.8" thickBot="1" x14ac:dyDescent="0.3">
      <c r="A29" s="325"/>
      <c r="B29" s="391"/>
      <c r="C29" s="392" t="s">
        <v>168</v>
      </c>
      <c r="J29" s="331"/>
    </row>
    <row r="30" spans="1:10" ht="13.8" thickBot="1" x14ac:dyDescent="0.3">
      <c r="A30" s="325"/>
      <c r="B30" s="393"/>
      <c r="C30" s="392" t="s">
        <v>178</v>
      </c>
      <c r="J30" s="331"/>
    </row>
    <row r="31" spans="1:10" x14ac:dyDescent="0.25">
      <c r="A31" s="326"/>
      <c r="B31" s="332"/>
      <c r="C31" s="394"/>
      <c r="D31" s="332"/>
      <c r="E31" s="332"/>
      <c r="F31" s="332"/>
      <c r="G31" s="332"/>
      <c r="H31" s="332"/>
      <c r="I31" s="332"/>
      <c r="J31" s="333"/>
    </row>
    <row r="32" spans="1:10" x14ac:dyDescent="0.25">
      <c r="A32" s="423" t="s">
        <v>180</v>
      </c>
      <c r="B32" s="424"/>
      <c r="C32" s="424"/>
      <c r="D32" s="424"/>
      <c r="E32" s="424"/>
      <c r="F32" s="424"/>
      <c r="G32" s="424"/>
      <c r="H32" s="424"/>
      <c r="I32" s="424"/>
      <c r="J32" s="425"/>
    </row>
    <row r="33" spans="1:10" ht="16.8" customHeight="1" x14ac:dyDescent="0.25">
      <c r="A33" s="426"/>
      <c r="B33" s="427"/>
      <c r="C33" s="427"/>
      <c r="D33" s="427"/>
      <c r="E33" s="427"/>
      <c r="F33" s="427"/>
      <c r="G33" s="427"/>
      <c r="H33" s="427"/>
      <c r="I33" s="427"/>
      <c r="J33" s="428"/>
    </row>
    <row r="34" spans="1:10" x14ac:dyDescent="0.25">
      <c r="A34" s="419" t="s">
        <v>184</v>
      </c>
      <c r="B34" s="419"/>
      <c r="C34" s="419"/>
      <c r="D34" s="419"/>
      <c r="E34" s="419"/>
      <c r="F34" s="419"/>
      <c r="G34" s="419"/>
      <c r="H34" s="419"/>
      <c r="I34" s="419"/>
      <c r="J34" s="419"/>
    </row>
    <row r="35" spans="1:10" x14ac:dyDescent="0.25">
      <c r="A35" s="419"/>
      <c r="B35" s="419"/>
      <c r="C35" s="419"/>
      <c r="D35" s="419"/>
      <c r="E35" s="419"/>
      <c r="F35" s="419"/>
      <c r="G35" s="419"/>
      <c r="H35" s="419"/>
      <c r="I35" s="419"/>
      <c r="J35" s="419"/>
    </row>
  </sheetData>
  <sheetProtection algorithmName="SHA-512" hashValue="LqqIOGdE2PK6NbQhT2ugZNJ8BXv038mkCBaina2LfLZ43CexZ8Rgjj9As/HPGDflnJIQJYGZCHXw3FYe5dNRxw==" saltValue="m/J8pT0dsknssNNGqbE7Jg==" spinCount="100000" sheet="1" objects="1" scenarios="1"/>
  <mergeCells count="31">
    <mergeCell ref="A34:J35"/>
    <mergeCell ref="B24:C24"/>
    <mergeCell ref="D24:I24"/>
    <mergeCell ref="B25:C25"/>
    <mergeCell ref="D25:I25"/>
    <mergeCell ref="A27:J27"/>
    <mergeCell ref="A32:J33"/>
    <mergeCell ref="B21:C21"/>
    <mergeCell ref="D21:I21"/>
    <mergeCell ref="B22:C22"/>
    <mergeCell ref="D22:I22"/>
    <mergeCell ref="B23:C23"/>
    <mergeCell ref="D23:I23"/>
    <mergeCell ref="B18:C18"/>
    <mergeCell ref="D18:I18"/>
    <mergeCell ref="B19:C19"/>
    <mergeCell ref="D19:I19"/>
    <mergeCell ref="B20:C20"/>
    <mergeCell ref="D20:I20"/>
    <mergeCell ref="A11:J11"/>
    <mergeCell ref="A12:J12"/>
    <mergeCell ref="A13:J13"/>
    <mergeCell ref="A14:J14"/>
    <mergeCell ref="B17:C17"/>
    <mergeCell ref="D17:H17"/>
    <mergeCell ref="A9:J10"/>
    <mergeCell ref="F2:I2"/>
    <mergeCell ref="A4:C4"/>
    <mergeCell ref="A6:B6"/>
    <mergeCell ref="C6:J6"/>
    <mergeCell ref="A8:J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22" sqref="H22"/>
    </sheetView>
  </sheetViews>
  <sheetFormatPr baseColWidth="10" defaultColWidth="9.33203125" defaultRowHeight="13.2" outlineLevelCol="1" x14ac:dyDescent="0.25"/>
  <cols>
    <col min="1" max="1" width="3" style="10" customWidth="1"/>
    <col min="2" max="2" width="23.6640625" style="10" customWidth="1"/>
    <col min="3" max="3" width="39.3320312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61</v>
      </c>
      <c r="C2" s="446"/>
    </row>
    <row r="3" spans="2:13" x14ac:dyDescent="0.25">
      <c r="B3" s="277"/>
      <c r="C3" s="277"/>
    </row>
    <row r="4" spans="2:13" ht="13.8" x14ac:dyDescent="0.25">
      <c r="B4" s="266" t="s">
        <v>164</v>
      </c>
      <c r="C4" s="371"/>
      <c r="D4" s="74"/>
    </row>
    <row r="5" spans="2:13" x14ac:dyDescent="0.25">
      <c r="B5" s="9"/>
    </row>
    <row r="6" spans="2:13" ht="26.4" x14ac:dyDescent="0.25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9.75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2" customHeight="1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2" customHeight="1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8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8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8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8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Y4rXJsu3UFtzsV4u92k1MgMGTPY+E1ERhsGp1tw5YmrTNOwAYTJz30TXupx3+8MjHwxuQGHbiH6tj60mhmtbBQ==" saltValue="dFHgIdRmspVZ21VigpVuMw==" spinCount="100000" sheet="1" formatCells="0" formatColumns="0" formatRows="0"/>
  <mergeCells count="49">
    <mergeCell ref="I250:J250"/>
    <mergeCell ref="B229:C233"/>
    <mergeCell ref="I233:J233"/>
    <mergeCell ref="B234:C242"/>
    <mergeCell ref="I242:J242"/>
    <mergeCell ref="B243:C245"/>
    <mergeCell ref="I245:J245"/>
    <mergeCell ref="B213:C220"/>
    <mergeCell ref="I220:J220"/>
    <mergeCell ref="B221:C228"/>
    <mergeCell ref="I228:J228"/>
    <mergeCell ref="B246:C248"/>
    <mergeCell ref="I248:J248"/>
    <mergeCell ref="B189:C194"/>
    <mergeCell ref="I194:J194"/>
    <mergeCell ref="B195:C202"/>
    <mergeCell ref="I202:J202"/>
    <mergeCell ref="B203:C212"/>
    <mergeCell ref="I212:J212"/>
    <mergeCell ref="I65:J65"/>
    <mergeCell ref="B66:C71"/>
    <mergeCell ref="B72:C79"/>
    <mergeCell ref="I79:J79"/>
    <mergeCell ref="B80:C89"/>
    <mergeCell ref="I89:J89"/>
    <mergeCell ref="I71:J71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F11" sqref="F11:G12"/>
    </sheetView>
  </sheetViews>
  <sheetFormatPr baseColWidth="10" defaultColWidth="9.33203125" defaultRowHeight="13.2" outlineLevelCol="1" x14ac:dyDescent="0.25"/>
  <cols>
    <col min="1" max="1" width="3" style="10" customWidth="1"/>
    <col min="2" max="2" width="24" style="10" customWidth="1"/>
    <col min="3" max="3" width="40.664062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62</v>
      </c>
      <c r="C2" s="446"/>
    </row>
    <row r="3" spans="2:13" x14ac:dyDescent="0.25">
      <c r="B3" s="277"/>
      <c r="C3" s="277"/>
    </row>
    <row r="4" spans="2:13" ht="13.8" x14ac:dyDescent="0.25">
      <c r="B4" s="266" t="s">
        <v>163</v>
      </c>
      <c r="C4" s="371"/>
      <c r="D4" s="74"/>
    </row>
    <row r="5" spans="2:13" x14ac:dyDescent="0.25">
      <c r="B5" s="9"/>
    </row>
    <row r="6" spans="2:13" ht="26.4" x14ac:dyDescent="0.25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1.25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6.5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6.5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6.5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6.5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6.5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6.5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6.5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6.5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6.5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6.5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6.5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6.5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6.5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6.5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6.5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6.5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6.5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6.5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6.5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6.5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6.5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6.5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3.5" customHeight="1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8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8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8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8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sQEFu4ZMmsr+Jd0ClPM3a2y1eSC9vAFUjGoI61AeiYgQZtYWWje0f9UKBgGJKAe+rxhbYSNeGSOGQf/qfDW2Cg==" saltValue="Vhng8a0l3HwvLfAzPtKp4g==" spinCount="100000" sheet="1" formatCells="0" formatColumns="0" formatRows="0"/>
  <mergeCells count="49">
    <mergeCell ref="B243:C245"/>
    <mergeCell ref="I245:J245"/>
    <mergeCell ref="I250:J250"/>
    <mergeCell ref="B213:C220"/>
    <mergeCell ref="I220:J220"/>
    <mergeCell ref="B221:C228"/>
    <mergeCell ref="I228:J228"/>
    <mergeCell ref="B246:C248"/>
    <mergeCell ref="I248:J248"/>
    <mergeCell ref="B229:C233"/>
    <mergeCell ref="I233:J233"/>
    <mergeCell ref="B234:C242"/>
    <mergeCell ref="I242:J242"/>
    <mergeCell ref="B189:C194"/>
    <mergeCell ref="I194:J194"/>
    <mergeCell ref="B195:C202"/>
    <mergeCell ref="I202:J202"/>
    <mergeCell ref="B203:C212"/>
    <mergeCell ref="I212:J212"/>
    <mergeCell ref="I65:J65"/>
    <mergeCell ref="B66:C71"/>
    <mergeCell ref="B72:C79"/>
    <mergeCell ref="I79:J79"/>
    <mergeCell ref="B80:C89"/>
    <mergeCell ref="I89:J89"/>
    <mergeCell ref="I71:J71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17" sqref="H17"/>
    </sheetView>
  </sheetViews>
  <sheetFormatPr baseColWidth="10" defaultColWidth="9.33203125" defaultRowHeight="13.2" outlineLevelCol="1" x14ac:dyDescent="0.25"/>
  <cols>
    <col min="1" max="1" width="3" style="10" customWidth="1"/>
    <col min="2" max="2" width="23.44140625" style="10" customWidth="1"/>
    <col min="3" max="3" width="40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63</v>
      </c>
      <c r="C2" s="446"/>
    </row>
    <row r="3" spans="2:13" x14ac:dyDescent="0.25">
      <c r="B3" s="277"/>
      <c r="C3" s="277"/>
    </row>
    <row r="4" spans="2:13" ht="13.8" x14ac:dyDescent="0.25">
      <c r="B4" s="266" t="s">
        <v>162</v>
      </c>
      <c r="C4" s="371"/>
      <c r="D4" s="74"/>
    </row>
    <row r="5" spans="2:13" x14ac:dyDescent="0.25">
      <c r="B5" s="9"/>
    </row>
    <row r="6" spans="2:13" ht="26.4" x14ac:dyDescent="0.25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9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ht="12.75" customHeight="1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ht="12.75" customHeight="1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ht="12.75" customHeight="1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ht="12.75" customHeight="1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ht="12.75" customHeight="1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ht="12.75" customHeight="1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customHeight="1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ht="12.75" customHeight="1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ht="12.75" customHeight="1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ht="12.75" customHeight="1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ht="12.75" customHeight="1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customHeight="1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ht="12.75" customHeight="1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ht="12.75" customHeight="1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ht="12.75" customHeight="1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ht="12.75" customHeight="1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customHeight="1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ht="12.75" customHeight="1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customHeight="1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ht="12.75" customHeight="1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ht="12.75" customHeight="1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ht="12.75" customHeight="1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ht="12.75" customHeight="1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ht="12.75" customHeight="1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customHeight="1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XFlk5IFXclUhwP+1T9Mio+e1cBBmZZVAsWNO3XsmVXFyQVSJOhPZrLY4bX8lU6ywODw3alDvpM5ZJUVEgE+u3Q==" saltValue="nZ+Q7s2hZAeaLV6TLaTYSA==" spinCount="100000" sheet="1" formatCells="0" formatColumns="0" formatRows="0"/>
  <mergeCells count="49">
    <mergeCell ref="I250:J250"/>
    <mergeCell ref="B229:C233"/>
    <mergeCell ref="I233:J233"/>
    <mergeCell ref="B234:C242"/>
    <mergeCell ref="I242:J242"/>
    <mergeCell ref="B243:C245"/>
    <mergeCell ref="I245:J245"/>
    <mergeCell ref="B213:C220"/>
    <mergeCell ref="I220:J220"/>
    <mergeCell ref="B221:C228"/>
    <mergeCell ref="I228:J228"/>
    <mergeCell ref="B246:C248"/>
    <mergeCell ref="I248:J248"/>
    <mergeCell ref="B189:C194"/>
    <mergeCell ref="I194:J194"/>
    <mergeCell ref="B195:C202"/>
    <mergeCell ref="I202:J202"/>
    <mergeCell ref="B203:C212"/>
    <mergeCell ref="I212:J212"/>
    <mergeCell ref="I65:J65"/>
    <mergeCell ref="B66:C71"/>
    <mergeCell ref="B72:C79"/>
    <mergeCell ref="I79:J79"/>
    <mergeCell ref="B80:C89"/>
    <mergeCell ref="I89:J89"/>
    <mergeCell ref="I71:J71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F18" sqref="F18"/>
    </sheetView>
  </sheetViews>
  <sheetFormatPr baseColWidth="10" defaultColWidth="9.33203125" defaultRowHeight="13.2" outlineLevelCol="1" x14ac:dyDescent="0.25"/>
  <cols>
    <col min="1" max="1" width="3" style="10" customWidth="1"/>
    <col min="2" max="2" width="24.33203125" style="10" customWidth="1"/>
    <col min="3" max="3" width="41.4414062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64</v>
      </c>
      <c r="C2" s="446"/>
    </row>
    <row r="3" spans="2:13" x14ac:dyDescent="0.25">
      <c r="B3" s="277"/>
      <c r="C3" s="277"/>
    </row>
    <row r="4" spans="2:13" ht="13.8" x14ac:dyDescent="0.25">
      <c r="B4" s="266" t="s">
        <v>160</v>
      </c>
      <c r="C4" s="371"/>
      <c r="D4" s="74"/>
    </row>
    <row r="5" spans="2:13" x14ac:dyDescent="0.25">
      <c r="B5" s="9"/>
    </row>
    <row r="6" spans="2:13" ht="26.4" x14ac:dyDescent="0.25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9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5.75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5.75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5.75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5.75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5.75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5.75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5.75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5.75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5.75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5.75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5.75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5.75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5.75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5.75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5.75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5.75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5.75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5.75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5.75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5.75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5.75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5.75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ht="12.75" customHeight="1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ht="12.75" customHeight="1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.75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ht="11.25" customHeight="1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ht="12.6" customHeight="1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ht="12.75" customHeight="1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ht="12.75" customHeight="1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8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8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8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8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QDHHr/sglIs5Dew2HOiiCqYT0d6q3Ze86kygTyjhyO9m2A/9jx4AMwcuev4ofDlafuw4HrU0RWGp/ffaIfk3cg==" saltValue="0pukMc+glI6DP86tgzat/w==" spinCount="100000" sheet="1" formatCells="0" formatColumns="0" forma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98:C105"/>
    <mergeCell ref="I65:J65"/>
    <mergeCell ref="B66:C71"/>
    <mergeCell ref="I71:J71"/>
    <mergeCell ref="I89:J89"/>
    <mergeCell ref="B90:C97"/>
    <mergeCell ref="I79:J79"/>
    <mergeCell ref="I97:J97"/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G17" sqref="G17"/>
    </sheetView>
  </sheetViews>
  <sheetFormatPr baseColWidth="10" defaultColWidth="9.33203125" defaultRowHeight="13.2" outlineLevelCol="1" x14ac:dyDescent="0.25"/>
  <cols>
    <col min="1" max="1" width="3" style="10" customWidth="1"/>
    <col min="2" max="2" width="23.6640625" style="10" customWidth="1"/>
    <col min="3" max="3" width="39.3320312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65</v>
      </c>
      <c r="C2" s="446"/>
    </row>
    <row r="3" spans="2:13" x14ac:dyDescent="0.25">
      <c r="B3" s="277"/>
      <c r="C3" s="277"/>
    </row>
    <row r="4" spans="2:13" ht="13.8" x14ac:dyDescent="0.25">
      <c r="B4" s="266" t="s">
        <v>161</v>
      </c>
      <c r="C4" s="371"/>
      <c r="D4" s="74"/>
    </row>
    <row r="5" spans="2:13" x14ac:dyDescent="0.25">
      <c r="B5" s="9"/>
    </row>
    <row r="6" spans="2:13" ht="26.4" x14ac:dyDescent="0.25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9.75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7.25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7.25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7.25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7.25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7.25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7.25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7.25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7.25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7.25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7.25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7.25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7.25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7.25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7.25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7.25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7.25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7.25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7.25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7.25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7.25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7.25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7.25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5.75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5.75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5.75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5.75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5.75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5.75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5.75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5.75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5.75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5.75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5.75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5.75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5.75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5.75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5.75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5.75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5.75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5.75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5.75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5.75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5.75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5.75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5.75" customHeight="1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ht="12.75" customHeight="1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ht="12.75" customHeight="1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ht="12.75" customHeight="1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ht="12.75" customHeight="1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customHeight="1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ht="12.75" customHeight="1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ht="12.75" customHeight="1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ht="12.75" customHeight="1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ht="12.75" customHeight="1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customHeight="1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ht="12.75" customHeight="1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customHeight="1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ht="12.75" customHeight="1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ht="12.75" customHeight="1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ht="12.75" customHeight="1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ht="12.75" customHeight="1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ht="12.75" customHeight="1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customHeight="1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+HqDZ1a8zOkQdOk6GvWZ84Os5+ON5ZvpxhlLtElVCoFcUq/3envvrWCmuoLzfQHO6tQmENw2NhEfiESqkTI0/g==" saltValue="kjgai+045NvUDzBRgng9ww==" spinCount="100000" sheet="1" formatCells="0" formatColumns="0" forma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98:C105"/>
    <mergeCell ref="I65:J65"/>
    <mergeCell ref="B66:C71"/>
    <mergeCell ref="I71:J71"/>
    <mergeCell ref="I89:J89"/>
    <mergeCell ref="B90:C97"/>
    <mergeCell ref="I79:J79"/>
    <mergeCell ref="I97:J97"/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C4" sqref="C4"/>
    </sheetView>
  </sheetViews>
  <sheetFormatPr baseColWidth="10" defaultColWidth="9.33203125" defaultRowHeight="13.2" outlineLevelCol="1" x14ac:dyDescent="0.25"/>
  <cols>
    <col min="1" max="1" width="3" style="10" customWidth="1"/>
    <col min="2" max="2" width="23.5546875" style="10" customWidth="1"/>
    <col min="3" max="3" width="39.4414062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66</v>
      </c>
      <c r="C2" s="446"/>
    </row>
    <row r="3" spans="2:13" x14ac:dyDescent="0.25">
      <c r="B3" s="277"/>
      <c r="C3" s="277"/>
    </row>
    <row r="4" spans="2:13" ht="13.8" x14ac:dyDescent="0.25">
      <c r="B4" s="266" t="s">
        <v>159</v>
      </c>
      <c r="C4" s="371"/>
      <c r="D4" s="74"/>
    </row>
    <row r="5" spans="2:13" x14ac:dyDescent="0.25">
      <c r="B5" s="9"/>
    </row>
    <row r="6" spans="2:13" ht="26.4" x14ac:dyDescent="0.25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3.5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2" customHeight="1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8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8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ht="13.8" thickBot="1" x14ac:dyDescent="0.3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ht="12.75" hidden="1" customHeight="1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hidden="1" customHeight="1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ht="13.8" thickBot="1" x14ac:dyDescent="0.3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ht="12.75" hidden="1" customHeight="1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ht="12.75" hidden="1" customHeight="1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ht="12.75" hidden="1" customHeight="1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ht="12.75" hidden="1" customHeight="1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ht="12.75" hidden="1" customHeight="1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hidden="1" customHeight="1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7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lPkqz3Nd4ASRhT+ukKm+Blr681a3PdFs6btiCf6cspTaThUt5hsRptG1ITFiC0RvIig7lPQ2/fZgX/PvsdEm7g==" saltValue="cUtJ/r3H/M/absJIm+E2tw==" spinCount="100000" sheet="1" formatCells="0" formatColumns="0" forma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98:C105"/>
    <mergeCell ref="I65:J65"/>
    <mergeCell ref="B66:C71"/>
    <mergeCell ref="I71:J71"/>
    <mergeCell ref="I89:J89"/>
    <mergeCell ref="B90:C97"/>
    <mergeCell ref="I79:J79"/>
    <mergeCell ref="I97:J97"/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F11" sqref="F11:G11"/>
    </sheetView>
  </sheetViews>
  <sheetFormatPr baseColWidth="10" defaultColWidth="9.33203125" defaultRowHeight="13.2" outlineLevelCol="1" x14ac:dyDescent="0.25"/>
  <cols>
    <col min="1" max="1" width="3" style="10" customWidth="1"/>
    <col min="2" max="2" width="26.109375" style="10" customWidth="1"/>
    <col min="3" max="3" width="39.1093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67</v>
      </c>
      <c r="C2" s="446"/>
    </row>
    <row r="3" spans="2:13" x14ac:dyDescent="0.25">
      <c r="B3" s="277"/>
      <c r="C3" s="277"/>
    </row>
    <row r="4" spans="2:13" ht="13.8" x14ac:dyDescent="0.25">
      <c r="B4" s="266" t="s">
        <v>158</v>
      </c>
      <c r="C4" s="371"/>
      <c r="D4" s="74"/>
    </row>
    <row r="5" spans="2:13" x14ac:dyDescent="0.25">
      <c r="B5" s="9"/>
    </row>
    <row r="6" spans="2:13" ht="26.4" x14ac:dyDescent="0.25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0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5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33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25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34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ht="12.75" customHeight="1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ht="12.75" customHeight="1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ht="12.75" customHeight="1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ht="12.75" customHeight="1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ht="12.75" customHeight="1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ht="12.75" customHeight="1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ht="12.75" customHeight="1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ht="12.75" customHeight="1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ht="12.75" customHeight="1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ht="12.75" customHeight="1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ht="12.75" customHeight="1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ht="12.75" customHeight="1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ht="12.75" customHeight="1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ht="12.75" customHeight="1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ht="12.75" customHeight="1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ht="12.75" customHeight="1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ht="12.75" customHeight="1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ht="12.75" customHeight="1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5" customHeight="1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ht="12.75" customHeight="1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ht="12.75" customHeight="1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5" customHeight="1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ht="12.75" customHeight="1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ht="12.75" customHeight="1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ht="12.75" customHeight="1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ht="12.75" customHeight="1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5" customHeight="1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ht="12.75" customHeight="1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ht="12.75" customHeight="1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ht="12.75" customHeight="1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ht="12.75" customHeight="1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ht="12.75" customHeight="1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ht="12.75" customHeight="1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5" customHeight="1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ht="12.75" customHeight="1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ht="12.75" customHeight="1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ht="12.75" customHeight="1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ht="12.75" customHeight="1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5" customHeight="1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ht="12.75" customHeight="1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ht="12.75" customHeight="1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ht="12.75" customHeight="1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ht="12.75" customHeight="1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5" customHeight="1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ht="12.75" customHeight="1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5" customHeight="1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ht="12.75" customHeight="1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ht="12.75" customHeight="1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ht="12.75" customHeight="1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ht="12.75" customHeight="1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ht="12.75" customHeight="1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5" customHeight="1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+MsVvzgVE1GKPzxKXLjpEpWhZOG3gxVIq91LmP54sqrZ9OYUySy7qaeAMV0V6MCRD2Uh3qp58uHhjwKAuzl+oA==" saltValue="eTdg1OGkfLJEbyiDkqIA9g==" spinCount="100000" sheet="1" formatCells="0" formatColumns="0" forma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89:C194"/>
    <mergeCell ref="I194:J194"/>
    <mergeCell ref="I105:J105"/>
    <mergeCell ref="I110:J110"/>
    <mergeCell ref="I119:J119"/>
    <mergeCell ref="I122:J122"/>
    <mergeCell ref="B195:C202"/>
    <mergeCell ref="I202:J202"/>
    <mergeCell ref="B203:C212"/>
    <mergeCell ref="I212:J212"/>
    <mergeCell ref="B213:C220"/>
    <mergeCell ref="I220:J220"/>
    <mergeCell ref="C162:C166"/>
    <mergeCell ref="B106:C110"/>
    <mergeCell ref="B98:C105"/>
    <mergeCell ref="I65:J65"/>
    <mergeCell ref="B66:C71"/>
    <mergeCell ref="I71:J71"/>
    <mergeCell ref="I89:J89"/>
    <mergeCell ref="B90:C97"/>
    <mergeCell ref="I79:J79"/>
    <mergeCell ref="I97:J97"/>
    <mergeCell ref="B2:C2"/>
    <mergeCell ref="B167:C188"/>
    <mergeCell ref="I188:J188"/>
    <mergeCell ref="B123:C125"/>
    <mergeCell ref="I125:J125"/>
    <mergeCell ref="I127:J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88" t="s">
        <v>124</v>
      </c>
      <c r="C3" s="489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" customHeight="1" x14ac:dyDescent="0.25">
      <c r="B10" s="49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5">
      <c r="B11" s="49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5">
      <c r="B12" s="49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5">
      <c r="B13" s="49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5">
      <c r="B14" s="49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5">
      <c r="B15" s="49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5">
      <c r="B16" s="49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5">
      <c r="B17" s="49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5">
      <c r="B18" s="49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5">
      <c r="B19" s="49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5">
      <c r="B20" s="49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6.4" x14ac:dyDescent="0.25">
      <c r="B21" s="49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6.4" x14ac:dyDescent="0.25">
      <c r="B22" s="49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6.4" x14ac:dyDescent="0.25">
      <c r="B23" s="49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6.4" x14ac:dyDescent="0.25">
      <c r="B24" s="49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6.4" x14ac:dyDescent="0.25">
      <c r="B25" s="49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6.4" x14ac:dyDescent="0.25">
      <c r="B26" s="49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6.4" x14ac:dyDescent="0.25">
      <c r="B27" s="49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6.4" x14ac:dyDescent="0.25">
      <c r="B28" s="49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6.4" x14ac:dyDescent="0.25">
      <c r="B29" s="49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6.4" x14ac:dyDescent="0.25">
      <c r="B30" s="49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6.4" x14ac:dyDescent="0.25">
      <c r="B31" s="49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9.6" x14ac:dyDescent="0.25">
      <c r="B32" s="49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5">
      <c r="B33" s="491"/>
      <c r="C33" s="49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5">
      <c r="B34" s="491"/>
      <c r="C34" s="49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91"/>
      <c r="C35" s="49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91"/>
      <c r="C36" s="49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5">
      <c r="B37" s="491"/>
      <c r="C37" s="49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5">
      <c r="B38" s="491"/>
      <c r="C38" s="49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5">
      <c r="B39" s="491"/>
      <c r="C39" s="49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5">
      <c r="B40" s="491"/>
      <c r="C40" s="49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8" thickBot="1" x14ac:dyDescent="0.3">
      <c r="B41" s="491"/>
      <c r="C41" s="49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92"/>
      <c r="C42" s="49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5">
      <c r="B43" s="497" t="s">
        <v>5</v>
      </c>
      <c r="C43" s="498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5">
      <c r="B44" s="499"/>
      <c r="C44" s="500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99"/>
      <c r="C45" s="500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99"/>
      <c r="C46" s="500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5">
      <c r="B47" s="499"/>
      <c r="C47" s="500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5">
      <c r="B48" s="499"/>
      <c r="C48" s="500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99"/>
      <c r="C49" s="500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99"/>
      <c r="C50" s="500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99"/>
      <c r="C51" s="500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99"/>
      <c r="C52" s="500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99"/>
      <c r="C53" s="500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99"/>
      <c r="C54" s="500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99"/>
      <c r="C55" s="500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99"/>
      <c r="C56" s="500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99"/>
      <c r="C57" s="500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99"/>
      <c r="C58" s="500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99"/>
      <c r="C59" s="500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99"/>
      <c r="C60" s="500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99"/>
      <c r="C61" s="500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5">
      <c r="B62" s="499"/>
      <c r="C62" s="500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8" thickBot="1" x14ac:dyDescent="0.3">
      <c r="B63" s="499"/>
      <c r="C63" s="500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501"/>
      <c r="C64" s="502"/>
      <c r="D64" s="80"/>
      <c r="E64" s="50"/>
      <c r="F64" s="62"/>
      <c r="G64" s="62"/>
      <c r="H64" s="26">
        <f t="shared" si="0"/>
        <v>0</v>
      </c>
      <c r="I64" s="485">
        <f>SUM(H43:H64)</f>
        <v>0</v>
      </c>
      <c r="J64" s="486"/>
      <c r="K64" s="159"/>
      <c r="L64" s="121"/>
      <c r="M64" s="175"/>
    </row>
    <row r="65" spans="2:13" x14ac:dyDescent="0.25">
      <c r="B65" s="503" t="s">
        <v>6</v>
      </c>
      <c r="C65" s="504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5">
      <c r="B66" s="505"/>
      <c r="C66" s="506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5">
      <c r="B67" s="505"/>
      <c r="C67" s="506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505"/>
      <c r="C68" s="506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8" thickBot="1" x14ac:dyDescent="0.3">
      <c r="B69" s="505"/>
      <c r="C69" s="506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507"/>
      <c r="C70" s="508"/>
      <c r="D70" s="78"/>
      <c r="E70" s="47"/>
      <c r="F70" s="59"/>
      <c r="G70" s="59"/>
      <c r="H70" s="26">
        <f t="shared" si="0"/>
        <v>0</v>
      </c>
      <c r="I70" s="485">
        <f>SUM(H65:H70)</f>
        <v>0</v>
      </c>
      <c r="J70" s="486"/>
      <c r="K70" s="159"/>
      <c r="L70" s="121"/>
      <c r="M70" s="175"/>
    </row>
    <row r="71" spans="2:13" x14ac:dyDescent="0.25">
      <c r="B71" s="497" t="s">
        <v>7</v>
      </c>
      <c r="C71" s="498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5">
      <c r="B72" s="499"/>
      <c r="C72" s="500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99"/>
      <c r="C73" s="500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99"/>
      <c r="C74" s="500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99"/>
      <c r="C75" s="500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99"/>
      <c r="C76" s="500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8" thickBot="1" x14ac:dyDescent="0.3">
      <c r="B77" s="499"/>
      <c r="C77" s="500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8" thickBot="1" x14ac:dyDescent="0.3">
      <c r="B78" s="501"/>
      <c r="C78" s="502"/>
      <c r="D78" s="80"/>
      <c r="E78" s="50"/>
      <c r="F78" s="62"/>
      <c r="G78" s="62"/>
      <c r="H78" s="26">
        <f t="shared" si="0"/>
        <v>0</v>
      </c>
      <c r="I78" s="485">
        <f>SUM(H71:H78)</f>
        <v>0</v>
      </c>
      <c r="J78" s="486"/>
      <c r="K78" s="159"/>
      <c r="L78" s="122"/>
      <c r="M78" s="175"/>
    </row>
    <row r="79" spans="2:13" x14ac:dyDescent="0.25">
      <c r="B79" s="497" t="s">
        <v>8</v>
      </c>
      <c r="C79" s="498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5">
      <c r="B80" s="499"/>
      <c r="C80" s="500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99"/>
      <c r="C81" s="500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5">
      <c r="B82" s="499"/>
      <c r="C82" s="500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99"/>
      <c r="C83" s="500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5">
      <c r="B84" s="499"/>
      <c r="C84" s="500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99"/>
      <c r="C85" s="500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99"/>
      <c r="C86" s="500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8" thickBot="1" x14ac:dyDescent="0.3">
      <c r="B87" s="499"/>
      <c r="C87" s="500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501"/>
      <c r="C88" s="502"/>
      <c r="D88" s="85"/>
      <c r="E88" s="54"/>
      <c r="F88" s="67"/>
      <c r="G88" s="67"/>
      <c r="H88" s="26">
        <f t="shared" si="0"/>
        <v>0</v>
      </c>
      <c r="I88" s="485">
        <f>SUM(H79:H88)</f>
        <v>0</v>
      </c>
      <c r="J88" s="486"/>
      <c r="K88" s="159"/>
      <c r="L88" s="121"/>
      <c r="M88" s="175"/>
    </row>
    <row r="89" spans="2:13" x14ac:dyDescent="0.25">
      <c r="B89" s="503" t="s">
        <v>20</v>
      </c>
      <c r="C89" s="504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5">
      <c r="B90" s="509"/>
      <c r="C90" s="510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5">
      <c r="B91" s="509"/>
      <c r="C91" s="510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509"/>
      <c r="C92" s="510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505"/>
      <c r="C93" s="506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505"/>
      <c r="C94" s="506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8" thickBot="1" x14ac:dyDescent="0.3">
      <c r="B95" s="505"/>
      <c r="C95" s="506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507"/>
      <c r="C96" s="508"/>
      <c r="D96" s="80"/>
      <c r="E96" s="50"/>
      <c r="F96" s="62"/>
      <c r="G96" s="62"/>
      <c r="H96" s="34">
        <f t="shared" si="0"/>
        <v>0</v>
      </c>
      <c r="I96" s="485">
        <f>SUM(H89:H96)</f>
        <v>0</v>
      </c>
      <c r="J96" s="486"/>
      <c r="K96" s="159"/>
      <c r="L96" s="121"/>
      <c r="M96" s="175"/>
    </row>
    <row r="97" spans="2:13" x14ac:dyDescent="0.25">
      <c r="B97" s="503" t="s">
        <v>9</v>
      </c>
      <c r="C97" s="504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5">
      <c r="B98" s="509"/>
      <c r="C98" s="510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5">
      <c r="B99" s="509"/>
      <c r="C99" s="510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509"/>
      <c r="C100" s="510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509"/>
      <c r="C101" s="510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505"/>
      <c r="C102" s="506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8" thickBot="1" x14ac:dyDescent="0.3">
      <c r="B103" s="505"/>
      <c r="C103" s="506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8" thickBot="1" x14ac:dyDescent="0.3">
      <c r="B104" s="507"/>
      <c r="C104" s="508"/>
      <c r="D104" s="85"/>
      <c r="E104" s="54"/>
      <c r="F104" s="67"/>
      <c r="G104" s="67"/>
      <c r="H104" s="34">
        <f t="shared" si="0"/>
        <v>0</v>
      </c>
      <c r="I104" s="485">
        <f>SUM(H97:H104)</f>
        <v>0</v>
      </c>
      <c r="J104" s="486"/>
      <c r="K104" s="159"/>
      <c r="L104" s="121"/>
      <c r="M104" s="175"/>
    </row>
    <row r="105" spans="2:13" x14ac:dyDescent="0.25">
      <c r="B105" s="503" t="s">
        <v>10</v>
      </c>
      <c r="C105" s="504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5">
      <c r="B106" s="505"/>
      <c r="C106" s="506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5">
      <c r="B107" s="505"/>
      <c r="C107" s="506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8" thickBot="1" x14ac:dyDescent="0.3">
      <c r="B108" s="505"/>
      <c r="C108" s="506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507"/>
      <c r="C109" s="508"/>
      <c r="D109" s="80"/>
      <c r="E109" s="50"/>
      <c r="F109" s="62"/>
      <c r="G109" s="62"/>
      <c r="H109" s="34">
        <f t="shared" si="0"/>
        <v>0</v>
      </c>
      <c r="I109" s="485">
        <f>SUM(H105:H109)</f>
        <v>0</v>
      </c>
      <c r="J109" s="486"/>
      <c r="K109" s="159"/>
      <c r="L109" s="121"/>
      <c r="M109" s="175"/>
    </row>
    <row r="110" spans="2:13" x14ac:dyDescent="0.25">
      <c r="B110" s="503" t="s">
        <v>11</v>
      </c>
      <c r="C110" s="504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5">
      <c r="B111" s="505"/>
      <c r="C111" s="506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505"/>
      <c r="C112" s="506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505"/>
      <c r="C113" s="506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505"/>
      <c r="C114" s="506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505"/>
      <c r="C115" s="506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505"/>
      <c r="C116" s="506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8" thickBot="1" x14ac:dyDescent="0.3">
      <c r="B117" s="505"/>
      <c r="C117" s="506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507"/>
      <c r="C118" s="508"/>
      <c r="D118" s="85"/>
      <c r="E118" s="54"/>
      <c r="F118" s="67"/>
      <c r="G118" s="67"/>
      <c r="H118" s="34">
        <f t="shared" si="0"/>
        <v>0</v>
      </c>
      <c r="I118" s="485">
        <f>SUM(H110:H118)</f>
        <v>0</v>
      </c>
      <c r="J118" s="486"/>
      <c r="K118" s="159"/>
      <c r="L118" s="121"/>
      <c r="M118" s="175"/>
    </row>
    <row r="119" spans="2:13" x14ac:dyDescent="0.25">
      <c r="B119" s="503" t="s">
        <v>0</v>
      </c>
      <c r="C119" s="504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8" thickBot="1" x14ac:dyDescent="0.3">
      <c r="B120" s="505"/>
      <c r="C120" s="506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8" thickBot="1" x14ac:dyDescent="0.3">
      <c r="B121" s="507"/>
      <c r="C121" s="508"/>
      <c r="D121" s="80"/>
      <c r="E121" s="50"/>
      <c r="F121" s="62"/>
      <c r="G121" s="62"/>
      <c r="H121" s="34">
        <f t="shared" si="0"/>
        <v>0</v>
      </c>
      <c r="I121" s="485">
        <f>SUM(H119:H121)</f>
        <v>0</v>
      </c>
      <c r="J121" s="486"/>
      <c r="K121" s="159"/>
      <c r="L121" s="121"/>
      <c r="M121" s="175"/>
    </row>
    <row r="122" spans="2:13" x14ac:dyDescent="0.25">
      <c r="B122" s="511" t="s">
        <v>4</v>
      </c>
      <c r="C122" s="512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8" thickBot="1" x14ac:dyDescent="0.3">
      <c r="B123" s="513"/>
      <c r="C123" s="514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8" thickBot="1" x14ac:dyDescent="0.3">
      <c r="B124" s="515"/>
      <c r="C124" s="516"/>
      <c r="D124" s="85"/>
      <c r="E124" s="54"/>
      <c r="F124" s="67"/>
      <c r="G124" s="67"/>
      <c r="H124" s="34">
        <f>F124*G124</f>
        <v>0</v>
      </c>
      <c r="I124" s="485">
        <f>SUM(H122:H124)</f>
        <v>0</v>
      </c>
      <c r="J124" s="486"/>
      <c r="K124" s="159"/>
      <c r="L124" s="121"/>
      <c r="M124" s="175"/>
    </row>
    <row r="125" spans="2:13" ht="13.8" thickBot="1" x14ac:dyDescent="0.3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3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17">
        <f>SUM(J42+I64+I70+I78+I88+I96+I104+I109+I118+I121+I124)</f>
        <v>0</v>
      </c>
      <c r="J126" s="486"/>
      <c r="K126" s="159"/>
      <c r="L126" s="121"/>
      <c r="M126" s="175"/>
    </row>
    <row r="127" spans="2:13" x14ac:dyDescent="0.25">
      <c r="F127" s="38"/>
      <c r="H127" s="36"/>
      <c r="I127" s="37"/>
      <c r="J127" s="158"/>
      <c r="L127" s="16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B129" s="9" t="s">
        <v>59</v>
      </c>
      <c r="F129" s="38"/>
      <c r="H129" s="36"/>
      <c r="I129" s="37"/>
      <c r="J129" s="158"/>
      <c r="L129" s="165"/>
    </row>
    <row r="130" spans="2:13" ht="13.8" x14ac:dyDescent="0.25">
      <c r="B130" s="90" t="str">
        <f>B3</f>
        <v>INDICAR AQUÍ NOMBRE ASOCIADO 11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8" thickBot="1" x14ac:dyDescent="0.3">
      <c r="B131" s="9"/>
      <c r="F131" s="38"/>
      <c r="H131" s="36"/>
      <c r="I131" s="37"/>
      <c r="J131" s="158"/>
      <c r="L131" s="165"/>
    </row>
    <row r="132" spans="2:13" ht="13.8" thickBot="1" x14ac:dyDescent="0.3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5">
      <c r="B133" s="9"/>
      <c r="F133" s="38"/>
      <c r="H133" s="36"/>
      <c r="I133" s="37"/>
      <c r="J133" s="158"/>
      <c r="L133" s="165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6.4" x14ac:dyDescent="0.25">
      <c r="B135" s="49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6.4" x14ac:dyDescent="0.25">
      <c r="B136" s="49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6.4" x14ac:dyDescent="0.25">
      <c r="B137" s="49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6.4" x14ac:dyDescent="0.25">
      <c r="B138" s="49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6.4" x14ac:dyDescent="0.25">
      <c r="B139" s="49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6.4" x14ac:dyDescent="0.25">
      <c r="B140" s="49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6.4" x14ac:dyDescent="0.25">
      <c r="B141" s="49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6.4" x14ac:dyDescent="0.25">
      <c r="B142" s="49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6.4" x14ac:dyDescent="0.25">
      <c r="B143" s="49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6.4" x14ac:dyDescent="0.25">
      <c r="B144" s="49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6.4" x14ac:dyDescent="0.25">
      <c r="B145" s="49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6.4" x14ac:dyDescent="0.25">
      <c r="B146" s="49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6.4" x14ac:dyDescent="0.25">
      <c r="B147" s="49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6.4" x14ac:dyDescent="0.25">
      <c r="B148" s="49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6.4" x14ac:dyDescent="0.25">
      <c r="B149" s="49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6.4" x14ac:dyDescent="0.25">
      <c r="B150" s="49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6.4" x14ac:dyDescent="0.25">
      <c r="B151" s="49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6.4" x14ac:dyDescent="0.25">
      <c r="B152" s="49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6.4" x14ac:dyDescent="0.25">
      <c r="B153" s="49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6.4" x14ac:dyDescent="0.25">
      <c r="B154" s="49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6.4" x14ac:dyDescent="0.25">
      <c r="B155" s="49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6.4" x14ac:dyDescent="0.25">
      <c r="B156" s="49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9.6" x14ac:dyDescent="0.25">
      <c r="B157" s="49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5">
      <c r="B158" s="491"/>
      <c r="C158" s="49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91"/>
      <c r="C159" s="49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91"/>
      <c r="C160" s="49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91"/>
      <c r="C161" s="49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5">
      <c r="B162" s="491"/>
      <c r="C162" s="49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5">
      <c r="B163" s="491"/>
      <c r="C163" s="49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91"/>
      <c r="C164" s="49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5">
      <c r="B165" s="491"/>
      <c r="C165" s="49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91"/>
      <c r="C166" s="49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8" thickBot="1" x14ac:dyDescent="0.3">
      <c r="B167" s="492"/>
      <c r="C167" s="49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5">
      <c r="B168" s="497" t="s">
        <v>5</v>
      </c>
      <c r="C168" s="498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5">
      <c r="B169" s="499"/>
      <c r="C169" s="500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99"/>
      <c r="C170" s="500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99"/>
      <c r="C171" s="500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99"/>
      <c r="C172" s="500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99"/>
      <c r="C173" s="500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99"/>
      <c r="C174" s="500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99"/>
      <c r="C175" s="500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99"/>
      <c r="C176" s="500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99"/>
      <c r="C177" s="500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99"/>
      <c r="C178" s="500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99"/>
      <c r="C179" s="500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99"/>
      <c r="C180" s="500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99"/>
      <c r="C181" s="500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99"/>
      <c r="C182" s="500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99"/>
      <c r="C183" s="500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99"/>
      <c r="C184" s="500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99"/>
      <c r="C185" s="500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99"/>
      <c r="C186" s="500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5">
      <c r="B187" s="499"/>
      <c r="C187" s="500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99"/>
      <c r="C188" s="500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8" thickBot="1" x14ac:dyDescent="0.3">
      <c r="B189" s="501"/>
      <c r="C189" s="502"/>
      <c r="D189" s="130"/>
      <c r="E189" s="131"/>
      <c r="F189" s="132"/>
      <c r="G189" s="132"/>
      <c r="H189" s="26">
        <f t="shared" si="3"/>
        <v>0</v>
      </c>
      <c r="I189" s="485">
        <f>SUM(H168:H189)</f>
        <v>0</v>
      </c>
      <c r="J189" s="486"/>
      <c r="L189" s="121"/>
      <c r="M189" s="175"/>
    </row>
    <row r="190" spans="2:13" x14ac:dyDescent="0.25">
      <c r="B190" s="503" t="s">
        <v>6</v>
      </c>
      <c r="C190" s="504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5">
      <c r="B191" s="509"/>
      <c r="C191" s="510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509"/>
      <c r="C192" s="510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5">
      <c r="B193" s="505"/>
      <c r="C193" s="506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505"/>
      <c r="C194" s="506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8" thickBot="1" x14ac:dyDescent="0.3">
      <c r="B195" s="507"/>
      <c r="C195" s="508"/>
      <c r="D195" s="142"/>
      <c r="E195" s="143"/>
      <c r="F195" s="144"/>
      <c r="G195" s="144"/>
      <c r="H195" s="26">
        <f t="shared" si="3"/>
        <v>0</v>
      </c>
      <c r="I195" s="485">
        <f>SUM(H190:H195)</f>
        <v>0</v>
      </c>
      <c r="J195" s="486"/>
      <c r="L195" s="121"/>
      <c r="M195" s="175"/>
    </row>
    <row r="196" spans="2:13" x14ac:dyDescent="0.25">
      <c r="B196" s="497" t="s">
        <v>7</v>
      </c>
      <c r="C196" s="498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5">
      <c r="B197" s="499"/>
      <c r="C197" s="500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5">
      <c r="B198" s="499"/>
      <c r="C198" s="500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5">
      <c r="B199" s="499"/>
      <c r="C199" s="500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5">
      <c r="B200" s="499"/>
      <c r="C200" s="500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5">
      <c r="B201" s="499"/>
      <c r="C201" s="500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99"/>
      <c r="C202" s="500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8" thickBot="1" x14ac:dyDescent="0.3">
      <c r="B203" s="501"/>
      <c r="C203" s="502"/>
      <c r="D203" s="130"/>
      <c r="E203" s="131"/>
      <c r="F203" s="132"/>
      <c r="G203" s="132"/>
      <c r="H203" s="26">
        <f t="shared" si="5"/>
        <v>0</v>
      </c>
      <c r="I203" s="485">
        <f>SUM(H196:H203)</f>
        <v>0</v>
      </c>
      <c r="J203" s="486"/>
      <c r="L203" s="121"/>
      <c r="M203" s="175"/>
    </row>
    <row r="204" spans="2:13" x14ac:dyDescent="0.25">
      <c r="B204" s="497" t="s">
        <v>8</v>
      </c>
      <c r="C204" s="498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5">
      <c r="B205" s="499"/>
      <c r="C205" s="500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5">
      <c r="B206" s="499"/>
      <c r="C206" s="500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5">
      <c r="B207" s="499"/>
      <c r="C207" s="500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5">
      <c r="B208" s="499"/>
      <c r="C208" s="500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5">
      <c r="B209" s="499"/>
      <c r="C209" s="500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5">
      <c r="B210" s="499"/>
      <c r="C210" s="500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5">
      <c r="B211" s="499"/>
      <c r="C211" s="500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8" thickBot="1" x14ac:dyDescent="0.3">
      <c r="B212" s="499"/>
      <c r="C212" s="500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8" thickBot="1" x14ac:dyDescent="0.3">
      <c r="B213" s="501"/>
      <c r="C213" s="502"/>
      <c r="D213" s="142"/>
      <c r="E213" s="143"/>
      <c r="F213" s="144"/>
      <c r="G213" s="144"/>
      <c r="H213" s="26">
        <f t="shared" si="5"/>
        <v>0</v>
      </c>
      <c r="I213" s="485">
        <f>SUM(H204:H213)</f>
        <v>0</v>
      </c>
      <c r="J213" s="486"/>
      <c r="L213" s="121"/>
      <c r="M213" s="175"/>
    </row>
    <row r="214" spans="2:13" x14ac:dyDescent="0.25">
      <c r="B214" s="503" t="s">
        <v>20</v>
      </c>
      <c r="C214" s="504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5">
      <c r="B215" s="505"/>
      <c r="C215" s="506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5">
      <c r="B216" s="505"/>
      <c r="C216" s="506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5">
      <c r="B217" s="505"/>
      <c r="C217" s="506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5">
      <c r="B218" s="505"/>
      <c r="C218" s="506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5">
      <c r="B219" s="505"/>
      <c r="C219" s="506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8" thickBot="1" x14ac:dyDescent="0.3">
      <c r="B220" s="505"/>
      <c r="C220" s="506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8" thickBot="1" x14ac:dyDescent="0.3">
      <c r="B221" s="507"/>
      <c r="C221" s="508"/>
      <c r="D221" s="130"/>
      <c r="E221" s="131"/>
      <c r="F221" s="132"/>
      <c r="G221" s="132"/>
      <c r="H221" s="34">
        <f t="shared" si="5"/>
        <v>0</v>
      </c>
      <c r="I221" s="485">
        <f>SUM(H214:H221)</f>
        <v>0</v>
      </c>
      <c r="J221" s="486"/>
      <c r="L221" s="121"/>
      <c r="M221" s="175"/>
    </row>
    <row r="222" spans="2:13" x14ac:dyDescent="0.25">
      <c r="B222" s="503" t="s">
        <v>9</v>
      </c>
      <c r="C222" s="504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5">
      <c r="B223" s="505"/>
      <c r="C223" s="506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5">
      <c r="B224" s="505"/>
      <c r="C224" s="506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5">
      <c r="B225" s="505"/>
      <c r="C225" s="506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5">
      <c r="B226" s="505"/>
      <c r="C226" s="506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5">
      <c r="B227" s="505"/>
      <c r="C227" s="506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8" thickBot="1" x14ac:dyDescent="0.3">
      <c r="B228" s="505"/>
      <c r="C228" s="506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8" thickBot="1" x14ac:dyDescent="0.3">
      <c r="B229" s="507"/>
      <c r="C229" s="508"/>
      <c r="D229" s="142"/>
      <c r="E229" s="143"/>
      <c r="F229" s="144"/>
      <c r="G229" s="144"/>
      <c r="H229" s="34">
        <f t="shared" si="5"/>
        <v>0</v>
      </c>
      <c r="I229" s="485">
        <f>SUM(H222:H229)</f>
        <v>0</v>
      </c>
      <c r="J229" s="486"/>
      <c r="L229" s="121"/>
      <c r="M229" s="175"/>
    </row>
    <row r="230" spans="2:13" x14ac:dyDescent="0.25">
      <c r="B230" s="503" t="s">
        <v>10</v>
      </c>
      <c r="C230" s="504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5">
      <c r="B231" s="505"/>
      <c r="C231" s="506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5">
      <c r="B232" s="505"/>
      <c r="C232" s="506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8" thickBot="1" x14ac:dyDescent="0.3">
      <c r="B233" s="505"/>
      <c r="C233" s="506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8" thickBot="1" x14ac:dyDescent="0.3">
      <c r="B234" s="507"/>
      <c r="C234" s="508"/>
      <c r="D234" s="130"/>
      <c r="E234" s="131"/>
      <c r="F234" s="132"/>
      <c r="G234" s="132"/>
      <c r="H234" s="34">
        <f t="shared" si="5"/>
        <v>0</v>
      </c>
      <c r="I234" s="485">
        <f>SUM(H230:H234)</f>
        <v>0</v>
      </c>
      <c r="J234" s="486"/>
      <c r="L234" s="121"/>
      <c r="M234" s="175"/>
    </row>
    <row r="235" spans="2:13" x14ac:dyDescent="0.25">
      <c r="B235" s="518" t="s">
        <v>11</v>
      </c>
      <c r="C235" s="51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5">
      <c r="B236" s="505"/>
      <c r="C236" s="506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5">
      <c r="B237" s="505"/>
      <c r="C237" s="506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5">
      <c r="B238" s="505"/>
      <c r="C238" s="506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5">
      <c r="B239" s="505"/>
      <c r="C239" s="506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5">
      <c r="B240" s="505"/>
      <c r="C240" s="506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5">
      <c r="B241" s="505"/>
      <c r="C241" s="506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8" thickBot="1" x14ac:dyDescent="0.3">
      <c r="B242" s="505"/>
      <c r="C242" s="506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8" thickBot="1" x14ac:dyDescent="0.3">
      <c r="B243" s="507"/>
      <c r="C243" s="508"/>
      <c r="D243" s="142"/>
      <c r="E243" s="143"/>
      <c r="F243" s="144"/>
      <c r="G243" s="144"/>
      <c r="H243" s="34">
        <f t="shared" si="5"/>
        <v>0</v>
      </c>
      <c r="I243" s="485">
        <f>SUM(H235:H243)</f>
        <v>0</v>
      </c>
      <c r="J243" s="486"/>
      <c r="L243" s="121"/>
      <c r="M243" s="175"/>
    </row>
    <row r="244" spans="2:13" x14ac:dyDescent="0.25">
      <c r="B244" s="503" t="s">
        <v>0</v>
      </c>
      <c r="C244" s="504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8" thickBot="1" x14ac:dyDescent="0.3">
      <c r="B245" s="505"/>
      <c r="C245" s="506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8" thickBot="1" x14ac:dyDescent="0.3">
      <c r="B246" s="507"/>
      <c r="C246" s="508"/>
      <c r="D246" s="130"/>
      <c r="E246" s="131"/>
      <c r="F246" s="132"/>
      <c r="G246" s="132"/>
      <c r="H246" s="34">
        <f t="shared" si="5"/>
        <v>0</v>
      </c>
      <c r="I246" s="485">
        <f>SUM(H244:H246)</f>
        <v>0</v>
      </c>
      <c r="J246" s="486"/>
      <c r="L246" s="121"/>
      <c r="M246" s="175"/>
    </row>
    <row r="247" spans="2:13" x14ac:dyDescent="0.25">
      <c r="B247" s="511" t="s">
        <v>4</v>
      </c>
      <c r="C247" s="512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8" thickBot="1" x14ac:dyDescent="0.3">
      <c r="B248" s="513"/>
      <c r="C248" s="514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8" thickBot="1" x14ac:dyDescent="0.3">
      <c r="B249" s="515"/>
      <c r="C249" s="516"/>
      <c r="D249" s="142"/>
      <c r="E249" s="143"/>
      <c r="F249" s="144"/>
      <c r="G249" s="144"/>
      <c r="H249" s="34">
        <f>F249*G249</f>
        <v>0</v>
      </c>
      <c r="I249" s="485">
        <f>SUM(H247:H249)</f>
        <v>0</v>
      </c>
      <c r="J249" s="486"/>
      <c r="L249" s="121"/>
      <c r="M249" s="175"/>
    </row>
    <row r="250" spans="2:13" ht="13.8" thickBot="1" x14ac:dyDescent="0.3">
      <c r="F250" s="38"/>
      <c r="H250" s="37"/>
      <c r="I250" s="37"/>
      <c r="J250" s="40"/>
      <c r="L250" s="121"/>
      <c r="M250" s="175"/>
    </row>
    <row r="251" spans="2:13" ht="13.8" thickBot="1" x14ac:dyDescent="0.3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17">
        <f>SUM(J167+I189+I195+I203+I213+I221+I229+I234+I243+I246+I249)</f>
        <v>0</v>
      </c>
      <c r="J251" s="486"/>
      <c r="L251" s="121"/>
      <c r="M251" s="175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88" t="s">
        <v>125</v>
      </c>
      <c r="C3" s="489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" customHeight="1" x14ac:dyDescent="0.25">
      <c r="B10" s="49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5">
      <c r="B11" s="49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5">
      <c r="B12" s="49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5">
      <c r="B13" s="49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5">
      <c r="B14" s="49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5">
      <c r="B15" s="49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5">
      <c r="B16" s="49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5">
      <c r="B17" s="49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5">
      <c r="B18" s="49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5">
      <c r="B19" s="49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5">
      <c r="B20" s="49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6.4" x14ac:dyDescent="0.25">
      <c r="B21" s="49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6.4" x14ac:dyDescent="0.25">
      <c r="B22" s="49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6.4" x14ac:dyDescent="0.25">
      <c r="B23" s="49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6.4" x14ac:dyDescent="0.25">
      <c r="B24" s="49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6.4" x14ac:dyDescent="0.25">
      <c r="B25" s="49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6.4" x14ac:dyDescent="0.25">
      <c r="B26" s="49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6.4" x14ac:dyDescent="0.25">
      <c r="B27" s="49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6.4" x14ac:dyDescent="0.25">
      <c r="B28" s="49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6.4" x14ac:dyDescent="0.25">
      <c r="B29" s="49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6.4" x14ac:dyDescent="0.25">
      <c r="B30" s="49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6.4" x14ac:dyDescent="0.25">
      <c r="B31" s="49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9.6" x14ac:dyDescent="0.25">
      <c r="B32" s="49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5">
      <c r="B33" s="491"/>
      <c r="C33" s="49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5">
      <c r="B34" s="491"/>
      <c r="C34" s="49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91"/>
      <c r="C35" s="49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91"/>
      <c r="C36" s="49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5">
      <c r="B37" s="491"/>
      <c r="C37" s="49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5">
      <c r="B38" s="491"/>
      <c r="C38" s="49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5">
      <c r="B39" s="491"/>
      <c r="C39" s="49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5">
      <c r="B40" s="491"/>
      <c r="C40" s="49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8" thickBot="1" x14ac:dyDescent="0.3">
      <c r="B41" s="491"/>
      <c r="C41" s="49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92"/>
      <c r="C42" s="49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5">
      <c r="B43" s="497" t="s">
        <v>5</v>
      </c>
      <c r="C43" s="498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5">
      <c r="B44" s="499"/>
      <c r="C44" s="500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99"/>
      <c r="C45" s="500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99"/>
      <c r="C46" s="500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5">
      <c r="B47" s="499"/>
      <c r="C47" s="500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5">
      <c r="B48" s="499"/>
      <c r="C48" s="500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99"/>
      <c r="C49" s="500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99"/>
      <c r="C50" s="500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99"/>
      <c r="C51" s="500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99"/>
      <c r="C52" s="500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99"/>
      <c r="C53" s="500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99"/>
      <c r="C54" s="500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99"/>
      <c r="C55" s="500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99"/>
      <c r="C56" s="500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99"/>
      <c r="C57" s="500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99"/>
      <c r="C58" s="500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99"/>
      <c r="C59" s="500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99"/>
      <c r="C60" s="500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99"/>
      <c r="C61" s="500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5">
      <c r="B62" s="499"/>
      <c r="C62" s="500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8" thickBot="1" x14ac:dyDescent="0.3">
      <c r="B63" s="499"/>
      <c r="C63" s="500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501"/>
      <c r="C64" s="502"/>
      <c r="D64" s="80"/>
      <c r="E64" s="50"/>
      <c r="F64" s="62"/>
      <c r="G64" s="62"/>
      <c r="H64" s="26">
        <f t="shared" si="0"/>
        <v>0</v>
      </c>
      <c r="I64" s="485">
        <f>SUM(H43:H64)</f>
        <v>0</v>
      </c>
      <c r="J64" s="486"/>
      <c r="K64" s="159"/>
      <c r="L64" s="121"/>
      <c r="M64" s="175"/>
    </row>
    <row r="65" spans="2:13" x14ac:dyDescent="0.25">
      <c r="B65" s="503" t="s">
        <v>6</v>
      </c>
      <c r="C65" s="504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5">
      <c r="B66" s="505"/>
      <c r="C66" s="506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5">
      <c r="B67" s="505"/>
      <c r="C67" s="506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505"/>
      <c r="C68" s="506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8" thickBot="1" x14ac:dyDescent="0.3">
      <c r="B69" s="505"/>
      <c r="C69" s="506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507"/>
      <c r="C70" s="508"/>
      <c r="D70" s="78"/>
      <c r="E70" s="47"/>
      <c r="F70" s="59"/>
      <c r="G70" s="59"/>
      <c r="H70" s="26">
        <f t="shared" si="0"/>
        <v>0</v>
      </c>
      <c r="I70" s="485">
        <f>SUM(H65:H70)</f>
        <v>0</v>
      </c>
      <c r="J70" s="486"/>
      <c r="K70" s="159"/>
      <c r="L70" s="121"/>
      <c r="M70" s="175"/>
    </row>
    <row r="71" spans="2:13" x14ac:dyDescent="0.25">
      <c r="B71" s="497" t="s">
        <v>7</v>
      </c>
      <c r="C71" s="498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5">
      <c r="B72" s="499"/>
      <c r="C72" s="500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99"/>
      <c r="C73" s="500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99"/>
      <c r="C74" s="500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99"/>
      <c r="C75" s="500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99"/>
      <c r="C76" s="500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8" thickBot="1" x14ac:dyDescent="0.3">
      <c r="B77" s="499"/>
      <c r="C77" s="500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8" thickBot="1" x14ac:dyDescent="0.3">
      <c r="B78" s="501"/>
      <c r="C78" s="502"/>
      <c r="D78" s="80"/>
      <c r="E78" s="50"/>
      <c r="F78" s="62"/>
      <c r="G78" s="62"/>
      <c r="H78" s="26">
        <f t="shared" si="0"/>
        <v>0</v>
      </c>
      <c r="I78" s="485">
        <f>SUM(H71:H78)</f>
        <v>0</v>
      </c>
      <c r="J78" s="486"/>
      <c r="K78" s="159"/>
      <c r="L78" s="122"/>
      <c r="M78" s="175"/>
    </row>
    <row r="79" spans="2:13" x14ac:dyDescent="0.25">
      <c r="B79" s="497" t="s">
        <v>8</v>
      </c>
      <c r="C79" s="498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5">
      <c r="B80" s="499"/>
      <c r="C80" s="500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99"/>
      <c r="C81" s="500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5">
      <c r="B82" s="499"/>
      <c r="C82" s="500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99"/>
      <c r="C83" s="500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5">
      <c r="B84" s="499"/>
      <c r="C84" s="500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99"/>
      <c r="C85" s="500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99"/>
      <c r="C86" s="500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8" thickBot="1" x14ac:dyDescent="0.3">
      <c r="B87" s="499"/>
      <c r="C87" s="500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501"/>
      <c r="C88" s="502"/>
      <c r="D88" s="85"/>
      <c r="E88" s="54"/>
      <c r="F88" s="67"/>
      <c r="G88" s="67"/>
      <c r="H88" s="26">
        <f t="shared" si="0"/>
        <v>0</v>
      </c>
      <c r="I88" s="485">
        <f>SUM(H79:H88)</f>
        <v>0</v>
      </c>
      <c r="J88" s="486"/>
      <c r="K88" s="159"/>
      <c r="L88" s="121"/>
      <c r="M88" s="175"/>
    </row>
    <row r="89" spans="2:13" x14ac:dyDescent="0.25">
      <c r="B89" s="503" t="s">
        <v>20</v>
      </c>
      <c r="C89" s="504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5">
      <c r="B90" s="509"/>
      <c r="C90" s="510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5">
      <c r="B91" s="509"/>
      <c r="C91" s="510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509"/>
      <c r="C92" s="510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505"/>
      <c r="C93" s="506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505"/>
      <c r="C94" s="506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8" thickBot="1" x14ac:dyDescent="0.3">
      <c r="B95" s="505"/>
      <c r="C95" s="506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507"/>
      <c r="C96" s="508"/>
      <c r="D96" s="80"/>
      <c r="E96" s="50"/>
      <c r="F96" s="62"/>
      <c r="G96" s="62"/>
      <c r="H96" s="34">
        <f t="shared" si="0"/>
        <v>0</v>
      </c>
      <c r="I96" s="485">
        <f>SUM(H89:H96)</f>
        <v>0</v>
      </c>
      <c r="J96" s="486"/>
      <c r="K96" s="159"/>
      <c r="L96" s="121"/>
      <c r="M96" s="175"/>
    </row>
    <row r="97" spans="2:13" x14ac:dyDescent="0.25">
      <c r="B97" s="503" t="s">
        <v>9</v>
      </c>
      <c r="C97" s="504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5">
      <c r="B98" s="509"/>
      <c r="C98" s="510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5">
      <c r="B99" s="509"/>
      <c r="C99" s="510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509"/>
      <c r="C100" s="510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509"/>
      <c r="C101" s="510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505"/>
      <c r="C102" s="506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8" thickBot="1" x14ac:dyDescent="0.3">
      <c r="B103" s="505"/>
      <c r="C103" s="506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8" thickBot="1" x14ac:dyDescent="0.3">
      <c r="B104" s="507"/>
      <c r="C104" s="508"/>
      <c r="D104" s="85"/>
      <c r="E104" s="54"/>
      <c r="F104" s="67"/>
      <c r="G104" s="67"/>
      <c r="H104" s="34">
        <f t="shared" si="0"/>
        <v>0</v>
      </c>
      <c r="I104" s="485">
        <f>SUM(H97:H104)</f>
        <v>0</v>
      </c>
      <c r="J104" s="486"/>
      <c r="K104" s="159"/>
      <c r="L104" s="121"/>
      <c r="M104" s="175"/>
    </row>
    <row r="105" spans="2:13" x14ac:dyDescent="0.25">
      <c r="B105" s="503" t="s">
        <v>10</v>
      </c>
      <c r="C105" s="504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5">
      <c r="B106" s="505"/>
      <c r="C106" s="506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5">
      <c r="B107" s="505"/>
      <c r="C107" s="506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8" thickBot="1" x14ac:dyDescent="0.3">
      <c r="B108" s="505"/>
      <c r="C108" s="506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507"/>
      <c r="C109" s="508"/>
      <c r="D109" s="80"/>
      <c r="E109" s="50"/>
      <c r="F109" s="62"/>
      <c r="G109" s="62"/>
      <c r="H109" s="34">
        <f t="shared" si="0"/>
        <v>0</v>
      </c>
      <c r="I109" s="485">
        <f>SUM(H105:H109)</f>
        <v>0</v>
      </c>
      <c r="J109" s="486"/>
      <c r="K109" s="159"/>
      <c r="L109" s="121"/>
      <c r="M109" s="175"/>
    </row>
    <row r="110" spans="2:13" x14ac:dyDescent="0.25">
      <c r="B110" s="503" t="s">
        <v>11</v>
      </c>
      <c r="C110" s="504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5">
      <c r="B111" s="505"/>
      <c r="C111" s="506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505"/>
      <c r="C112" s="506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505"/>
      <c r="C113" s="506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505"/>
      <c r="C114" s="506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505"/>
      <c r="C115" s="506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505"/>
      <c r="C116" s="506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8" thickBot="1" x14ac:dyDescent="0.3">
      <c r="B117" s="505"/>
      <c r="C117" s="506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507"/>
      <c r="C118" s="508"/>
      <c r="D118" s="85"/>
      <c r="E118" s="54"/>
      <c r="F118" s="67"/>
      <c r="G118" s="67"/>
      <c r="H118" s="34">
        <f t="shared" si="0"/>
        <v>0</v>
      </c>
      <c r="I118" s="485">
        <f>SUM(H110:H118)</f>
        <v>0</v>
      </c>
      <c r="J118" s="486"/>
      <c r="K118" s="159"/>
      <c r="L118" s="121"/>
      <c r="M118" s="175"/>
    </row>
    <row r="119" spans="2:13" x14ac:dyDescent="0.25">
      <c r="B119" s="503" t="s">
        <v>0</v>
      </c>
      <c r="C119" s="504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8" thickBot="1" x14ac:dyDescent="0.3">
      <c r="B120" s="505"/>
      <c r="C120" s="506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8" thickBot="1" x14ac:dyDescent="0.3">
      <c r="B121" s="507"/>
      <c r="C121" s="508"/>
      <c r="D121" s="80"/>
      <c r="E121" s="50"/>
      <c r="F121" s="62"/>
      <c r="G121" s="62"/>
      <c r="H121" s="34">
        <f t="shared" si="0"/>
        <v>0</v>
      </c>
      <c r="I121" s="485">
        <f>SUM(H119:H121)</f>
        <v>0</v>
      </c>
      <c r="J121" s="486"/>
      <c r="K121" s="159"/>
      <c r="L121" s="121"/>
      <c r="M121" s="175"/>
    </row>
    <row r="122" spans="2:13" x14ac:dyDescent="0.25">
      <c r="B122" s="511" t="s">
        <v>4</v>
      </c>
      <c r="C122" s="512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8" thickBot="1" x14ac:dyDescent="0.3">
      <c r="B123" s="513"/>
      <c r="C123" s="514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8" thickBot="1" x14ac:dyDescent="0.3">
      <c r="B124" s="515"/>
      <c r="C124" s="516"/>
      <c r="D124" s="85"/>
      <c r="E124" s="54"/>
      <c r="F124" s="67"/>
      <c r="G124" s="67"/>
      <c r="H124" s="34">
        <f>F124*G124</f>
        <v>0</v>
      </c>
      <c r="I124" s="485">
        <f>SUM(H122:H124)</f>
        <v>0</v>
      </c>
      <c r="J124" s="486"/>
      <c r="K124" s="159"/>
      <c r="L124" s="121"/>
      <c r="M124" s="175"/>
    </row>
    <row r="125" spans="2:13" ht="13.8" thickBot="1" x14ac:dyDescent="0.3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3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17">
        <f>SUM(J42+I64+I70+I78+I88+I96+I104+I109+I118+I121+I124)</f>
        <v>0</v>
      </c>
      <c r="J126" s="486"/>
      <c r="K126" s="159"/>
      <c r="L126" s="121"/>
      <c r="M126" s="175"/>
    </row>
    <row r="127" spans="2:13" x14ac:dyDescent="0.25">
      <c r="F127" s="38"/>
      <c r="H127" s="36"/>
      <c r="I127" s="37"/>
      <c r="J127" s="158"/>
      <c r="L127" s="16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B129" s="9" t="s">
        <v>59</v>
      </c>
      <c r="F129" s="38"/>
      <c r="H129" s="36"/>
      <c r="I129" s="37"/>
      <c r="J129" s="158"/>
      <c r="L129" s="165"/>
    </row>
    <row r="130" spans="2:13" ht="13.8" x14ac:dyDescent="0.25">
      <c r="B130" s="90" t="str">
        <f>B3</f>
        <v>INDICAR AQUÍ NOMBRE ASOCIADO 12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8" thickBot="1" x14ac:dyDescent="0.3">
      <c r="B131" s="9"/>
      <c r="F131" s="38"/>
      <c r="H131" s="36"/>
      <c r="I131" s="37"/>
      <c r="J131" s="158"/>
      <c r="L131" s="165"/>
    </row>
    <row r="132" spans="2:13" ht="13.8" thickBot="1" x14ac:dyDescent="0.3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5">
      <c r="B133" s="9"/>
      <c r="F133" s="38"/>
      <c r="H133" s="36"/>
      <c r="I133" s="37"/>
      <c r="J133" s="158"/>
      <c r="L133" s="165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6.4" x14ac:dyDescent="0.25">
      <c r="B135" s="49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6.4" x14ac:dyDescent="0.25">
      <c r="B136" s="49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6.4" x14ac:dyDescent="0.25">
      <c r="B137" s="49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6.4" x14ac:dyDescent="0.25">
      <c r="B138" s="49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6.4" x14ac:dyDescent="0.25">
      <c r="B139" s="49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6.4" x14ac:dyDescent="0.25">
      <c r="B140" s="49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6.4" x14ac:dyDescent="0.25">
      <c r="B141" s="49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6.4" x14ac:dyDescent="0.25">
      <c r="B142" s="49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6.4" x14ac:dyDescent="0.25">
      <c r="B143" s="49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6.4" x14ac:dyDescent="0.25">
      <c r="B144" s="49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6.4" x14ac:dyDescent="0.25">
      <c r="B145" s="49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6.4" x14ac:dyDescent="0.25">
      <c r="B146" s="49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6.4" x14ac:dyDescent="0.25">
      <c r="B147" s="49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6.4" x14ac:dyDescent="0.25">
      <c r="B148" s="49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6.4" x14ac:dyDescent="0.25">
      <c r="B149" s="49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6.4" x14ac:dyDescent="0.25">
      <c r="B150" s="49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6.4" x14ac:dyDescent="0.25">
      <c r="B151" s="49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6.4" x14ac:dyDescent="0.25">
      <c r="B152" s="49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6.4" x14ac:dyDescent="0.25">
      <c r="B153" s="49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6.4" x14ac:dyDescent="0.25">
      <c r="B154" s="49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6.4" x14ac:dyDescent="0.25">
      <c r="B155" s="49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6.4" x14ac:dyDescent="0.25">
      <c r="B156" s="49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9.6" x14ac:dyDescent="0.25">
      <c r="B157" s="49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5">
      <c r="B158" s="491"/>
      <c r="C158" s="49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91"/>
      <c r="C159" s="49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91"/>
      <c r="C160" s="49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91"/>
      <c r="C161" s="49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5">
      <c r="B162" s="491"/>
      <c r="C162" s="49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5">
      <c r="B163" s="491"/>
      <c r="C163" s="49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91"/>
      <c r="C164" s="49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5">
      <c r="B165" s="491"/>
      <c r="C165" s="49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91"/>
      <c r="C166" s="49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8" thickBot="1" x14ac:dyDescent="0.3">
      <c r="B167" s="492"/>
      <c r="C167" s="49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5">
      <c r="B168" s="497" t="s">
        <v>5</v>
      </c>
      <c r="C168" s="498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5">
      <c r="B169" s="499"/>
      <c r="C169" s="500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99"/>
      <c r="C170" s="500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99"/>
      <c r="C171" s="500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99"/>
      <c r="C172" s="500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99"/>
      <c r="C173" s="500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99"/>
      <c r="C174" s="500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99"/>
      <c r="C175" s="500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99"/>
      <c r="C176" s="500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99"/>
      <c r="C177" s="500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99"/>
      <c r="C178" s="500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99"/>
      <c r="C179" s="500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99"/>
      <c r="C180" s="500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99"/>
      <c r="C181" s="500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99"/>
      <c r="C182" s="500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99"/>
      <c r="C183" s="500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99"/>
      <c r="C184" s="500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99"/>
      <c r="C185" s="500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99"/>
      <c r="C186" s="500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5">
      <c r="B187" s="499"/>
      <c r="C187" s="500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99"/>
      <c r="C188" s="500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8" thickBot="1" x14ac:dyDescent="0.3">
      <c r="B189" s="501"/>
      <c r="C189" s="502"/>
      <c r="D189" s="130"/>
      <c r="E189" s="131"/>
      <c r="F189" s="132"/>
      <c r="G189" s="132"/>
      <c r="H189" s="26">
        <f t="shared" si="3"/>
        <v>0</v>
      </c>
      <c r="I189" s="485">
        <f>SUM(H168:H189)</f>
        <v>0</v>
      </c>
      <c r="J189" s="486"/>
      <c r="L189" s="121"/>
      <c r="M189" s="175"/>
    </row>
    <row r="190" spans="2:13" x14ac:dyDescent="0.25">
      <c r="B190" s="503" t="s">
        <v>6</v>
      </c>
      <c r="C190" s="504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5">
      <c r="B191" s="509"/>
      <c r="C191" s="510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509"/>
      <c r="C192" s="510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5">
      <c r="B193" s="505"/>
      <c r="C193" s="506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505"/>
      <c r="C194" s="506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8" thickBot="1" x14ac:dyDescent="0.3">
      <c r="B195" s="507"/>
      <c r="C195" s="508"/>
      <c r="D195" s="142"/>
      <c r="E195" s="143"/>
      <c r="F195" s="144"/>
      <c r="G195" s="144"/>
      <c r="H195" s="26">
        <f t="shared" si="3"/>
        <v>0</v>
      </c>
      <c r="I195" s="485">
        <f>SUM(H190:H195)</f>
        <v>0</v>
      </c>
      <c r="J195" s="486"/>
      <c r="L195" s="121"/>
      <c r="M195" s="175"/>
    </row>
    <row r="196" spans="2:13" x14ac:dyDescent="0.25">
      <c r="B196" s="497" t="s">
        <v>7</v>
      </c>
      <c r="C196" s="498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5">
      <c r="B197" s="499"/>
      <c r="C197" s="500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5">
      <c r="B198" s="499"/>
      <c r="C198" s="500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5">
      <c r="B199" s="499"/>
      <c r="C199" s="500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5">
      <c r="B200" s="499"/>
      <c r="C200" s="500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5">
      <c r="B201" s="499"/>
      <c r="C201" s="500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99"/>
      <c r="C202" s="500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8" thickBot="1" x14ac:dyDescent="0.3">
      <c r="B203" s="501"/>
      <c r="C203" s="502"/>
      <c r="D203" s="130"/>
      <c r="E203" s="131"/>
      <c r="F203" s="132"/>
      <c r="G203" s="132"/>
      <c r="H203" s="26">
        <f t="shared" si="5"/>
        <v>0</v>
      </c>
      <c r="I203" s="485">
        <f>SUM(H196:H203)</f>
        <v>0</v>
      </c>
      <c r="J203" s="486"/>
      <c r="L203" s="121"/>
      <c r="M203" s="175"/>
    </row>
    <row r="204" spans="2:13" x14ac:dyDescent="0.25">
      <c r="B204" s="497" t="s">
        <v>8</v>
      </c>
      <c r="C204" s="498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5">
      <c r="B205" s="499"/>
      <c r="C205" s="500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5">
      <c r="B206" s="499"/>
      <c r="C206" s="500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5">
      <c r="B207" s="499"/>
      <c r="C207" s="500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5">
      <c r="B208" s="499"/>
      <c r="C208" s="500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5">
      <c r="B209" s="499"/>
      <c r="C209" s="500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5">
      <c r="B210" s="499"/>
      <c r="C210" s="500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5">
      <c r="B211" s="499"/>
      <c r="C211" s="500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8" thickBot="1" x14ac:dyDescent="0.3">
      <c r="B212" s="499"/>
      <c r="C212" s="500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8" thickBot="1" x14ac:dyDescent="0.3">
      <c r="B213" s="501"/>
      <c r="C213" s="502"/>
      <c r="D213" s="142"/>
      <c r="E213" s="143"/>
      <c r="F213" s="144"/>
      <c r="G213" s="144"/>
      <c r="H213" s="26">
        <f t="shared" si="5"/>
        <v>0</v>
      </c>
      <c r="I213" s="485">
        <f>SUM(H204:H213)</f>
        <v>0</v>
      </c>
      <c r="J213" s="486"/>
      <c r="L213" s="121"/>
      <c r="M213" s="175"/>
    </row>
    <row r="214" spans="2:13" x14ac:dyDescent="0.25">
      <c r="B214" s="503" t="s">
        <v>20</v>
      </c>
      <c r="C214" s="504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ht="13.8" thickBot="1" x14ac:dyDescent="0.3">
      <c r="B215" s="505"/>
      <c r="C215" s="506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ht="13.8" hidden="1" thickBot="1" x14ac:dyDescent="0.3">
      <c r="B216" s="505"/>
      <c r="C216" s="506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ht="13.8" hidden="1" thickBot="1" x14ac:dyDescent="0.3">
      <c r="B217" s="505"/>
      <c r="C217" s="506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ht="13.8" hidden="1" thickBot="1" x14ac:dyDescent="0.3">
      <c r="B218" s="505"/>
      <c r="C218" s="506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ht="13.8" hidden="1" thickBot="1" x14ac:dyDescent="0.3">
      <c r="B219" s="505"/>
      <c r="C219" s="506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8" hidden="1" thickBot="1" x14ac:dyDescent="0.3">
      <c r="B220" s="505"/>
      <c r="C220" s="506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8" thickBot="1" x14ac:dyDescent="0.3">
      <c r="B221" s="507"/>
      <c r="C221" s="508"/>
      <c r="D221" s="130"/>
      <c r="E221" s="131"/>
      <c r="F221" s="132"/>
      <c r="G221" s="132"/>
      <c r="H221" s="34">
        <f t="shared" si="5"/>
        <v>0</v>
      </c>
      <c r="I221" s="485">
        <f>SUM(H214:H221)</f>
        <v>0</v>
      </c>
      <c r="J221" s="486"/>
      <c r="L221" s="121"/>
      <c r="M221" s="175"/>
    </row>
    <row r="222" spans="2:13" x14ac:dyDescent="0.25">
      <c r="B222" s="503" t="s">
        <v>9</v>
      </c>
      <c r="C222" s="504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ht="13.8" thickBot="1" x14ac:dyDescent="0.3">
      <c r="B223" s="505"/>
      <c r="C223" s="506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ht="13.8" hidden="1" thickBot="1" x14ac:dyDescent="0.3">
      <c r="B224" s="505"/>
      <c r="C224" s="506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ht="13.8" hidden="1" thickBot="1" x14ac:dyDescent="0.3">
      <c r="B225" s="505"/>
      <c r="C225" s="506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ht="13.8" hidden="1" thickBot="1" x14ac:dyDescent="0.3">
      <c r="B226" s="505"/>
      <c r="C226" s="506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ht="13.8" hidden="1" thickBot="1" x14ac:dyDescent="0.3">
      <c r="B227" s="505"/>
      <c r="C227" s="506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8" hidden="1" thickBot="1" x14ac:dyDescent="0.3">
      <c r="B228" s="505"/>
      <c r="C228" s="506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8" thickBot="1" x14ac:dyDescent="0.3">
      <c r="B229" s="507"/>
      <c r="C229" s="508"/>
      <c r="D229" s="142"/>
      <c r="E229" s="143"/>
      <c r="F229" s="144"/>
      <c r="G229" s="144"/>
      <c r="H229" s="34">
        <f t="shared" si="5"/>
        <v>0</v>
      </c>
      <c r="I229" s="485">
        <f>SUM(H222:H229)</f>
        <v>0</v>
      </c>
      <c r="J229" s="486"/>
      <c r="L229" s="121"/>
      <c r="M229" s="175"/>
    </row>
    <row r="230" spans="2:13" x14ac:dyDescent="0.25">
      <c r="B230" s="503" t="s">
        <v>10</v>
      </c>
      <c r="C230" s="504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ht="13.8" thickBot="1" x14ac:dyDescent="0.3">
      <c r="B231" s="505"/>
      <c r="C231" s="506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ht="13.8" hidden="1" thickBot="1" x14ac:dyDescent="0.3">
      <c r="B232" s="505"/>
      <c r="C232" s="506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8" hidden="1" thickBot="1" x14ac:dyDescent="0.3">
      <c r="B233" s="505"/>
      <c r="C233" s="506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8" thickBot="1" x14ac:dyDescent="0.3">
      <c r="B234" s="507"/>
      <c r="C234" s="508"/>
      <c r="D234" s="130"/>
      <c r="E234" s="131"/>
      <c r="F234" s="132"/>
      <c r="G234" s="132"/>
      <c r="H234" s="34">
        <f t="shared" si="5"/>
        <v>0</v>
      </c>
      <c r="I234" s="485">
        <f>SUM(H230:H234)</f>
        <v>0</v>
      </c>
      <c r="J234" s="486"/>
      <c r="L234" s="121"/>
      <c r="M234" s="175"/>
    </row>
    <row r="235" spans="2:13" x14ac:dyDescent="0.25">
      <c r="B235" s="518" t="s">
        <v>11</v>
      </c>
      <c r="C235" s="51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ht="13.8" thickBot="1" x14ac:dyDescent="0.3">
      <c r="B236" s="505"/>
      <c r="C236" s="506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ht="13.8" hidden="1" thickBot="1" x14ac:dyDescent="0.3">
      <c r="B237" s="505"/>
      <c r="C237" s="506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ht="13.8" hidden="1" thickBot="1" x14ac:dyDescent="0.3">
      <c r="B238" s="505"/>
      <c r="C238" s="506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ht="13.8" hidden="1" thickBot="1" x14ac:dyDescent="0.3">
      <c r="B239" s="505"/>
      <c r="C239" s="506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ht="13.8" hidden="1" thickBot="1" x14ac:dyDescent="0.3">
      <c r="B240" s="505"/>
      <c r="C240" s="506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ht="13.8" hidden="1" thickBot="1" x14ac:dyDescent="0.3">
      <c r="B241" s="505"/>
      <c r="C241" s="506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8" hidden="1" thickBot="1" x14ac:dyDescent="0.3">
      <c r="B242" s="505"/>
      <c r="C242" s="506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8" thickBot="1" x14ac:dyDescent="0.3">
      <c r="B243" s="507"/>
      <c r="C243" s="508"/>
      <c r="D243" s="142"/>
      <c r="E243" s="143"/>
      <c r="F243" s="144"/>
      <c r="G243" s="144"/>
      <c r="H243" s="34">
        <f t="shared" si="5"/>
        <v>0</v>
      </c>
      <c r="I243" s="485">
        <f>SUM(H235:H243)</f>
        <v>0</v>
      </c>
      <c r="J243" s="486"/>
      <c r="L243" s="121"/>
      <c r="M243" s="175"/>
    </row>
    <row r="244" spans="2:13" x14ac:dyDescent="0.25">
      <c r="B244" s="503" t="s">
        <v>0</v>
      </c>
      <c r="C244" s="504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8" thickBot="1" x14ac:dyDescent="0.3">
      <c r="B245" s="505"/>
      <c r="C245" s="506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8" thickBot="1" x14ac:dyDescent="0.3">
      <c r="B246" s="507"/>
      <c r="C246" s="508"/>
      <c r="D246" s="130"/>
      <c r="E246" s="131"/>
      <c r="F246" s="132"/>
      <c r="G246" s="132"/>
      <c r="H246" s="34">
        <f t="shared" si="5"/>
        <v>0</v>
      </c>
      <c r="I246" s="485">
        <f>SUM(H244:H246)</f>
        <v>0</v>
      </c>
      <c r="J246" s="486"/>
      <c r="L246" s="121"/>
      <c r="M246" s="175"/>
    </row>
    <row r="247" spans="2:13" x14ac:dyDescent="0.25">
      <c r="B247" s="511" t="s">
        <v>4</v>
      </c>
      <c r="C247" s="512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8" thickBot="1" x14ac:dyDescent="0.3">
      <c r="B248" s="513"/>
      <c r="C248" s="514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8" thickBot="1" x14ac:dyDescent="0.3">
      <c r="B249" s="515"/>
      <c r="C249" s="516"/>
      <c r="D249" s="142"/>
      <c r="E249" s="143"/>
      <c r="F249" s="144"/>
      <c r="G249" s="144"/>
      <c r="H249" s="34">
        <f>F249*G249</f>
        <v>0</v>
      </c>
      <c r="I249" s="485">
        <f>SUM(H247:H249)</f>
        <v>0</v>
      </c>
      <c r="J249" s="486"/>
      <c r="L249" s="121"/>
      <c r="M249" s="175"/>
    </row>
    <row r="250" spans="2:13" ht="13.8" thickBot="1" x14ac:dyDescent="0.3">
      <c r="F250" s="38"/>
      <c r="H250" s="37"/>
      <c r="I250" s="37"/>
      <c r="J250" s="40"/>
      <c r="L250" s="121"/>
      <c r="M250" s="175"/>
    </row>
    <row r="251" spans="2:13" ht="13.8" thickBot="1" x14ac:dyDescent="0.3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17">
        <f>SUM(J167+I189+I195+I203+I213+I221+I229+I234+I243+I246+I249)</f>
        <v>0</v>
      </c>
      <c r="J251" s="486"/>
      <c r="L251" s="121"/>
      <c r="M251" s="175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88" t="s">
        <v>126</v>
      </c>
      <c r="C3" s="489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" customHeight="1" x14ac:dyDescent="0.25">
      <c r="B10" s="49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5">
      <c r="B11" s="49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5">
      <c r="B12" s="49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5">
      <c r="B13" s="49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5">
      <c r="B14" s="49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5">
      <c r="B15" s="49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5">
      <c r="B16" s="49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5">
      <c r="B17" s="49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5">
      <c r="B18" s="49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5">
      <c r="B19" s="49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5">
      <c r="B20" s="49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6.4" x14ac:dyDescent="0.25">
      <c r="B21" s="49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6.4" x14ac:dyDescent="0.25">
      <c r="B22" s="49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6.4" x14ac:dyDescent="0.25">
      <c r="B23" s="49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6.4" x14ac:dyDescent="0.25">
      <c r="B24" s="49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6.4" x14ac:dyDescent="0.25">
      <c r="B25" s="49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6.4" x14ac:dyDescent="0.25">
      <c r="B26" s="49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6.4" x14ac:dyDescent="0.25">
      <c r="B27" s="49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6.4" x14ac:dyDescent="0.25">
      <c r="B28" s="49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6.4" x14ac:dyDescent="0.25">
      <c r="B29" s="49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6.4" x14ac:dyDescent="0.25">
      <c r="B30" s="49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6.4" x14ac:dyDescent="0.25">
      <c r="B31" s="49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9.6" x14ac:dyDescent="0.25">
      <c r="B32" s="49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5">
      <c r="B33" s="491"/>
      <c r="C33" s="49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5">
      <c r="B34" s="491"/>
      <c r="C34" s="49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91"/>
      <c r="C35" s="49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91"/>
      <c r="C36" s="49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5">
      <c r="B37" s="491"/>
      <c r="C37" s="49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5">
      <c r="B38" s="491"/>
      <c r="C38" s="49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5">
      <c r="B39" s="491"/>
      <c r="C39" s="49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5">
      <c r="B40" s="491"/>
      <c r="C40" s="49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8" thickBot="1" x14ac:dyDescent="0.3">
      <c r="B41" s="491"/>
      <c r="C41" s="49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92"/>
      <c r="C42" s="49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5">
      <c r="B43" s="497" t="s">
        <v>5</v>
      </c>
      <c r="C43" s="498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5">
      <c r="B44" s="499"/>
      <c r="C44" s="500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99"/>
      <c r="C45" s="500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99"/>
      <c r="C46" s="500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5">
      <c r="B47" s="499"/>
      <c r="C47" s="500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5">
      <c r="B48" s="499"/>
      <c r="C48" s="500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99"/>
      <c r="C49" s="500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99"/>
      <c r="C50" s="500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99"/>
      <c r="C51" s="500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99"/>
      <c r="C52" s="500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99"/>
      <c r="C53" s="500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99"/>
      <c r="C54" s="500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99"/>
      <c r="C55" s="500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99"/>
      <c r="C56" s="500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99"/>
      <c r="C57" s="500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99"/>
      <c r="C58" s="500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99"/>
      <c r="C59" s="500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99"/>
      <c r="C60" s="500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99"/>
      <c r="C61" s="500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5">
      <c r="B62" s="499"/>
      <c r="C62" s="500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8" thickBot="1" x14ac:dyDescent="0.3">
      <c r="B63" s="499"/>
      <c r="C63" s="500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501"/>
      <c r="C64" s="502"/>
      <c r="D64" s="80"/>
      <c r="E64" s="50"/>
      <c r="F64" s="62"/>
      <c r="G64" s="62"/>
      <c r="H64" s="26">
        <f t="shared" si="0"/>
        <v>0</v>
      </c>
      <c r="I64" s="485">
        <f>SUM(H43:H64)</f>
        <v>0</v>
      </c>
      <c r="J64" s="486"/>
      <c r="K64" s="159"/>
      <c r="L64" s="121"/>
      <c r="M64" s="175"/>
    </row>
    <row r="65" spans="2:13" x14ac:dyDescent="0.25">
      <c r="B65" s="503" t="s">
        <v>6</v>
      </c>
      <c r="C65" s="504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5">
      <c r="B66" s="505"/>
      <c r="C66" s="506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5">
      <c r="B67" s="505"/>
      <c r="C67" s="506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505"/>
      <c r="C68" s="506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8" thickBot="1" x14ac:dyDescent="0.3">
      <c r="B69" s="505"/>
      <c r="C69" s="506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507"/>
      <c r="C70" s="508"/>
      <c r="D70" s="78"/>
      <c r="E70" s="47"/>
      <c r="F70" s="59"/>
      <c r="G70" s="59"/>
      <c r="H70" s="26">
        <f t="shared" si="0"/>
        <v>0</v>
      </c>
      <c r="I70" s="485">
        <f>SUM(H65:H70)</f>
        <v>0</v>
      </c>
      <c r="J70" s="486"/>
      <c r="K70" s="159"/>
      <c r="L70" s="121"/>
      <c r="M70" s="175"/>
    </row>
    <row r="71" spans="2:13" x14ac:dyDescent="0.25">
      <c r="B71" s="497" t="s">
        <v>7</v>
      </c>
      <c r="C71" s="498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5">
      <c r="B72" s="499"/>
      <c r="C72" s="500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99"/>
      <c r="C73" s="500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99"/>
      <c r="C74" s="500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99"/>
      <c r="C75" s="500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99"/>
      <c r="C76" s="500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8" thickBot="1" x14ac:dyDescent="0.3">
      <c r="B77" s="499"/>
      <c r="C77" s="500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8" thickBot="1" x14ac:dyDescent="0.3">
      <c r="B78" s="501"/>
      <c r="C78" s="502"/>
      <c r="D78" s="80"/>
      <c r="E78" s="50"/>
      <c r="F78" s="62"/>
      <c r="G78" s="62"/>
      <c r="H78" s="26">
        <f t="shared" si="0"/>
        <v>0</v>
      </c>
      <c r="I78" s="485">
        <f>SUM(H71:H78)</f>
        <v>0</v>
      </c>
      <c r="J78" s="486"/>
      <c r="K78" s="159"/>
      <c r="L78" s="122"/>
      <c r="M78" s="175"/>
    </row>
    <row r="79" spans="2:13" x14ac:dyDescent="0.25">
      <c r="B79" s="497" t="s">
        <v>8</v>
      </c>
      <c r="C79" s="498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5">
      <c r="B80" s="499"/>
      <c r="C80" s="500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99"/>
      <c r="C81" s="500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5">
      <c r="B82" s="499"/>
      <c r="C82" s="500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99"/>
      <c r="C83" s="500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5">
      <c r="B84" s="499"/>
      <c r="C84" s="500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99"/>
      <c r="C85" s="500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99"/>
      <c r="C86" s="500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8" thickBot="1" x14ac:dyDescent="0.3">
      <c r="B87" s="499"/>
      <c r="C87" s="500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501"/>
      <c r="C88" s="502"/>
      <c r="D88" s="85"/>
      <c r="E88" s="54"/>
      <c r="F88" s="67"/>
      <c r="G88" s="67"/>
      <c r="H88" s="26">
        <f t="shared" si="0"/>
        <v>0</v>
      </c>
      <c r="I88" s="485">
        <f>SUM(H79:H88)</f>
        <v>0</v>
      </c>
      <c r="J88" s="486"/>
      <c r="K88" s="159"/>
      <c r="L88" s="121"/>
      <c r="M88" s="175"/>
    </row>
    <row r="89" spans="2:13" x14ac:dyDescent="0.25">
      <c r="B89" s="503" t="s">
        <v>20</v>
      </c>
      <c r="C89" s="504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5">
      <c r="B90" s="509"/>
      <c r="C90" s="510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5">
      <c r="B91" s="509"/>
      <c r="C91" s="510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509"/>
      <c r="C92" s="510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505"/>
      <c r="C93" s="506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505"/>
      <c r="C94" s="506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8" thickBot="1" x14ac:dyDescent="0.3">
      <c r="B95" s="505"/>
      <c r="C95" s="506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507"/>
      <c r="C96" s="508"/>
      <c r="D96" s="80"/>
      <c r="E96" s="50"/>
      <c r="F96" s="62"/>
      <c r="G96" s="62"/>
      <c r="H96" s="34">
        <f t="shared" si="0"/>
        <v>0</v>
      </c>
      <c r="I96" s="485">
        <f>SUM(H89:H96)</f>
        <v>0</v>
      </c>
      <c r="J96" s="486"/>
      <c r="K96" s="159"/>
      <c r="L96" s="121"/>
      <c r="M96" s="175"/>
    </row>
    <row r="97" spans="2:13" x14ac:dyDescent="0.25">
      <c r="B97" s="503" t="s">
        <v>9</v>
      </c>
      <c r="C97" s="504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5">
      <c r="B98" s="509"/>
      <c r="C98" s="510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5">
      <c r="B99" s="509"/>
      <c r="C99" s="510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509"/>
      <c r="C100" s="510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509"/>
      <c r="C101" s="510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505"/>
      <c r="C102" s="506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8" thickBot="1" x14ac:dyDescent="0.3">
      <c r="B103" s="505"/>
      <c r="C103" s="506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8" thickBot="1" x14ac:dyDescent="0.3">
      <c r="B104" s="507"/>
      <c r="C104" s="508"/>
      <c r="D104" s="85"/>
      <c r="E104" s="54"/>
      <c r="F104" s="67"/>
      <c r="G104" s="67"/>
      <c r="H104" s="34">
        <f t="shared" si="0"/>
        <v>0</v>
      </c>
      <c r="I104" s="485">
        <f>SUM(H97:H104)</f>
        <v>0</v>
      </c>
      <c r="J104" s="486"/>
      <c r="K104" s="159"/>
      <c r="L104" s="121"/>
      <c r="M104" s="175"/>
    </row>
    <row r="105" spans="2:13" x14ac:dyDescent="0.25">
      <c r="B105" s="503" t="s">
        <v>10</v>
      </c>
      <c r="C105" s="504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5">
      <c r="B106" s="505"/>
      <c r="C106" s="506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5">
      <c r="B107" s="505"/>
      <c r="C107" s="506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8" thickBot="1" x14ac:dyDescent="0.3">
      <c r="B108" s="505"/>
      <c r="C108" s="506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507"/>
      <c r="C109" s="508"/>
      <c r="D109" s="80"/>
      <c r="E109" s="50"/>
      <c r="F109" s="62"/>
      <c r="G109" s="62"/>
      <c r="H109" s="34">
        <f t="shared" si="0"/>
        <v>0</v>
      </c>
      <c r="I109" s="485">
        <f>SUM(H105:H109)</f>
        <v>0</v>
      </c>
      <c r="J109" s="486"/>
      <c r="K109" s="159"/>
      <c r="L109" s="121"/>
      <c r="M109" s="175"/>
    </row>
    <row r="110" spans="2:13" x14ac:dyDescent="0.25">
      <c r="B110" s="503" t="s">
        <v>11</v>
      </c>
      <c r="C110" s="504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5">
      <c r="B111" s="505"/>
      <c r="C111" s="506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505"/>
      <c r="C112" s="506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505"/>
      <c r="C113" s="506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505"/>
      <c r="C114" s="506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505"/>
      <c r="C115" s="506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505"/>
      <c r="C116" s="506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8" thickBot="1" x14ac:dyDescent="0.3">
      <c r="B117" s="505"/>
      <c r="C117" s="506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507"/>
      <c r="C118" s="508"/>
      <c r="D118" s="85"/>
      <c r="E118" s="54"/>
      <c r="F118" s="67"/>
      <c r="G118" s="67"/>
      <c r="H118" s="34">
        <f t="shared" si="0"/>
        <v>0</v>
      </c>
      <c r="I118" s="485">
        <f>SUM(H110:H118)</f>
        <v>0</v>
      </c>
      <c r="J118" s="486"/>
      <c r="K118" s="159"/>
      <c r="L118" s="121"/>
      <c r="M118" s="175"/>
    </row>
    <row r="119" spans="2:13" x14ac:dyDescent="0.25">
      <c r="B119" s="503" t="s">
        <v>0</v>
      </c>
      <c r="C119" s="504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8" thickBot="1" x14ac:dyDescent="0.3">
      <c r="B120" s="505"/>
      <c r="C120" s="506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8" thickBot="1" x14ac:dyDescent="0.3">
      <c r="B121" s="507"/>
      <c r="C121" s="508"/>
      <c r="D121" s="80"/>
      <c r="E121" s="50"/>
      <c r="F121" s="62"/>
      <c r="G121" s="62"/>
      <c r="H121" s="34">
        <f t="shared" si="0"/>
        <v>0</v>
      </c>
      <c r="I121" s="485">
        <f>SUM(H119:H121)</f>
        <v>0</v>
      </c>
      <c r="J121" s="486"/>
      <c r="K121" s="159"/>
      <c r="L121" s="121"/>
      <c r="M121" s="175"/>
    </row>
    <row r="122" spans="2:13" x14ac:dyDescent="0.25">
      <c r="B122" s="511" t="s">
        <v>4</v>
      </c>
      <c r="C122" s="512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8" thickBot="1" x14ac:dyDescent="0.3">
      <c r="B123" s="513"/>
      <c r="C123" s="514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8" thickBot="1" x14ac:dyDescent="0.3">
      <c r="B124" s="515"/>
      <c r="C124" s="516"/>
      <c r="D124" s="85"/>
      <c r="E124" s="54"/>
      <c r="F124" s="67"/>
      <c r="G124" s="67"/>
      <c r="H124" s="34">
        <f>F124*G124</f>
        <v>0</v>
      </c>
      <c r="I124" s="485">
        <f>SUM(H122:H124)</f>
        <v>0</v>
      </c>
      <c r="J124" s="486"/>
      <c r="K124" s="159"/>
      <c r="L124" s="121"/>
      <c r="M124" s="175"/>
    </row>
    <row r="125" spans="2:13" ht="13.8" thickBot="1" x14ac:dyDescent="0.3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3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17">
        <f>SUM(J42+I64+I70+I78+I88+I96+I104+I109+I118+I121+I124)</f>
        <v>0</v>
      </c>
      <c r="J126" s="486"/>
      <c r="K126" s="159"/>
      <c r="L126" s="121"/>
      <c r="M126" s="175"/>
    </row>
    <row r="127" spans="2:13" x14ac:dyDescent="0.25">
      <c r="F127" s="38"/>
      <c r="H127" s="36"/>
      <c r="I127" s="37"/>
      <c r="J127" s="158"/>
      <c r="L127" s="16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B129" s="9" t="s">
        <v>59</v>
      </c>
      <c r="F129" s="38"/>
      <c r="H129" s="36"/>
      <c r="I129" s="37"/>
      <c r="J129" s="158"/>
      <c r="L129" s="165"/>
    </row>
    <row r="130" spans="2:13" ht="13.8" x14ac:dyDescent="0.25">
      <c r="B130" s="90" t="str">
        <f>B3</f>
        <v>INDICAR AQUÍ NOMBRE ASOCIADO 13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8" thickBot="1" x14ac:dyDescent="0.3">
      <c r="B131" s="9"/>
      <c r="F131" s="38"/>
      <c r="H131" s="36"/>
      <c r="I131" s="37"/>
      <c r="J131" s="158"/>
      <c r="L131" s="165"/>
    </row>
    <row r="132" spans="2:13" ht="13.8" thickBot="1" x14ac:dyDescent="0.3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5">
      <c r="B133" s="9"/>
      <c r="F133" s="38"/>
      <c r="H133" s="36"/>
      <c r="I133" s="37"/>
      <c r="J133" s="158"/>
      <c r="L133" s="165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6.4" x14ac:dyDescent="0.25">
      <c r="B135" s="49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6.4" x14ac:dyDescent="0.25">
      <c r="B136" s="49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6.4" x14ac:dyDescent="0.25">
      <c r="B137" s="49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6.4" x14ac:dyDescent="0.25">
      <c r="B138" s="49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6.4" x14ac:dyDescent="0.25">
      <c r="B139" s="49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6.4" x14ac:dyDescent="0.25">
      <c r="B140" s="49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6.4" x14ac:dyDescent="0.25">
      <c r="B141" s="49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6.4" x14ac:dyDescent="0.25">
      <c r="B142" s="49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6.4" x14ac:dyDescent="0.25">
      <c r="B143" s="49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6.4" x14ac:dyDescent="0.25">
      <c r="B144" s="49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6.4" x14ac:dyDescent="0.25">
      <c r="B145" s="49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6.4" x14ac:dyDescent="0.25">
      <c r="B146" s="49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6.4" x14ac:dyDescent="0.25">
      <c r="B147" s="49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6.4" x14ac:dyDescent="0.25">
      <c r="B148" s="49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6.4" x14ac:dyDescent="0.25">
      <c r="B149" s="49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6.4" x14ac:dyDescent="0.25">
      <c r="B150" s="49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6.4" x14ac:dyDescent="0.25">
      <c r="B151" s="49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6.4" x14ac:dyDescent="0.25">
      <c r="B152" s="49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6.4" x14ac:dyDescent="0.25">
      <c r="B153" s="49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6.4" x14ac:dyDescent="0.25">
      <c r="B154" s="49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6.4" x14ac:dyDescent="0.25">
      <c r="B155" s="49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6.4" x14ac:dyDescent="0.25">
      <c r="B156" s="49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9.6" x14ac:dyDescent="0.25">
      <c r="B157" s="49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5">
      <c r="B158" s="491"/>
      <c r="C158" s="49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91"/>
      <c r="C159" s="49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91"/>
      <c r="C160" s="49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91"/>
      <c r="C161" s="49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5">
      <c r="B162" s="491"/>
      <c r="C162" s="49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5">
      <c r="B163" s="491"/>
      <c r="C163" s="49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91"/>
      <c r="C164" s="49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5">
      <c r="B165" s="491"/>
      <c r="C165" s="49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91"/>
      <c r="C166" s="49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8" thickBot="1" x14ac:dyDescent="0.3">
      <c r="B167" s="492"/>
      <c r="C167" s="49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5">
      <c r="B168" s="497" t="s">
        <v>5</v>
      </c>
      <c r="C168" s="498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5">
      <c r="B169" s="499"/>
      <c r="C169" s="500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99"/>
      <c r="C170" s="500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99"/>
      <c r="C171" s="500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99"/>
      <c r="C172" s="500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99"/>
      <c r="C173" s="500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99"/>
      <c r="C174" s="500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99"/>
      <c r="C175" s="500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99"/>
      <c r="C176" s="500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99"/>
      <c r="C177" s="500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99"/>
      <c r="C178" s="500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99"/>
      <c r="C179" s="500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99"/>
      <c r="C180" s="500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99"/>
      <c r="C181" s="500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99"/>
      <c r="C182" s="500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99"/>
      <c r="C183" s="500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99"/>
      <c r="C184" s="500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99"/>
      <c r="C185" s="500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99"/>
      <c r="C186" s="500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5">
      <c r="B187" s="499"/>
      <c r="C187" s="500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99"/>
      <c r="C188" s="500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8" thickBot="1" x14ac:dyDescent="0.3">
      <c r="B189" s="501"/>
      <c r="C189" s="502"/>
      <c r="D189" s="130"/>
      <c r="E189" s="131"/>
      <c r="F189" s="132"/>
      <c r="G189" s="132"/>
      <c r="H189" s="26">
        <f t="shared" si="3"/>
        <v>0</v>
      </c>
      <c r="I189" s="485">
        <f>SUM(H168:H189)</f>
        <v>0</v>
      </c>
      <c r="J189" s="486"/>
      <c r="L189" s="121"/>
      <c r="M189" s="175"/>
    </row>
    <row r="190" spans="2:13" x14ac:dyDescent="0.25">
      <c r="B190" s="503" t="s">
        <v>6</v>
      </c>
      <c r="C190" s="504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5">
      <c r="B191" s="509"/>
      <c r="C191" s="510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509"/>
      <c r="C192" s="510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5">
      <c r="B193" s="505"/>
      <c r="C193" s="506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505"/>
      <c r="C194" s="506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8" thickBot="1" x14ac:dyDescent="0.3">
      <c r="B195" s="507"/>
      <c r="C195" s="508"/>
      <c r="D195" s="142"/>
      <c r="E195" s="143"/>
      <c r="F195" s="144"/>
      <c r="G195" s="144"/>
      <c r="H195" s="26">
        <f t="shared" si="3"/>
        <v>0</v>
      </c>
      <c r="I195" s="485">
        <f>SUM(H190:H195)</f>
        <v>0</v>
      </c>
      <c r="J195" s="486"/>
      <c r="L195" s="121"/>
      <c r="M195" s="175"/>
    </row>
    <row r="196" spans="2:13" x14ac:dyDescent="0.25">
      <c r="B196" s="497" t="s">
        <v>7</v>
      </c>
      <c r="C196" s="498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5">
      <c r="B197" s="499"/>
      <c r="C197" s="500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5">
      <c r="B198" s="499"/>
      <c r="C198" s="500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5">
      <c r="B199" s="499"/>
      <c r="C199" s="500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5">
      <c r="B200" s="499"/>
      <c r="C200" s="500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5">
      <c r="B201" s="499"/>
      <c r="C201" s="500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99"/>
      <c r="C202" s="500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8" thickBot="1" x14ac:dyDescent="0.3">
      <c r="B203" s="501"/>
      <c r="C203" s="502"/>
      <c r="D203" s="130"/>
      <c r="E203" s="131"/>
      <c r="F203" s="132"/>
      <c r="G203" s="132"/>
      <c r="H203" s="26">
        <f t="shared" si="5"/>
        <v>0</v>
      </c>
      <c r="I203" s="485">
        <f>SUM(H196:H203)</f>
        <v>0</v>
      </c>
      <c r="J203" s="486"/>
      <c r="L203" s="121"/>
      <c r="M203" s="175"/>
    </row>
    <row r="204" spans="2:13" x14ac:dyDescent="0.25">
      <c r="B204" s="497" t="s">
        <v>8</v>
      </c>
      <c r="C204" s="498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5">
      <c r="B205" s="499"/>
      <c r="C205" s="500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5">
      <c r="B206" s="499"/>
      <c r="C206" s="500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5">
      <c r="B207" s="499"/>
      <c r="C207" s="500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5">
      <c r="B208" s="499"/>
      <c r="C208" s="500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5">
      <c r="B209" s="499"/>
      <c r="C209" s="500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5">
      <c r="B210" s="499"/>
      <c r="C210" s="500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5">
      <c r="B211" s="499"/>
      <c r="C211" s="500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8" thickBot="1" x14ac:dyDescent="0.3">
      <c r="B212" s="499"/>
      <c r="C212" s="500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8" thickBot="1" x14ac:dyDescent="0.3">
      <c r="B213" s="501"/>
      <c r="C213" s="502"/>
      <c r="D213" s="142"/>
      <c r="E213" s="143"/>
      <c r="F213" s="144"/>
      <c r="G213" s="144"/>
      <c r="H213" s="26">
        <f t="shared" si="5"/>
        <v>0</v>
      </c>
      <c r="I213" s="485">
        <f>SUM(H204:H213)</f>
        <v>0</v>
      </c>
      <c r="J213" s="486"/>
      <c r="L213" s="121"/>
      <c r="M213" s="175"/>
    </row>
    <row r="214" spans="2:13" x14ac:dyDescent="0.25">
      <c r="B214" s="503" t="s">
        <v>20</v>
      </c>
      <c r="C214" s="504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5">
      <c r="B215" s="505"/>
      <c r="C215" s="506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5">
      <c r="B216" s="505"/>
      <c r="C216" s="506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5">
      <c r="B217" s="505"/>
      <c r="C217" s="506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5">
      <c r="B218" s="505"/>
      <c r="C218" s="506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5">
      <c r="B219" s="505"/>
      <c r="C219" s="506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8" thickBot="1" x14ac:dyDescent="0.3">
      <c r="B220" s="505"/>
      <c r="C220" s="506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8" thickBot="1" x14ac:dyDescent="0.3">
      <c r="B221" s="507"/>
      <c r="C221" s="508"/>
      <c r="D221" s="130"/>
      <c r="E221" s="131"/>
      <c r="F221" s="132"/>
      <c r="G221" s="132"/>
      <c r="H221" s="34">
        <f t="shared" si="5"/>
        <v>0</v>
      </c>
      <c r="I221" s="485">
        <f>SUM(H214:H221)</f>
        <v>0</v>
      </c>
      <c r="J221" s="486"/>
      <c r="L221" s="121"/>
      <c r="M221" s="175"/>
    </row>
    <row r="222" spans="2:13" x14ac:dyDescent="0.25">
      <c r="B222" s="503" t="s">
        <v>9</v>
      </c>
      <c r="C222" s="504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5">
      <c r="B223" s="505"/>
      <c r="C223" s="506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5">
      <c r="B224" s="505"/>
      <c r="C224" s="506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5">
      <c r="B225" s="505"/>
      <c r="C225" s="506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5">
      <c r="B226" s="505"/>
      <c r="C226" s="506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5">
      <c r="B227" s="505"/>
      <c r="C227" s="506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8" thickBot="1" x14ac:dyDescent="0.3">
      <c r="B228" s="505"/>
      <c r="C228" s="506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8" thickBot="1" x14ac:dyDescent="0.3">
      <c r="B229" s="507"/>
      <c r="C229" s="508"/>
      <c r="D229" s="142"/>
      <c r="E229" s="143"/>
      <c r="F229" s="144"/>
      <c r="G229" s="144"/>
      <c r="H229" s="34">
        <f t="shared" si="5"/>
        <v>0</v>
      </c>
      <c r="I229" s="485">
        <f>SUM(H222:H229)</f>
        <v>0</v>
      </c>
      <c r="J229" s="486"/>
      <c r="L229" s="121"/>
      <c r="M229" s="175"/>
    </row>
    <row r="230" spans="2:13" x14ac:dyDescent="0.25">
      <c r="B230" s="503" t="s">
        <v>10</v>
      </c>
      <c r="C230" s="504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5">
      <c r="B231" s="505"/>
      <c r="C231" s="506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5">
      <c r="B232" s="505"/>
      <c r="C232" s="506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8" thickBot="1" x14ac:dyDescent="0.3">
      <c r="B233" s="505"/>
      <c r="C233" s="506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8" thickBot="1" x14ac:dyDescent="0.3">
      <c r="B234" s="507"/>
      <c r="C234" s="508"/>
      <c r="D234" s="130"/>
      <c r="E234" s="131"/>
      <c r="F234" s="132"/>
      <c r="G234" s="132"/>
      <c r="H234" s="34">
        <f t="shared" si="5"/>
        <v>0</v>
      </c>
      <c r="I234" s="485">
        <f>SUM(H230:H234)</f>
        <v>0</v>
      </c>
      <c r="J234" s="486"/>
      <c r="L234" s="121"/>
      <c r="M234" s="175"/>
    </row>
    <row r="235" spans="2:13" x14ac:dyDescent="0.25">
      <c r="B235" s="518" t="s">
        <v>11</v>
      </c>
      <c r="C235" s="51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5">
      <c r="B236" s="505"/>
      <c r="C236" s="506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5">
      <c r="B237" s="505"/>
      <c r="C237" s="506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5">
      <c r="B238" s="505"/>
      <c r="C238" s="506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5">
      <c r="B239" s="505"/>
      <c r="C239" s="506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5">
      <c r="B240" s="505"/>
      <c r="C240" s="506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5">
      <c r="B241" s="505"/>
      <c r="C241" s="506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8" thickBot="1" x14ac:dyDescent="0.3">
      <c r="B242" s="505"/>
      <c r="C242" s="506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8" thickBot="1" x14ac:dyDescent="0.3">
      <c r="B243" s="507"/>
      <c r="C243" s="508"/>
      <c r="D243" s="142"/>
      <c r="E243" s="143"/>
      <c r="F243" s="144"/>
      <c r="G243" s="144"/>
      <c r="H243" s="34">
        <f t="shared" si="5"/>
        <v>0</v>
      </c>
      <c r="I243" s="485">
        <f>SUM(H235:H243)</f>
        <v>0</v>
      </c>
      <c r="J243" s="486"/>
      <c r="L243" s="121"/>
      <c r="M243" s="175"/>
    </row>
    <row r="244" spans="2:13" x14ac:dyDescent="0.25">
      <c r="B244" s="503" t="s">
        <v>0</v>
      </c>
      <c r="C244" s="504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8" thickBot="1" x14ac:dyDescent="0.3">
      <c r="B245" s="505"/>
      <c r="C245" s="506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8" thickBot="1" x14ac:dyDescent="0.3">
      <c r="B246" s="507"/>
      <c r="C246" s="508"/>
      <c r="D246" s="130"/>
      <c r="E246" s="131"/>
      <c r="F246" s="132"/>
      <c r="G246" s="132"/>
      <c r="H246" s="34">
        <f t="shared" si="5"/>
        <v>0</v>
      </c>
      <c r="I246" s="485">
        <f>SUM(H244:H246)</f>
        <v>0</v>
      </c>
      <c r="J246" s="486"/>
      <c r="L246" s="121"/>
      <c r="M246" s="175"/>
    </row>
    <row r="247" spans="2:13" x14ac:dyDescent="0.25">
      <c r="B247" s="511" t="s">
        <v>4</v>
      </c>
      <c r="C247" s="512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8" thickBot="1" x14ac:dyDescent="0.3">
      <c r="B248" s="513"/>
      <c r="C248" s="514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8" thickBot="1" x14ac:dyDescent="0.3">
      <c r="B249" s="515"/>
      <c r="C249" s="516"/>
      <c r="D249" s="142"/>
      <c r="E249" s="143"/>
      <c r="F249" s="144"/>
      <c r="G249" s="144"/>
      <c r="H249" s="34">
        <f>F249*G249</f>
        <v>0</v>
      </c>
      <c r="I249" s="485">
        <f>SUM(H247:H249)</f>
        <v>0</v>
      </c>
      <c r="J249" s="486"/>
      <c r="L249" s="121"/>
      <c r="M249" s="175"/>
    </row>
    <row r="250" spans="2:13" ht="13.8" thickBot="1" x14ac:dyDescent="0.3">
      <c r="F250" s="38"/>
      <c r="H250" s="37"/>
      <c r="I250" s="37"/>
      <c r="J250" s="40"/>
      <c r="L250" s="121"/>
      <c r="M250" s="175"/>
    </row>
    <row r="251" spans="2:13" ht="13.8" thickBot="1" x14ac:dyDescent="0.3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17">
        <f>SUM(J167+I189+I195+I203+I213+I221+I229+I234+I243+I246+I249)</f>
        <v>0</v>
      </c>
      <c r="J251" s="486"/>
      <c r="L251" s="121"/>
      <c r="M251" s="175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249977111117893"/>
  </sheetPr>
  <dimension ref="B1:BC160"/>
  <sheetViews>
    <sheetView showGridLines="0" zoomScale="80" zoomScaleNormal="80" workbookViewId="0">
      <selection activeCell="F25" sqref="F25"/>
    </sheetView>
  </sheetViews>
  <sheetFormatPr baseColWidth="10" defaultColWidth="9.33203125" defaultRowHeight="10.199999999999999" outlineLevelRow="1" outlineLevelCol="1" x14ac:dyDescent="0.25"/>
  <cols>
    <col min="1" max="1" width="3.44140625" style="92" customWidth="1"/>
    <col min="2" max="2" width="8" style="92" customWidth="1"/>
    <col min="3" max="3" width="29.44140625" style="92" customWidth="1"/>
    <col min="4" max="4" width="13.33203125" style="92" customWidth="1"/>
    <col min="5" max="5" width="17.33203125" style="93" customWidth="1"/>
    <col min="6" max="17" width="7.44140625" style="94" customWidth="1"/>
    <col min="18" max="18" width="10.33203125" style="92" customWidth="1"/>
    <col min="19" max="19" width="6.44140625" style="92" customWidth="1"/>
    <col min="20" max="20" width="7.33203125" style="92" hidden="1" customWidth="1"/>
    <col min="21" max="21" width="6.6640625" style="94" hidden="1" customWidth="1" outlineLevel="1"/>
    <col min="22" max="33" width="9.44140625" style="94" hidden="1" customWidth="1" outlineLevel="1"/>
    <col min="34" max="34" width="13.33203125" style="92" hidden="1" customWidth="1"/>
    <col min="35" max="16384" width="9.33203125" style="92"/>
  </cols>
  <sheetData>
    <row r="1" spans="2:55" ht="21.75" customHeight="1" x14ac:dyDescent="0.25">
      <c r="B1" s="224" t="s">
        <v>152</v>
      </c>
    </row>
    <row r="2" spans="2:55" ht="12.75" customHeight="1" x14ac:dyDescent="0.25">
      <c r="B2" s="107"/>
      <c r="C2" s="91"/>
      <c r="F2" s="429" t="s">
        <v>151</v>
      </c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1"/>
      <c r="R2" s="432" t="s">
        <v>85</v>
      </c>
    </row>
    <row r="3" spans="2:55" x14ac:dyDescent="0.25">
      <c r="B3" s="201" t="s">
        <v>71</v>
      </c>
      <c r="C3" s="95">
        <v>2021</v>
      </c>
      <c r="D3" s="198" t="s">
        <v>72</v>
      </c>
      <c r="E3" s="199" t="s">
        <v>149</v>
      </c>
      <c r="F3" s="200" t="s">
        <v>73</v>
      </c>
      <c r="G3" s="200" t="s">
        <v>74</v>
      </c>
      <c r="H3" s="200" t="s">
        <v>75</v>
      </c>
      <c r="I3" s="200" t="s">
        <v>76</v>
      </c>
      <c r="J3" s="200" t="s">
        <v>77</v>
      </c>
      <c r="K3" s="200" t="s">
        <v>78</v>
      </c>
      <c r="L3" s="200" t="s">
        <v>79</v>
      </c>
      <c r="M3" s="200" t="s">
        <v>80</v>
      </c>
      <c r="N3" s="200" t="s">
        <v>81</v>
      </c>
      <c r="O3" s="200" t="s">
        <v>82</v>
      </c>
      <c r="P3" s="200" t="s">
        <v>83</v>
      </c>
      <c r="Q3" s="200" t="s">
        <v>84</v>
      </c>
      <c r="R3" s="432"/>
      <c r="BA3" s="96"/>
      <c r="BB3" s="96"/>
      <c r="BC3" s="96"/>
    </row>
    <row r="4" spans="2:55" x14ac:dyDescent="0.25">
      <c r="B4" s="433" t="str">
        <f>'Memoria Aporte FIA al Ejecutor'!C7</f>
        <v>Coordinador Principal: indicar nombre aquí</v>
      </c>
      <c r="C4" s="434"/>
      <c r="D4" s="204"/>
      <c r="E4" s="205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21">
        <f>SUM(F4:Q4)</f>
        <v>0</v>
      </c>
      <c r="T4" s="92" t="s">
        <v>86</v>
      </c>
      <c r="U4" s="97">
        <v>24</v>
      </c>
      <c r="V4" s="98">
        <f t="shared" ref="V4:AG19" si="0">IF(ISBLANK(F4)=TRUE,0,1)</f>
        <v>0</v>
      </c>
      <c r="W4" s="98">
        <f t="shared" si="0"/>
        <v>0</v>
      </c>
      <c r="X4" s="98">
        <f t="shared" si="0"/>
        <v>0</v>
      </c>
      <c r="Y4" s="98">
        <f t="shared" si="0"/>
        <v>0</v>
      </c>
      <c r="Z4" s="98">
        <f t="shared" si="0"/>
        <v>0</v>
      </c>
      <c r="AA4" s="98">
        <f t="shared" si="0"/>
        <v>0</v>
      </c>
      <c r="AB4" s="98">
        <f t="shared" si="0"/>
        <v>0</v>
      </c>
      <c r="AC4" s="98">
        <f t="shared" si="0"/>
        <v>0</v>
      </c>
      <c r="AD4" s="98">
        <f t="shared" si="0"/>
        <v>0</v>
      </c>
      <c r="AE4" s="98">
        <f t="shared" si="0"/>
        <v>0</v>
      </c>
      <c r="AF4" s="98">
        <f t="shared" si="0"/>
        <v>0</v>
      </c>
      <c r="AG4" s="98">
        <f t="shared" si="0"/>
        <v>0</v>
      </c>
    </row>
    <row r="5" spans="2:55" x14ac:dyDescent="0.25">
      <c r="B5" s="433" t="str">
        <f>'Memoria Aporte FIA al Ejecutor'!C8</f>
        <v>Coordinador Alterno: indicar nombre aquí</v>
      </c>
      <c r="C5" s="434"/>
      <c r="D5" s="204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21">
        <f t="shared" ref="R5:R25" si="1">SUM(F5:Q5)</f>
        <v>0</v>
      </c>
      <c r="U5" s="97">
        <v>23</v>
      </c>
      <c r="V5" s="98">
        <f t="shared" si="0"/>
        <v>0</v>
      </c>
      <c r="W5" s="98">
        <f t="shared" si="0"/>
        <v>0</v>
      </c>
      <c r="X5" s="98">
        <f t="shared" si="0"/>
        <v>0</v>
      </c>
      <c r="Y5" s="98">
        <f t="shared" si="0"/>
        <v>0</v>
      </c>
      <c r="Z5" s="98">
        <f t="shared" si="0"/>
        <v>0</v>
      </c>
      <c r="AA5" s="98">
        <f t="shared" si="0"/>
        <v>0</v>
      </c>
      <c r="AB5" s="98">
        <f t="shared" si="0"/>
        <v>0</v>
      </c>
      <c r="AC5" s="98">
        <f t="shared" si="0"/>
        <v>0</v>
      </c>
      <c r="AD5" s="98">
        <f t="shared" si="0"/>
        <v>0</v>
      </c>
      <c r="AE5" s="98">
        <f t="shared" si="0"/>
        <v>0</v>
      </c>
      <c r="AF5" s="98">
        <f t="shared" si="0"/>
        <v>0</v>
      </c>
      <c r="AG5" s="98">
        <f t="shared" si="0"/>
        <v>0</v>
      </c>
    </row>
    <row r="6" spans="2:55" x14ac:dyDescent="0.25">
      <c r="B6" s="433" t="str">
        <f>'Memoria Aporte FIA al Ejecutor'!C9</f>
        <v>Equipo Técnico 1: indicar nombre aquí</v>
      </c>
      <c r="C6" s="434"/>
      <c r="D6" s="204"/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21">
        <f t="shared" si="1"/>
        <v>0</v>
      </c>
      <c r="U6" s="97">
        <v>22</v>
      </c>
      <c r="V6" s="98">
        <f t="shared" si="0"/>
        <v>0</v>
      </c>
      <c r="W6" s="98">
        <f t="shared" si="0"/>
        <v>0</v>
      </c>
      <c r="X6" s="98">
        <f t="shared" si="0"/>
        <v>0</v>
      </c>
      <c r="Y6" s="98">
        <f t="shared" si="0"/>
        <v>0</v>
      </c>
      <c r="Z6" s="98">
        <f t="shared" si="0"/>
        <v>0</v>
      </c>
      <c r="AA6" s="98">
        <f t="shared" si="0"/>
        <v>0</v>
      </c>
      <c r="AB6" s="98">
        <f t="shared" si="0"/>
        <v>0</v>
      </c>
      <c r="AC6" s="98">
        <f t="shared" si="0"/>
        <v>0</v>
      </c>
      <c r="AD6" s="98">
        <f t="shared" si="0"/>
        <v>0</v>
      </c>
      <c r="AE6" s="98">
        <f t="shared" si="0"/>
        <v>0</v>
      </c>
      <c r="AF6" s="98">
        <f t="shared" si="0"/>
        <v>0</v>
      </c>
      <c r="AG6" s="98">
        <f t="shared" si="0"/>
        <v>0</v>
      </c>
    </row>
    <row r="7" spans="2:55" x14ac:dyDescent="0.25">
      <c r="B7" s="433" t="str">
        <f>'Memoria Aporte FIA al Ejecutor'!C10</f>
        <v>Equipo Técnico 2: indicar nombre aquí</v>
      </c>
      <c r="C7" s="434"/>
      <c r="D7" s="204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21">
        <f t="shared" si="1"/>
        <v>0</v>
      </c>
      <c r="U7" s="97">
        <v>21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</row>
    <row r="8" spans="2:55" x14ac:dyDescent="0.25">
      <c r="B8" s="433" t="str">
        <f>'Memoria Aporte FIA al Ejecutor'!C11</f>
        <v>Equipo Técnico 3: indicar nombre aquí</v>
      </c>
      <c r="C8" s="434"/>
      <c r="D8" s="204"/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21">
        <f t="shared" si="1"/>
        <v>0</v>
      </c>
      <c r="U8" s="97">
        <v>20</v>
      </c>
      <c r="V8" s="98">
        <f t="shared" si="0"/>
        <v>0</v>
      </c>
      <c r="W8" s="98">
        <f t="shared" si="0"/>
        <v>0</v>
      </c>
      <c r="X8" s="98">
        <f t="shared" si="0"/>
        <v>0</v>
      </c>
      <c r="Y8" s="98">
        <f t="shared" si="0"/>
        <v>0</v>
      </c>
      <c r="Z8" s="98">
        <f t="shared" si="0"/>
        <v>0</v>
      </c>
      <c r="AA8" s="98">
        <f t="shared" si="0"/>
        <v>0</v>
      </c>
      <c r="AB8" s="98">
        <f t="shared" si="0"/>
        <v>0</v>
      </c>
      <c r="AC8" s="98">
        <f t="shared" si="0"/>
        <v>0</v>
      </c>
      <c r="AD8" s="98">
        <f t="shared" si="0"/>
        <v>0</v>
      </c>
      <c r="AE8" s="98">
        <f t="shared" si="0"/>
        <v>0</v>
      </c>
      <c r="AF8" s="98">
        <f t="shared" si="0"/>
        <v>0</v>
      </c>
      <c r="AG8" s="98">
        <f t="shared" si="0"/>
        <v>0</v>
      </c>
      <c r="BA8" s="92" t="s">
        <v>87</v>
      </c>
      <c r="BB8" s="92" t="s">
        <v>87</v>
      </c>
    </row>
    <row r="9" spans="2:55" x14ac:dyDescent="0.25">
      <c r="B9" s="433" t="str">
        <f>'Memoria Aporte FIA al Ejecutor'!C12</f>
        <v>Equipo Técnico 4: indicar nombre aquí</v>
      </c>
      <c r="C9" s="434"/>
      <c r="D9" s="204"/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21">
        <f t="shared" si="1"/>
        <v>0</v>
      </c>
      <c r="U9" s="97">
        <v>19</v>
      </c>
      <c r="V9" s="98">
        <f t="shared" si="0"/>
        <v>0</v>
      </c>
      <c r="W9" s="98">
        <f t="shared" si="0"/>
        <v>0</v>
      </c>
      <c r="X9" s="98">
        <f t="shared" si="0"/>
        <v>0</v>
      </c>
      <c r="Y9" s="98">
        <f t="shared" si="0"/>
        <v>0</v>
      </c>
      <c r="Z9" s="98">
        <f t="shared" si="0"/>
        <v>0</v>
      </c>
      <c r="AA9" s="98">
        <f t="shared" si="0"/>
        <v>0</v>
      </c>
      <c r="AB9" s="98">
        <f t="shared" si="0"/>
        <v>0</v>
      </c>
      <c r="AC9" s="98">
        <f t="shared" si="0"/>
        <v>0</v>
      </c>
      <c r="AD9" s="98">
        <f t="shared" si="0"/>
        <v>0</v>
      </c>
      <c r="AE9" s="98">
        <f t="shared" si="0"/>
        <v>0</v>
      </c>
      <c r="AF9" s="98">
        <f t="shared" si="0"/>
        <v>0</v>
      </c>
      <c r="AG9" s="98">
        <f t="shared" si="0"/>
        <v>0</v>
      </c>
    </row>
    <row r="10" spans="2:55" x14ac:dyDescent="0.25">
      <c r="B10" s="433" t="str">
        <f>'Memoria Aporte FIA al Ejecutor'!C13</f>
        <v>Equipo Técnico 5: indicar nombre aquí</v>
      </c>
      <c r="C10" s="434"/>
      <c r="D10" s="204"/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21">
        <f t="shared" si="1"/>
        <v>0</v>
      </c>
      <c r="U10" s="97">
        <v>18</v>
      </c>
      <c r="V10" s="98">
        <f t="shared" si="0"/>
        <v>0</v>
      </c>
      <c r="W10" s="98">
        <f t="shared" si="0"/>
        <v>0</v>
      </c>
      <c r="X10" s="98">
        <f t="shared" si="0"/>
        <v>0</v>
      </c>
      <c r="Y10" s="98">
        <f t="shared" si="0"/>
        <v>0</v>
      </c>
      <c r="Z10" s="98">
        <f t="shared" si="0"/>
        <v>0</v>
      </c>
      <c r="AA10" s="98">
        <f t="shared" si="0"/>
        <v>0</v>
      </c>
      <c r="AB10" s="98">
        <f t="shared" si="0"/>
        <v>0</v>
      </c>
      <c r="AC10" s="98">
        <f t="shared" si="0"/>
        <v>0</v>
      </c>
      <c r="AD10" s="98">
        <f t="shared" si="0"/>
        <v>0</v>
      </c>
      <c r="AE10" s="98">
        <f t="shared" si="0"/>
        <v>0</v>
      </c>
      <c r="AF10" s="98">
        <f t="shared" si="0"/>
        <v>0</v>
      </c>
      <c r="AG10" s="98">
        <f t="shared" si="0"/>
        <v>0</v>
      </c>
    </row>
    <row r="11" spans="2:55" x14ac:dyDescent="0.25">
      <c r="B11" s="433" t="str">
        <f>'Memoria Aporte FIA al Ejecutor'!C14</f>
        <v>Equipo Técnico 6: indicar nombre aquí</v>
      </c>
      <c r="C11" s="434"/>
      <c r="D11" s="204"/>
      <c r="E11" s="205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21">
        <f t="shared" si="1"/>
        <v>0</v>
      </c>
      <c r="U11" s="97">
        <v>17</v>
      </c>
      <c r="V11" s="98">
        <f t="shared" si="0"/>
        <v>0</v>
      </c>
      <c r="W11" s="98">
        <f t="shared" si="0"/>
        <v>0</v>
      </c>
      <c r="X11" s="98">
        <f t="shared" si="0"/>
        <v>0</v>
      </c>
      <c r="Y11" s="98">
        <f t="shared" si="0"/>
        <v>0</v>
      </c>
      <c r="Z11" s="98">
        <f t="shared" si="0"/>
        <v>0</v>
      </c>
      <c r="AA11" s="98">
        <f t="shared" si="0"/>
        <v>0</v>
      </c>
      <c r="AB11" s="98">
        <f t="shared" si="0"/>
        <v>0</v>
      </c>
      <c r="AC11" s="98">
        <f t="shared" si="0"/>
        <v>0</v>
      </c>
      <c r="AD11" s="98">
        <f t="shared" si="0"/>
        <v>0</v>
      </c>
      <c r="AE11" s="98">
        <f t="shared" si="0"/>
        <v>0</v>
      </c>
      <c r="AF11" s="98">
        <f t="shared" si="0"/>
        <v>0</v>
      </c>
      <c r="AG11" s="98">
        <f t="shared" si="0"/>
        <v>0</v>
      </c>
    </row>
    <row r="12" spans="2:55" x14ac:dyDescent="0.25">
      <c r="B12" s="433" t="str">
        <f>'Memoria Aporte FIA al Ejecutor'!C15</f>
        <v>Equipo Técnico 7: indicar nombre aquí</v>
      </c>
      <c r="C12" s="434"/>
      <c r="D12" s="204"/>
      <c r="E12" s="205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21">
        <f t="shared" si="1"/>
        <v>0</v>
      </c>
      <c r="U12" s="97">
        <v>16</v>
      </c>
      <c r="V12" s="98">
        <f t="shared" si="0"/>
        <v>0</v>
      </c>
      <c r="W12" s="98">
        <f t="shared" si="0"/>
        <v>0</v>
      </c>
      <c r="X12" s="98">
        <f t="shared" si="0"/>
        <v>0</v>
      </c>
      <c r="Y12" s="98">
        <f t="shared" si="0"/>
        <v>0</v>
      </c>
      <c r="Z12" s="98">
        <f t="shared" si="0"/>
        <v>0</v>
      </c>
      <c r="AA12" s="98">
        <f t="shared" si="0"/>
        <v>0</v>
      </c>
      <c r="AB12" s="98">
        <f t="shared" si="0"/>
        <v>0</v>
      </c>
      <c r="AC12" s="98">
        <f t="shared" si="0"/>
        <v>0</v>
      </c>
      <c r="AD12" s="98">
        <f t="shared" si="0"/>
        <v>0</v>
      </c>
      <c r="AE12" s="98">
        <f t="shared" si="0"/>
        <v>0</v>
      </c>
      <c r="AF12" s="98">
        <f t="shared" si="0"/>
        <v>0</v>
      </c>
      <c r="AG12" s="98">
        <f t="shared" si="0"/>
        <v>0</v>
      </c>
    </row>
    <row r="13" spans="2:55" x14ac:dyDescent="0.25">
      <c r="B13" s="433" t="str">
        <f>'Memoria Aporte FIA al Ejecutor'!C16</f>
        <v>Equipo Técnico 8: indicar nombre aquí</v>
      </c>
      <c r="C13" s="434"/>
      <c r="D13" s="204"/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21">
        <f t="shared" si="1"/>
        <v>0</v>
      </c>
      <c r="U13" s="97">
        <v>15</v>
      </c>
      <c r="V13" s="98">
        <f t="shared" si="0"/>
        <v>0</v>
      </c>
      <c r="W13" s="98">
        <f t="shared" si="0"/>
        <v>0</v>
      </c>
      <c r="X13" s="98">
        <f t="shared" si="0"/>
        <v>0</v>
      </c>
      <c r="Y13" s="98">
        <f t="shared" si="0"/>
        <v>0</v>
      </c>
      <c r="Z13" s="98">
        <f t="shared" si="0"/>
        <v>0</v>
      </c>
      <c r="AA13" s="98">
        <f t="shared" si="0"/>
        <v>0</v>
      </c>
      <c r="AB13" s="98">
        <f t="shared" si="0"/>
        <v>0</v>
      </c>
      <c r="AC13" s="98">
        <f t="shared" si="0"/>
        <v>0</v>
      </c>
      <c r="AD13" s="98">
        <f t="shared" si="0"/>
        <v>0</v>
      </c>
      <c r="AE13" s="98">
        <f t="shared" si="0"/>
        <v>0</v>
      </c>
      <c r="AF13" s="98">
        <f t="shared" si="0"/>
        <v>0</v>
      </c>
      <c r="AG13" s="98">
        <f t="shared" si="0"/>
        <v>0</v>
      </c>
    </row>
    <row r="14" spans="2:55" x14ac:dyDescent="0.25">
      <c r="B14" s="433" t="str">
        <f>'Memoria Aporte FIA al Ejecutor'!C17</f>
        <v>Equipo Técnico 9: indicar nombre aquí</v>
      </c>
      <c r="C14" s="434"/>
      <c r="D14" s="204"/>
      <c r="E14" s="205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21">
        <f t="shared" si="1"/>
        <v>0</v>
      </c>
      <c r="U14" s="97">
        <v>14</v>
      </c>
      <c r="V14" s="98">
        <f t="shared" si="0"/>
        <v>0</v>
      </c>
      <c r="W14" s="98">
        <f t="shared" si="0"/>
        <v>0</v>
      </c>
      <c r="X14" s="98">
        <f t="shared" si="0"/>
        <v>0</v>
      </c>
      <c r="Y14" s="98">
        <f t="shared" si="0"/>
        <v>0</v>
      </c>
      <c r="Z14" s="98">
        <f t="shared" si="0"/>
        <v>0</v>
      </c>
      <c r="AA14" s="98">
        <f t="shared" si="0"/>
        <v>0</v>
      </c>
      <c r="AB14" s="98">
        <f t="shared" si="0"/>
        <v>0</v>
      </c>
      <c r="AC14" s="98">
        <f t="shared" si="0"/>
        <v>0</v>
      </c>
      <c r="AD14" s="98">
        <f t="shared" si="0"/>
        <v>0</v>
      </c>
      <c r="AE14" s="98">
        <f t="shared" si="0"/>
        <v>0</v>
      </c>
      <c r="AF14" s="98">
        <f t="shared" si="0"/>
        <v>0</v>
      </c>
      <c r="AG14" s="98">
        <f t="shared" si="0"/>
        <v>0</v>
      </c>
    </row>
    <row r="15" spans="2:55" x14ac:dyDescent="0.25">
      <c r="B15" s="433" t="str">
        <f>'Memoria Aporte FIA al Ejecutor'!C18</f>
        <v>Equipo Técnico 10: indicar nombre aquí</v>
      </c>
      <c r="C15" s="434"/>
      <c r="D15" s="204"/>
      <c r="E15" s="205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21">
        <f t="shared" si="1"/>
        <v>0</v>
      </c>
      <c r="U15" s="97">
        <v>13</v>
      </c>
      <c r="V15" s="98">
        <f t="shared" si="0"/>
        <v>0</v>
      </c>
      <c r="W15" s="98">
        <f t="shared" si="0"/>
        <v>0</v>
      </c>
      <c r="X15" s="98">
        <f t="shared" si="0"/>
        <v>0</v>
      </c>
      <c r="Y15" s="98">
        <f t="shared" si="0"/>
        <v>0</v>
      </c>
      <c r="Z15" s="98">
        <f t="shared" si="0"/>
        <v>0</v>
      </c>
      <c r="AA15" s="98">
        <f t="shared" si="0"/>
        <v>0</v>
      </c>
      <c r="AB15" s="98">
        <f t="shared" si="0"/>
        <v>0</v>
      </c>
      <c r="AC15" s="98">
        <f t="shared" si="0"/>
        <v>0</v>
      </c>
      <c r="AD15" s="98">
        <f t="shared" si="0"/>
        <v>0</v>
      </c>
      <c r="AE15" s="98">
        <f t="shared" si="0"/>
        <v>0</v>
      </c>
      <c r="AF15" s="98">
        <f t="shared" si="0"/>
        <v>0</v>
      </c>
      <c r="AG15" s="98">
        <f t="shared" si="0"/>
        <v>0</v>
      </c>
    </row>
    <row r="16" spans="2:55" x14ac:dyDescent="0.25">
      <c r="B16" s="433" t="str">
        <f>'Memoria Aporte FIA al Ejecutor'!C19</f>
        <v>Equipo Técnico 11: indicar nombre aquí</v>
      </c>
      <c r="C16" s="434"/>
      <c r="D16" s="204"/>
      <c r="E16" s="205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21">
        <f t="shared" si="1"/>
        <v>0</v>
      </c>
      <c r="U16" s="97">
        <v>12</v>
      </c>
      <c r="V16" s="98">
        <f t="shared" si="0"/>
        <v>0</v>
      </c>
      <c r="W16" s="98">
        <f t="shared" si="0"/>
        <v>0</v>
      </c>
      <c r="X16" s="98">
        <f t="shared" si="0"/>
        <v>0</v>
      </c>
      <c r="Y16" s="98">
        <f t="shared" si="0"/>
        <v>0</v>
      </c>
      <c r="Z16" s="98">
        <f t="shared" si="0"/>
        <v>0</v>
      </c>
      <c r="AA16" s="98">
        <f t="shared" si="0"/>
        <v>0</v>
      </c>
      <c r="AB16" s="98">
        <f t="shared" si="0"/>
        <v>0</v>
      </c>
      <c r="AC16" s="98">
        <f t="shared" si="0"/>
        <v>0</v>
      </c>
      <c r="AD16" s="98">
        <f t="shared" si="0"/>
        <v>0</v>
      </c>
      <c r="AE16" s="98">
        <f t="shared" si="0"/>
        <v>0</v>
      </c>
      <c r="AF16" s="98">
        <f t="shared" si="0"/>
        <v>0</v>
      </c>
      <c r="AG16" s="98">
        <f t="shared" si="0"/>
        <v>0</v>
      </c>
    </row>
    <row r="17" spans="2:33" x14ac:dyDescent="0.25">
      <c r="B17" s="433" t="str">
        <f>'Memoria Aporte FIA al Ejecutor'!C20</f>
        <v>Equipo Técnico 12: indicar nombre aquí</v>
      </c>
      <c r="C17" s="434"/>
      <c r="D17" s="204"/>
      <c r="E17" s="205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21">
        <f t="shared" si="1"/>
        <v>0</v>
      </c>
      <c r="U17" s="97">
        <v>11</v>
      </c>
      <c r="V17" s="98">
        <f t="shared" si="0"/>
        <v>0</v>
      </c>
      <c r="W17" s="98">
        <f t="shared" si="0"/>
        <v>0</v>
      </c>
      <c r="X17" s="98">
        <f t="shared" si="0"/>
        <v>0</v>
      </c>
      <c r="Y17" s="98">
        <f t="shared" si="0"/>
        <v>0</v>
      </c>
      <c r="Z17" s="98">
        <f t="shared" si="0"/>
        <v>0</v>
      </c>
      <c r="AA17" s="98">
        <f t="shared" si="0"/>
        <v>0</v>
      </c>
      <c r="AB17" s="98">
        <f t="shared" si="0"/>
        <v>0</v>
      </c>
      <c r="AC17" s="98">
        <f t="shared" si="0"/>
        <v>0</v>
      </c>
      <c r="AD17" s="98">
        <f t="shared" si="0"/>
        <v>0</v>
      </c>
      <c r="AE17" s="98">
        <f t="shared" si="0"/>
        <v>0</v>
      </c>
      <c r="AF17" s="98">
        <f t="shared" si="0"/>
        <v>0</v>
      </c>
      <c r="AG17" s="98">
        <f t="shared" si="0"/>
        <v>0</v>
      </c>
    </row>
    <row r="18" spans="2:33" x14ac:dyDescent="0.25">
      <c r="B18" s="433" t="str">
        <f>'Memoria Aporte FIA al Ejecutor'!C21</f>
        <v>Equipo Técnico 13: indicar nombre aquí</v>
      </c>
      <c r="C18" s="434"/>
      <c r="D18" s="204"/>
      <c r="E18" s="205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21">
        <f t="shared" si="1"/>
        <v>0</v>
      </c>
      <c r="U18" s="97">
        <v>10</v>
      </c>
      <c r="V18" s="98">
        <f t="shared" si="0"/>
        <v>0</v>
      </c>
      <c r="W18" s="98">
        <f t="shared" si="0"/>
        <v>0</v>
      </c>
      <c r="X18" s="98">
        <f t="shared" si="0"/>
        <v>0</v>
      </c>
      <c r="Y18" s="98">
        <f t="shared" si="0"/>
        <v>0</v>
      </c>
      <c r="Z18" s="98">
        <f t="shared" si="0"/>
        <v>0</v>
      </c>
      <c r="AA18" s="98">
        <f t="shared" si="0"/>
        <v>0</v>
      </c>
      <c r="AB18" s="98">
        <f t="shared" si="0"/>
        <v>0</v>
      </c>
      <c r="AC18" s="98">
        <f t="shared" si="0"/>
        <v>0</v>
      </c>
      <c r="AD18" s="98">
        <f t="shared" si="0"/>
        <v>0</v>
      </c>
      <c r="AE18" s="98">
        <f t="shared" si="0"/>
        <v>0</v>
      </c>
      <c r="AF18" s="98">
        <f t="shared" si="0"/>
        <v>0</v>
      </c>
      <c r="AG18" s="98">
        <f t="shared" si="0"/>
        <v>0</v>
      </c>
    </row>
    <row r="19" spans="2:33" x14ac:dyDescent="0.25">
      <c r="B19" s="433" t="str">
        <f>'Memoria Aporte FIA al Ejecutor'!C22</f>
        <v>Equipo Técnico 14: indicar nombre aquí</v>
      </c>
      <c r="C19" s="434"/>
      <c r="D19" s="204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21">
        <f t="shared" si="1"/>
        <v>0</v>
      </c>
      <c r="U19" s="97">
        <v>9</v>
      </c>
      <c r="V19" s="98">
        <f t="shared" si="0"/>
        <v>0</v>
      </c>
      <c r="W19" s="98">
        <f t="shared" si="0"/>
        <v>0</v>
      </c>
      <c r="X19" s="98">
        <f t="shared" si="0"/>
        <v>0</v>
      </c>
      <c r="Y19" s="98">
        <f t="shared" si="0"/>
        <v>0</v>
      </c>
      <c r="Z19" s="98">
        <f t="shared" si="0"/>
        <v>0</v>
      </c>
      <c r="AA19" s="98">
        <f t="shared" si="0"/>
        <v>0</v>
      </c>
      <c r="AB19" s="98">
        <f t="shared" si="0"/>
        <v>0</v>
      </c>
      <c r="AC19" s="98">
        <f t="shared" si="0"/>
        <v>0</v>
      </c>
      <c r="AD19" s="98">
        <f t="shared" si="0"/>
        <v>0</v>
      </c>
      <c r="AE19" s="98">
        <f t="shared" si="0"/>
        <v>0</v>
      </c>
      <c r="AF19" s="98">
        <f t="shared" si="0"/>
        <v>0</v>
      </c>
      <c r="AG19" s="98">
        <f t="shared" si="0"/>
        <v>0</v>
      </c>
    </row>
    <row r="20" spans="2:33" x14ac:dyDescent="0.25">
      <c r="B20" s="433" t="str">
        <f>'Memoria Aporte FIA al Ejecutor'!C23</f>
        <v>Equipo Técnico 15: indicar nombre aquí</v>
      </c>
      <c r="C20" s="434"/>
      <c r="D20" s="204"/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21">
        <f t="shared" si="1"/>
        <v>0</v>
      </c>
      <c r="U20" s="97">
        <v>8</v>
      </c>
      <c r="V20" s="98">
        <f t="shared" ref="V20:AG25" si="2">IF(ISBLANK(F20)=TRUE,0,1)</f>
        <v>0</v>
      </c>
      <c r="W20" s="98">
        <f t="shared" si="2"/>
        <v>0</v>
      </c>
      <c r="X20" s="98">
        <f t="shared" si="2"/>
        <v>0</v>
      </c>
      <c r="Y20" s="98">
        <f t="shared" si="2"/>
        <v>0</v>
      </c>
      <c r="Z20" s="98">
        <f t="shared" si="2"/>
        <v>0</v>
      </c>
      <c r="AA20" s="98">
        <f t="shared" si="2"/>
        <v>0</v>
      </c>
      <c r="AB20" s="98">
        <f t="shared" si="2"/>
        <v>0</v>
      </c>
      <c r="AC20" s="98">
        <f t="shared" si="2"/>
        <v>0</v>
      </c>
      <c r="AD20" s="98">
        <f t="shared" si="2"/>
        <v>0</v>
      </c>
      <c r="AE20" s="98">
        <f t="shared" si="2"/>
        <v>0</v>
      </c>
      <c r="AF20" s="98">
        <f t="shared" si="2"/>
        <v>0</v>
      </c>
      <c r="AG20" s="98">
        <f t="shared" si="2"/>
        <v>0</v>
      </c>
    </row>
    <row r="21" spans="2:33" x14ac:dyDescent="0.25">
      <c r="B21" s="433" t="str">
        <f>'Memoria Aporte FIA al Ejecutor'!C24</f>
        <v>Equipo Técnico 16: indicar nombre aquí</v>
      </c>
      <c r="C21" s="434"/>
      <c r="D21" s="204"/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21">
        <f t="shared" si="1"/>
        <v>0</v>
      </c>
      <c r="U21" s="97">
        <v>7</v>
      </c>
      <c r="V21" s="98">
        <f t="shared" si="2"/>
        <v>0</v>
      </c>
      <c r="W21" s="98">
        <f t="shared" si="2"/>
        <v>0</v>
      </c>
      <c r="X21" s="98">
        <f t="shared" si="2"/>
        <v>0</v>
      </c>
      <c r="Y21" s="98">
        <f t="shared" si="2"/>
        <v>0</v>
      </c>
      <c r="Z21" s="98">
        <f t="shared" si="2"/>
        <v>0</v>
      </c>
      <c r="AA21" s="98">
        <f t="shared" si="2"/>
        <v>0</v>
      </c>
      <c r="AB21" s="98">
        <f t="shared" si="2"/>
        <v>0</v>
      </c>
      <c r="AC21" s="98">
        <f t="shared" si="2"/>
        <v>0</v>
      </c>
      <c r="AD21" s="98">
        <f t="shared" si="2"/>
        <v>0</v>
      </c>
      <c r="AE21" s="98">
        <f t="shared" si="2"/>
        <v>0</v>
      </c>
      <c r="AF21" s="98">
        <f t="shared" si="2"/>
        <v>0</v>
      </c>
      <c r="AG21" s="98">
        <f t="shared" si="2"/>
        <v>0</v>
      </c>
    </row>
    <row r="22" spans="2:33" x14ac:dyDescent="0.25">
      <c r="B22" s="433" t="str">
        <f>'Memoria Aporte FIA al Ejecutor'!C25</f>
        <v>Equipo Técnico 17: indicar nombre aquí</v>
      </c>
      <c r="C22" s="434"/>
      <c r="D22" s="204"/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21">
        <f t="shared" si="1"/>
        <v>0</v>
      </c>
      <c r="U22" s="97">
        <v>6</v>
      </c>
      <c r="V22" s="98">
        <f t="shared" si="2"/>
        <v>0</v>
      </c>
      <c r="W22" s="98">
        <f t="shared" si="2"/>
        <v>0</v>
      </c>
      <c r="X22" s="98">
        <f t="shared" si="2"/>
        <v>0</v>
      </c>
      <c r="Y22" s="98">
        <f t="shared" si="2"/>
        <v>0</v>
      </c>
      <c r="Z22" s="98">
        <f t="shared" si="2"/>
        <v>0</v>
      </c>
      <c r="AA22" s="98">
        <f t="shared" si="2"/>
        <v>0</v>
      </c>
      <c r="AB22" s="98">
        <f t="shared" si="2"/>
        <v>0</v>
      </c>
      <c r="AC22" s="98">
        <f t="shared" si="2"/>
        <v>0</v>
      </c>
      <c r="AD22" s="98">
        <f t="shared" si="2"/>
        <v>0</v>
      </c>
      <c r="AE22" s="98">
        <f t="shared" si="2"/>
        <v>0</v>
      </c>
      <c r="AF22" s="98">
        <f t="shared" si="2"/>
        <v>0</v>
      </c>
      <c r="AG22" s="98">
        <f t="shared" si="2"/>
        <v>0</v>
      </c>
    </row>
    <row r="23" spans="2:33" x14ac:dyDescent="0.25">
      <c r="B23" s="433" t="str">
        <f>'Memoria Aporte FIA al Ejecutor'!C26</f>
        <v>Equipo Técnico 18: indicar nombre aquí</v>
      </c>
      <c r="C23" s="434"/>
      <c r="D23" s="204"/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21">
        <f t="shared" si="1"/>
        <v>0</v>
      </c>
      <c r="U23" s="97">
        <v>5</v>
      </c>
      <c r="V23" s="98">
        <f t="shared" si="2"/>
        <v>0</v>
      </c>
      <c r="W23" s="98">
        <f t="shared" si="2"/>
        <v>0</v>
      </c>
      <c r="X23" s="98">
        <f t="shared" si="2"/>
        <v>0</v>
      </c>
      <c r="Y23" s="98">
        <f t="shared" si="2"/>
        <v>0</v>
      </c>
      <c r="Z23" s="98">
        <f t="shared" si="2"/>
        <v>0</v>
      </c>
      <c r="AA23" s="98">
        <f t="shared" si="2"/>
        <v>0</v>
      </c>
      <c r="AB23" s="98">
        <f t="shared" si="2"/>
        <v>0</v>
      </c>
      <c r="AC23" s="98">
        <f t="shared" si="2"/>
        <v>0</v>
      </c>
      <c r="AD23" s="98">
        <f t="shared" si="2"/>
        <v>0</v>
      </c>
      <c r="AE23" s="98">
        <f t="shared" si="2"/>
        <v>0</v>
      </c>
      <c r="AF23" s="98">
        <f t="shared" si="2"/>
        <v>0</v>
      </c>
      <c r="AG23" s="98">
        <f t="shared" si="2"/>
        <v>0</v>
      </c>
    </row>
    <row r="24" spans="2:33" x14ac:dyDescent="0.25">
      <c r="B24" s="433" t="str">
        <f>'Memoria Aporte FIA al Ejecutor'!C27</f>
        <v>Equipo Técnico 19: indicar nombre aquí</v>
      </c>
      <c r="C24" s="434"/>
      <c r="D24" s="204"/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21">
        <f t="shared" si="1"/>
        <v>0</v>
      </c>
      <c r="U24" s="97">
        <v>4</v>
      </c>
      <c r="V24" s="98">
        <f t="shared" si="2"/>
        <v>0</v>
      </c>
      <c r="W24" s="98">
        <f t="shared" si="2"/>
        <v>0</v>
      </c>
      <c r="X24" s="98">
        <f t="shared" si="2"/>
        <v>0</v>
      </c>
      <c r="Y24" s="98">
        <f t="shared" si="2"/>
        <v>0</v>
      </c>
      <c r="Z24" s="98">
        <f t="shared" si="2"/>
        <v>0</v>
      </c>
      <c r="AA24" s="98">
        <f t="shared" si="2"/>
        <v>0</v>
      </c>
      <c r="AB24" s="98">
        <f t="shared" si="2"/>
        <v>0</v>
      </c>
      <c r="AC24" s="98">
        <f t="shared" si="2"/>
        <v>0</v>
      </c>
      <c r="AD24" s="98">
        <f t="shared" si="2"/>
        <v>0</v>
      </c>
      <c r="AE24" s="98">
        <f t="shared" si="2"/>
        <v>0</v>
      </c>
      <c r="AF24" s="98">
        <f t="shared" si="2"/>
        <v>0</v>
      </c>
      <c r="AG24" s="98">
        <f t="shared" si="2"/>
        <v>0</v>
      </c>
    </row>
    <row r="25" spans="2:33" x14ac:dyDescent="0.25">
      <c r="B25" s="433" t="str">
        <f>'Memoria Aporte FIA al Ejecutor'!C28</f>
        <v>Equipo Técnico 20: indicar nombre aquí</v>
      </c>
      <c r="C25" s="434"/>
      <c r="D25" s="204"/>
      <c r="E25" s="205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21">
        <f t="shared" si="1"/>
        <v>0</v>
      </c>
      <c r="U25" s="97">
        <v>3</v>
      </c>
      <c r="V25" s="98">
        <f t="shared" si="2"/>
        <v>0</v>
      </c>
      <c r="W25" s="98">
        <f t="shared" si="2"/>
        <v>0</v>
      </c>
      <c r="X25" s="98">
        <f t="shared" si="2"/>
        <v>0</v>
      </c>
      <c r="Y25" s="98">
        <f t="shared" si="2"/>
        <v>0</v>
      </c>
      <c r="Z25" s="98">
        <f t="shared" si="2"/>
        <v>0</v>
      </c>
      <c r="AA25" s="98">
        <f t="shared" si="2"/>
        <v>0</v>
      </c>
      <c r="AB25" s="98">
        <f t="shared" si="2"/>
        <v>0</v>
      </c>
      <c r="AC25" s="98">
        <f t="shared" si="2"/>
        <v>0</v>
      </c>
      <c r="AD25" s="98">
        <f t="shared" si="2"/>
        <v>0</v>
      </c>
      <c r="AE25" s="98">
        <f t="shared" si="2"/>
        <v>0</v>
      </c>
      <c r="AF25" s="98">
        <f t="shared" si="2"/>
        <v>0</v>
      </c>
      <c r="AG25" s="98">
        <f t="shared" si="2"/>
        <v>0</v>
      </c>
    </row>
    <row r="26" spans="2:33" hidden="1" outlineLevel="1" x14ac:dyDescent="0.25">
      <c r="C26" s="99"/>
      <c r="D26" s="100"/>
      <c r="F26" s="101">
        <f>DATE(C3,1,1)</f>
        <v>44197</v>
      </c>
      <c r="G26" s="102">
        <f>F27+1</f>
        <v>44228</v>
      </c>
      <c r="H26" s="102">
        <f t="shared" ref="H26:Q26" si="3">G27+1</f>
        <v>44256</v>
      </c>
      <c r="I26" s="102">
        <f t="shared" si="3"/>
        <v>44287</v>
      </c>
      <c r="J26" s="102">
        <f t="shared" si="3"/>
        <v>44317</v>
      </c>
      <c r="K26" s="102">
        <f t="shared" si="3"/>
        <v>44348</v>
      </c>
      <c r="L26" s="102">
        <f t="shared" si="3"/>
        <v>44378</v>
      </c>
      <c r="M26" s="102">
        <f t="shared" si="3"/>
        <v>44409</v>
      </c>
      <c r="N26" s="102">
        <f t="shared" si="3"/>
        <v>44440</v>
      </c>
      <c r="O26" s="102">
        <f t="shared" si="3"/>
        <v>44470</v>
      </c>
      <c r="P26" s="102">
        <f t="shared" si="3"/>
        <v>44501</v>
      </c>
      <c r="Q26" s="102">
        <f t="shared" si="3"/>
        <v>44531</v>
      </c>
      <c r="U26" s="94">
        <v>2</v>
      </c>
      <c r="V26" s="103">
        <f>F26</f>
        <v>44197</v>
      </c>
      <c r="W26" s="103">
        <f t="shared" ref="W26:AG26" si="4">G26</f>
        <v>44228</v>
      </c>
      <c r="X26" s="103">
        <f t="shared" si="4"/>
        <v>44256</v>
      </c>
      <c r="Y26" s="103">
        <f t="shared" si="4"/>
        <v>44287</v>
      </c>
      <c r="Z26" s="103">
        <f t="shared" si="4"/>
        <v>44317</v>
      </c>
      <c r="AA26" s="103">
        <f t="shared" si="4"/>
        <v>44348</v>
      </c>
      <c r="AB26" s="103">
        <f t="shared" si="4"/>
        <v>44378</v>
      </c>
      <c r="AC26" s="103">
        <f t="shared" si="4"/>
        <v>44409</v>
      </c>
      <c r="AD26" s="103">
        <f t="shared" si="4"/>
        <v>44440</v>
      </c>
      <c r="AE26" s="103">
        <f t="shared" si="4"/>
        <v>44470</v>
      </c>
      <c r="AF26" s="103">
        <f t="shared" si="4"/>
        <v>44501</v>
      </c>
      <c r="AG26" s="103">
        <f t="shared" si="4"/>
        <v>44531</v>
      </c>
    </row>
    <row r="27" spans="2:33" hidden="1" outlineLevel="1" x14ac:dyDescent="0.25">
      <c r="C27" s="104"/>
      <c r="F27" s="101">
        <f>EDATE(F26,1)-1</f>
        <v>44227</v>
      </c>
      <c r="G27" s="101">
        <f t="shared" ref="G27:Q27" si="5">EDATE(G26,1)-1</f>
        <v>44255</v>
      </c>
      <c r="H27" s="101">
        <f t="shared" si="5"/>
        <v>44286</v>
      </c>
      <c r="I27" s="101">
        <f t="shared" si="5"/>
        <v>44316</v>
      </c>
      <c r="J27" s="101">
        <f t="shared" si="5"/>
        <v>44347</v>
      </c>
      <c r="K27" s="101">
        <f t="shared" si="5"/>
        <v>44377</v>
      </c>
      <c r="L27" s="101">
        <f t="shared" si="5"/>
        <v>44408</v>
      </c>
      <c r="M27" s="101">
        <f t="shared" si="5"/>
        <v>44439</v>
      </c>
      <c r="N27" s="101">
        <f t="shared" si="5"/>
        <v>44469</v>
      </c>
      <c r="O27" s="101">
        <f t="shared" si="5"/>
        <v>44500</v>
      </c>
      <c r="P27" s="101">
        <f t="shared" si="5"/>
        <v>44530</v>
      </c>
      <c r="Q27" s="101">
        <f t="shared" si="5"/>
        <v>44561</v>
      </c>
    </row>
    <row r="28" spans="2:33" collapsed="1" x14ac:dyDescent="0.25">
      <c r="C28" s="10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2:33" ht="12.75" customHeight="1" x14ac:dyDescent="0.25">
      <c r="B29" s="107"/>
      <c r="C29" s="91"/>
      <c r="F29" s="429" t="s">
        <v>151</v>
      </c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1"/>
      <c r="R29" s="432" t="s">
        <v>85</v>
      </c>
    </row>
    <row r="30" spans="2:33" x14ac:dyDescent="0.25">
      <c r="B30" s="201" t="s">
        <v>71</v>
      </c>
      <c r="C30" s="202">
        <f>C3+1</f>
        <v>2022</v>
      </c>
      <c r="D30" s="198" t="s">
        <v>72</v>
      </c>
      <c r="E30" s="199" t="s">
        <v>149</v>
      </c>
      <c r="F30" s="200" t="s">
        <v>73</v>
      </c>
      <c r="G30" s="200" t="s">
        <v>74</v>
      </c>
      <c r="H30" s="200" t="s">
        <v>75</v>
      </c>
      <c r="I30" s="200" t="s">
        <v>76</v>
      </c>
      <c r="J30" s="200" t="s">
        <v>77</v>
      </c>
      <c r="K30" s="200" t="s">
        <v>78</v>
      </c>
      <c r="L30" s="200" t="s">
        <v>79</v>
      </c>
      <c r="M30" s="200" t="s">
        <v>80</v>
      </c>
      <c r="N30" s="200" t="s">
        <v>81</v>
      </c>
      <c r="O30" s="200" t="s">
        <v>82</v>
      </c>
      <c r="P30" s="200" t="s">
        <v>83</v>
      </c>
      <c r="Q30" s="200" t="s">
        <v>84</v>
      </c>
      <c r="R30" s="432"/>
    </row>
    <row r="31" spans="2:33" ht="13.2" x14ac:dyDescent="0.25">
      <c r="B31" s="433" t="str">
        <f>'Memoria Aporte FIA al Ejecutor'!C7</f>
        <v>Coordinador Principal: indicar nombre aquí</v>
      </c>
      <c r="C31" s="435"/>
      <c r="D31" s="204"/>
      <c r="E31" s="205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21">
        <f>SUM(F31:Q31)</f>
        <v>0</v>
      </c>
      <c r="U31" s="97">
        <v>24</v>
      </c>
      <c r="V31" s="98">
        <f t="shared" ref="V31:AG46" si="6">IF(ISBLANK(F31)=TRUE,0,1)</f>
        <v>0</v>
      </c>
      <c r="W31" s="98">
        <f t="shared" si="6"/>
        <v>0</v>
      </c>
      <c r="X31" s="98">
        <f t="shared" si="6"/>
        <v>0</v>
      </c>
      <c r="Y31" s="98">
        <f t="shared" si="6"/>
        <v>0</v>
      </c>
      <c r="Z31" s="98">
        <f t="shared" si="6"/>
        <v>0</v>
      </c>
      <c r="AA31" s="98">
        <f t="shared" si="6"/>
        <v>0</v>
      </c>
      <c r="AB31" s="98">
        <f t="shared" si="6"/>
        <v>0</v>
      </c>
      <c r="AC31" s="98">
        <f t="shared" si="6"/>
        <v>0</v>
      </c>
      <c r="AD31" s="98">
        <f t="shared" si="6"/>
        <v>0</v>
      </c>
      <c r="AE31" s="98">
        <f t="shared" si="6"/>
        <v>0</v>
      </c>
      <c r="AF31" s="98">
        <f t="shared" si="6"/>
        <v>0</v>
      </c>
      <c r="AG31" s="98">
        <f t="shared" si="6"/>
        <v>0</v>
      </c>
    </row>
    <row r="32" spans="2:33" ht="13.2" x14ac:dyDescent="0.25">
      <c r="B32" s="433" t="str">
        <f>'Memoria Aporte FIA al Ejecutor'!C8</f>
        <v>Coordinador Alterno: indicar nombre aquí</v>
      </c>
      <c r="C32" s="435"/>
      <c r="D32" s="204"/>
      <c r="E32" s="205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21">
        <f t="shared" ref="R32:R52" si="7">SUM(F32:Q32)</f>
        <v>0</v>
      </c>
      <c r="U32" s="97">
        <v>23</v>
      </c>
      <c r="V32" s="98">
        <f t="shared" si="6"/>
        <v>0</v>
      </c>
      <c r="W32" s="98">
        <f t="shared" si="6"/>
        <v>0</v>
      </c>
      <c r="X32" s="98">
        <f t="shared" si="6"/>
        <v>0</v>
      </c>
      <c r="Y32" s="98">
        <f t="shared" si="6"/>
        <v>0</v>
      </c>
      <c r="Z32" s="98">
        <f t="shared" si="6"/>
        <v>0</v>
      </c>
      <c r="AA32" s="98">
        <f t="shared" si="6"/>
        <v>0</v>
      </c>
      <c r="AB32" s="98">
        <f t="shared" si="6"/>
        <v>0</v>
      </c>
      <c r="AC32" s="98">
        <f t="shared" si="6"/>
        <v>0</v>
      </c>
      <c r="AD32" s="98">
        <f t="shared" si="6"/>
        <v>0</v>
      </c>
      <c r="AE32" s="98">
        <f t="shared" si="6"/>
        <v>0</v>
      </c>
      <c r="AF32" s="98">
        <f t="shared" si="6"/>
        <v>0</v>
      </c>
      <c r="AG32" s="98">
        <f t="shared" si="6"/>
        <v>0</v>
      </c>
    </row>
    <row r="33" spans="2:33" ht="13.2" x14ac:dyDescent="0.25">
      <c r="B33" s="433" t="str">
        <f>'Memoria Aporte FIA al Ejecutor'!C9</f>
        <v>Equipo Técnico 1: indicar nombre aquí</v>
      </c>
      <c r="C33" s="435"/>
      <c r="D33" s="204"/>
      <c r="E33" s="205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21">
        <f t="shared" si="7"/>
        <v>0</v>
      </c>
      <c r="U33" s="97">
        <v>22</v>
      </c>
      <c r="V33" s="98">
        <f t="shared" si="6"/>
        <v>0</v>
      </c>
      <c r="W33" s="98">
        <f t="shared" si="6"/>
        <v>0</v>
      </c>
      <c r="X33" s="98">
        <f t="shared" si="6"/>
        <v>0</v>
      </c>
      <c r="Y33" s="98">
        <f t="shared" si="6"/>
        <v>0</v>
      </c>
      <c r="Z33" s="98">
        <f t="shared" si="6"/>
        <v>0</v>
      </c>
      <c r="AA33" s="98">
        <f t="shared" si="6"/>
        <v>0</v>
      </c>
      <c r="AB33" s="98">
        <f t="shared" si="6"/>
        <v>0</v>
      </c>
      <c r="AC33" s="98">
        <f t="shared" si="6"/>
        <v>0</v>
      </c>
      <c r="AD33" s="98">
        <f t="shared" si="6"/>
        <v>0</v>
      </c>
      <c r="AE33" s="98">
        <f t="shared" si="6"/>
        <v>0</v>
      </c>
      <c r="AF33" s="98">
        <f t="shared" si="6"/>
        <v>0</v>
      </c>
      <c r="AG33" s="98">
        <f t="shared" si="6"/>
        <v>0</v>
      </c>
    </row>
    <row r="34" spans="2:33" ht="13.2" x14ac:dyDescent="0.25">
      <c r="B34" s="433" t="str">
        <f>'Memoria Aporte FIA al Ejecutor'!C10</f>
        <v>Equipo Técnico 2: indicar nombre aquí</v>
      </c>
      <c r="C34" s="435"/>
      <c r="D34" s="204"/>
      <c r="E34" s="205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21">
        <f t="shared" si="7"/>
        <v>0</v>
      </c>
      <c r="U34" s="97">
        <v>21</v>
      </c>
      <c r="V34" s="98">
        <f t="shared" si="6"/>
        <v>0</v>
      </c>
      <c r="W34" s="98">
        <f t="shared" si="6"/>
        <v>0</v>
      </c>
      <c r="X34" s="98">
        <f t="shared" si="6"/>
        <v>0</v>
      </c>
      <c r="Y34" s="98">
        <f t="shared" si="6"/>
        <v>0</v>
      </c>
      <c r="Z34" s="98">
        <f t="shared" si="6"/>
        <v>0</v>
      </c>
      <c r="AA34" s="98">
        <f t="shared" si="6"/>
        <v>0</v>
      </c>
      <c r="AB34" s="98">
        <f t="shared" si="6"/>
        <v>0</v>
      </c>
      <c r="AC34" s="98">
        <f t="shared" si="6"/>
        <v>0</v>
      </c>
      <c r="AD34" s="98">
        <f t="shared" si="6"/>
        <v>0</v>
      </c>
      <c r="AE34" s="98">
        <f t="shared" si="6"/>
        <v>0</v>
      </c>
      <c r="AF34" s="98">
        <f t="shared" si="6"/>
        <v>0</v>
      </c>
      <c r="AG34" s="98">
        <f t="shared" si="6"/>
        <v>0</v>
      </c>
    </row>
    <row r="35" spans="2:33" ht="13.2" x14ac:dyDescent="0.25">
      <c r="B35" s="433" t="str">
        <f>'Memoria Aporte FIA al Ejecutor'!C11</f>
        <v>Equipo Técnico 3: indicar nombre aquí</v>
      </c>
      <c r="C35" s="435"/>
      <c r="D35" s="204"/>
      <c r="E35" s="205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21">
        <f t="shared" si="7"/>
        <v>0</v>
      </c>
      <c r="U35" s="97">
        <v>20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</row>
    <row r="36" spans="2:33" ht="13.2" x14ac:dyDescent="0.25">
      <c r="B36" s="433" t="str">
        <f>'Memoria Aporte FIA al Ejecutor'!C12</f>
        <v>Equipo Técnico 4: indicar nombre aquí</v>
      </c>
      <c r="C36" s="435"/>
      <c r="D36" s="204"/>
      <c r="E36" s="205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21">
        <f t="shared" si="7"/>
        <v>0</v>
      </c>
      <c r="U36" s="97">
        <v>19</v>
      </c>
      <c r="V36" s="98">
        <f t="shared" si="6"/>
        <v>0</v>
      </c>
      <c r="W36" s="98">
        <f t="shared" si="6"/>
        <v>0</v>
      </c>
      <c r="X36" s="98">
        <f t="shared" si="6"/>
        <v>0</v>
      </c>
      <c r="Y36" s="98">
        <f t="shared" si="6"/>
        <v>0</v>
      </c>
      <c r="Z36" s="98">
        <f t="shared" si="6"/>
        <v>0</v>
      </c>
      <c r="AA36" s="98">
        <f t="shared" si="6"/>
        <v>0</v>
      </c>
      <c r="AB36" s="98">
        <f t="shared" si="6"/>
        <v>0</v>
      </c>
      <c r="AC36" s="98">
        <f t="shared" si="6"/>
        <v>0</v>
      </c>
      <c r="AD36" s="98">
        <f t="shared" si="6"/>
        <v>0</v>
      </c>
      <c r="AE36" s="98">
        <f t="shared" si="6"/>
        <v>0</v>
      </c>
      <c r="AF36" s="98">
        <f t="shared" si="6"/>
        <v>0</v>
      </c>
      <c r="AG36" s="98">
        <f t="shared" si="6"/>
        <v>0</v>
      </c>
    </row>
    <row r="37" spans="2:33" ht="13.2" x14ac:dyDescent="0.25">
      <c r="B37" s="433" t="str">
        <f>'Memoria Aporte FIA al Ejecutor'!C13</f>
        <v>Equipo Técnico 5: indicar nombre aquí</v>
      </c>
      <c r="C37" s="435"/>
      <c r="D37" s="204"/>
      <c r="E37" s="205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21">
        <f t="shared" si="7"/>
        <v>0</v>
      </c>
      <c r="U37" s="97">
        <v>18</v>
      </c>
      <c r="V37" s="98">
        <f t="shared" si="6"/>
        <v>0</v>
      </c>
      <c r="W37" s="98">
        <f t="shared" si="6"/>
        <v>0</v>
      </c>
      <c r="X37" s="98">
        <f t="shared" si="6"/>
        <v>0</v>
      </c>
      <c r="Y37" s="98">
        <f t="shared" si="6"/>
        <v>0</v>
      </c>
      <c r="Z37" s="98">
        <f t="shared" si="6"/>
        <v>0</v>
      </c>
      <c r="AA37" s="98">
        <f t="shared" si="6"/>
        <v>0</v>
      </c>
      <c r="AB37" s="98">
        <f t="shared" si="6"/>
        <v>0</v>
      </c>
      <c r="AC37" s="98">
        <f t="shared" si="6"/>
        <v>0</v>
      </c>
      <c r="AD37" s="98">
        <f t="shared" si="6"/>
        <v>0</v>
      </c>
      <c r="AE37" s="98">
        <f t="shared" si="6"/>
        <v>0</v>
      </c>
      <c r="AF37" s="98">
        <f t="shared" si="6"/>
        <v>0</v>
      </c>
      <c r="AG37" s="98">
        <f t="shared" si="6"/>
        <v>0</v>
      </c>
    </row>
    <row r="38" spans="2:33" ht="13.2" x14ac:dyDescent="0.25">
      <c r="B38" s="433" t="str">
        <f>'Memoria Aporte FIA al Ejecutor'!C14</f>
        <v>Equipo Técnico 6: indicar nombre aquí</v>
      </c>
      <c r="C38" s="435"/>
      <c r="D38" s="204"/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21">
        <f t="shared" si="7"/>
        <v>0</v>
      </c>
      <c r="U38" s="97">
        <v>17</v>
      </c>
      <c r="V38" s="98">
        <f t="shared" si="6"/>
        <v>0</v>
      </c>
      <c r="W38" s="98">
        <f t="shared" si="6"/>
        <v>0</v>
      </c>
      <c r="X38" s="98">
        <f t="shared" si="6"/>
        <v>0</v>
      </c>
      <c r="Y38" s="98">
        <f t="shared" si="6"/>
        <v>0</v>
      </c>
      <c r="Z38" s="98">
        <f t="shared" si="6"/>
        <v>0</v>
      </c>
      <c r="AA38" s="98">
        <f t="shared" si="6"/>
        <v>0</v>
      </c>
      <c r="AB38" s="98">
        <f t="shared" si="6"/>
        <v>0</v>
      </c>
      <c r="AC38" s="98">
        <f t="shared" si="6"/>
        <v>0</v>
      </c>
      <c r="AD38" s="98">
        <f t="shared" si="6"/>
        <v>0</v>
      </c>
      <c r="AE38" s="98">
        <f t="shared" si="6"/>
        <v>0</v>
      </c>
      <c r="AF38" s="98">
        <f t="shared" si="6"/>
        <v>0</v>
      </c>
      <c r="AG38" s="98">
        <f t="shared" si="6"/>
        <v>0</v>
      </c>
    </row>
    <row r="39" spans="2:33" ht="13.2" x14ac:dyDescent="0.25">
      <c r="B39" s="433" t="str">
        <f>'Memoria Aporte FIA al Ejecutor'!C15</f>
        <v>Equipo Técnico 7: indicar nombre aquí</v>
      </c>
      <c r="C39" s="435"/>
      <c r="D39" s="204"/>
      <c r="E39" s="205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21">
        <f t="shared" si="7"/>
        <v>0</v>
      </c>
      <c r="U39" s="97">
        <v>16</v>
      </c>
      <c r="V39" s="98">
        <f t="shared" si="6"/>
        <v>0</v>
      </c>
      <c r="W39" s="98">
        <f t="shared" si="6"/>
        <v>0</v>
      </c>
      <c r="X39" s="98">
        <f t="shared" si="6"/>
        <v>0</v>
      </c>
      <c r="Y39" s="98">
        <f t="shared" si="6"/>
        <v>0</v>
      </c>
      <c r="Z39" s="98">
        <f t="shared" si="6"/>
        <v>0</v>
      </c>
      <c r="AA39" s="98">
        <f t="shared" si="6"/>
        <v>0</v>
      </c>
      <c r="AB39" s="98">
        <f t="shared" si="6"/>
        <v>0</v>
      </c>
      <c r="AC39" s="98">
        <f t="shared" si="6"/>
        <v>0</v>
      </c>
      <c r="AD39" s="98">
        <f t="shared" si="6"/>
        <v>0</v>
      </c>
      <c r="AE39" s="98">
        <f t="shared" si="6"/>
        <v>0</v>
      </c>
      <c r="AF39" s="98">
        <f t="shared" si="6"/>
        <v>0</v>
      </c>
      <c r="AG39" s="98">
        <f t="shared" si="6"/>
        <v>0</v>
      </c>
    </row>
    <row r="40" spans="2:33" ht="13.2" x14ac:dyDescent="0.25">
      <c r="B40" s="433" t="str">
        <f>'Memoria Aporte FIA al Ejecutor'!C16</f>
        <v>Equipo Técnico 8: indicar nombre aquí</v>
      </c>
      <c r="C40" s="435"/>
      <c r="D40" s="204"/>
      <c r="E40" s="205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21">
        <f t="shared" si="7"/>
        <v>0</v>
      </c>
      <c r="U40" s="97">
        <v>15</v>
      </c>
      <c r="V40" s="98">
        <f t="shared" si="6"/>
        <v>0</v>
      </c>
      <c r="W40" s="98">
        <f t="shared" si="6"/>
        <v>0</v>
      </c>
      <c r="X40" s="98">
        <f t="shared" si="6"/>
        <v>0</v>
      </c>
      <c r="Y40" s="98">
        <f t="shared" si="6"/>
        <v>0</v>
      </c>
      <c r="Z40" s="98">
        <f t="shared" si="6"/>
        <v>0</v>
      </c>
      <c r="AA40" s="98">
        <f t="shared" si="6"/>
        <v>0</v>
      </c>
      <c r="AB40" s="98">
        <f t="shared" si="6"/>
        <v>0</v>
      </c>
      <c r="AC40" s="98">
        <f t="shared" si="6"/>
        <v>0</v>
      </c>
      <c r="AD40" s="98">
        <f t="shared" si="6"/>
        <v>0</v>
      </c>
      <c r="AE40" s="98">
        <f t="shared" si="6"/>
        <v>0</v>
      </c>
      <c r="AF40" s="98">
        <f t="shared" si="6"/>
        <v>0</v>
      </c>
      <c r="AG40" s="98">
        <f t="shared" si="6"/>
        <v>0</v>
      </c>
    </row>
    <row r="41" spans="2:33" ht="13.2" x14ac:dyDescent="0.25">
      <c r="B41" s="433" t="str">
        <f>'Memoria Aporte FIA al Ejecutor'!C17</f>
        <v>Equipo Técnico 9: indicar nombre aquí</v>
      </c>
      <c r="C41" s="435"/>
      <c r="D41" s="204"/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21">
        <f t="shared" si="7"/>
        <v>0</v>
      </c>
      <c r="U41" s="97">
        <v>14</v>
      </c>
      <c r="V41" s="98">
        <f t="shared" si="6"/>
        <v>0</v>
      </c>
      <c r="W41" s="98">
        <f t="shared" si="6"/>
        <v>0</v>
      </c>
      <c r="X41" s="98">
        <f t="shared" si="6"/>
        <v>0</v>
      </c>
      <c r="Y41" s="98">
        <f t="shared" si="6"/>
        <v>0</v>
      </c>
      <c r="Z41" s="98">
        <f t="shared" si="6"/>
        <v>0</v>
      </c>
      <c r="AA41" s="98">
        <f t="shared" si="6"/>
        <v>0</v>
      </c>
      <c r="AB41" s="98">
        <f t="shared" si="6"/>
        <v>0</v>
      </c>
      <c r="AC41" s="98">
        <f t="shared" si="6"/>
        <v>0</v>
      </c>
      <c r="AD41" s="98">
        <f t="shared" si="6"/>
        <v>0</v>
      </c>
      <c r="AE41" s="98">
        <f t="shared" si="6"/>
        <v>0</v>
      </c>
      <c r="AF41" s="98">
        <f t="shared" si="6"/>
        <v>0</v>
      </c>
      <c r="AG41" s="98">
        <f t="shared" si="6"/>
        <v>0</v>
      </c>
    </row>
    <row r="42" spans="2:33" ht="13.2" x14ac:dyDescent="0.25">
      <c r="B42" s="433" t="str">
        <f>'Memoria Aporte FIA al Ejecutor'!C18</f>
        <v>Equipo Técnico 10: indicar nombre aquí</v>
      </c>
      <c r="C42" s="435"/>
      <c r="D42" s="204"/>
      <c r="E42" s="205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21">
        <f t="shared" si="7"/>
        <v>0</v>
      </c>
      <c r="U42" s="97">
        <v>13</v>
      </c>
      <c r="V42" s="98">
        <f t="shared" si="6"/>
        <v>0</v>
      </c>
      <c r="W42" s="98">
        <f t="shared" si="6"/>
        <v>0</v>
      </c>
      <c r="X42" s="98">
        <f t="shared" si="6"/>
        <v>0</v>
      </c>
      <c r="Y42" s="98">
        <f t="shared" si="6"/>
        <v>0</v>
      </c>
      <c r="Z42" s="98">
        <f t="shared" si="6"/>
        <v>0</v>
      </c>
      <c r="AA42" s="98">
        <f t="shared" si="6"/>
        <v>0</v>
      </c>
      <c r="AB42" s="98">
        <f t="shared" si="6"/>
        <v>0</v>
      </c>
      <c r="AC42" s="98">
        <f t="shared" si="6"/>
        <v>0</v>
      </c>
      <c r="AD42" s="98">
        <f t="shared" si="6"/>
        <v>0</v>
      </c>
      <c r="AE42" s="98">
        <f t="shared" si="6"/>
        <v>0</v>
      </c>
      <c r="AF42" s="98">
        <f t="shared" si="6"/>
        <v>0</v>
      </c>
      <c r="AG42" s="98">
        <f t="shared" si="6"/>
        <v>0</v>
      </c>
    </row>
    <row r="43" spans="2:33" ht="13.2" x14ac:dyDescent="0.25">
      <c r="B43" s="433" t="str">
        <f>'Memoria Aporte FIA al Ejecutor'!C19</f>
        <v>Equipo Técnico 11: indicar nombre aquí</v>
      </c>
      <c r="C43" s="435"/>
      <c r="D43" s="204"/>
      <c r="E43" s="205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21">
        <f t="shared" si="7"/>
        <v>0</v>
      </c>
      <c r="U43" s="97">
        <v>12</v>
      </c>
      <c r="V43" s="98">
        <f t="shared" si="6"/>
        <v>0</v>
      </c>
      <c r="W43" s="98">
        <f t="shared" si="6"/>
        <v>0</v>
      </c>
      <c r="X43" s="98">
        <f t="shared" si="6"/>
        <v>0</v>
      </c>
      <c r="Y43" s="98">
        <f t="shared" si="6"/>
        <v>0</v>
      </c>
      <c r="Z43" s="98">
        <f t="shared" si="6"/>
        <v>0</v>
      </c>
      <c r="AA43" s="98">
        <f t="shared" si="6"/>
        <v>0</v>
      </c>
      <c r="AB43" s="98">
        <f t="shared" si="6"/>
        <v>0</v>
      </c>
      <c r="AC43" s="98">
        <f t="shared" si="6"/>
        <v>0</v>
      </c>
      <c r="AD43" s="98">
        <f t="shared" si="6"/>
        <v>0</v>
      </c>
      <c r="AE43" s="98">
        <f t="shared" si="6"/>
        <v>0</v>
      </c>
      <c r="AF43" s="98">
        <f t="shared" si="6"/>
        <v>0</v>
      </c>
      <c r="AG43" s="98">
        <f t="shared" si="6"/>
        <v>0</v>
      </c>
    </row>
    <row r="44" spans="2:33" ht="13.2" x14ac:dyDescent="0.25">
      <c r="B44" s="433" t="str">
        <f>'Memoria Aporte FIA al Ejecutor'!C20</f>
        <v>Equipo Técnico 12: indicar nombre aquí</v>
      </c>
      <c r="C44" s="435"/>
      <c r="D44" s="204"/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21">
        <f t="shared" si="7"/>
        <v>0</v>
      </c>
      <c r="U44" s="97">
        <v>11</v>
      </c>
      <c r="V44" s="98">
        <f t="shared" si="6"/>
        <v>0</v>
      </c>
      <c r="W44" s="98">
        <f t="shared" si="6"/>
        <v>0</v>
      </c>
      <c r="X44" s="98">
        <f t="shared" si="6"/>
        <v>0</v>
      </c>
      <c r="Y44" s="98">
        <f t="shared" si="6"/>
        <v>0</v>
      </c>
      <c r="Z44" s="98">
        <f t="shared" si="6"/>
        <v>0</v>
      </c>
      <c r="AA44" s="98">
        <f t="shared" si="6"/>
        <v>0</v>
      </c>
      <c r="AB44" s="98">
        <f t="shared" si="6"/>
        <v>0</v>
      </c>
      <c r="AC44" s="98">
        <f t="shared" si="6"/>
        <v>0</v>
      </c>
      <c r="AD44" s="98">
        <f t="shared" si="6"/>
        <v>0</v>
      </c>
      <c r="AE44" s="98">
        <f t="shared" si="6"/>
        <v>0</v>
      </c>
      <c r="AF44" s="98">
        <f t="shared" si="6"/>
        <v>0</v>
      </c>
      <c r="AG44" s="98">
        <f t="shared" si="6"/>
        <v>0</v>
      </c>
    </row>
    <row r="45" spans="2:33" ht="13.2" x14ac:dyDescent="0.25">
      <c r="B45" s="433" t="str">
        <f>'Memoria Aporte FIA al Ejecutor'!C21</f>
        <v>Equipo Técnico 13: indicar nombre aquí</v>
      </c>
      <c r="C45" s="435"/>
      <c r="D45" s="204"/>
      <c r="E45" s="205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21">
        <f t="shared" si="7"/>
        <v>0</v>
      </c>
      <c r="U45" s="97">
        <v>10</v>
      </c>
      <c r="V45" s="98">
        <f t="shared" si="6"/>
        <v>0</v>
      </c>
      <c r="W45" s="98">
        <f t="shared" si="6"/>
        <v>0</v>
      </c>
      <c r="X45" s="98">
        <f t="shared" si="6"/>
        <v>0</v>
      </c>
      <c r="Y45" s="98">
        <f t="shared" si="6"/>
        <v>0</v>
      </c>
      <c r="Z45" s="98">
        <f t="shared" si="6"/>
        <v>0</v>
      </c>
      <c r="AA45" s="98">
        <f t="shared" si="6"/>
        <v>0</v>
      </c>
      <c r="AB45" s="98">
        <f t="shared" si="6"/>
        <v>0</v>
      </c>
      <c r="AC45" s="98">
        <f t="shared" si="6"/>
        <v>0</v>
      </c>
      <c r="AD45" s="98">
        <f t="shared" si="6"/>
        <v>0</v>
      </c>
      <c r="AE45" s="98">
        <f t="shared" si="6"/>
        <v>0</v>
      </c>
      <c r="AF45" s="98">
        <f t="shared" si="6"/>
        <v>0</v>
      </c>
      <c r="AG45" s="98">
        <f t="shared" si="6"/>
        <v>0</v>
      </c>
    </row>
    <row r="46" spans="2:33" ht="13.2" x14ac:dyDescent="0.25">
      <c r="B46" s="433" t="str">
        <f>'Memoria Aporte FIA al Ejecutor'!C22</f>
        <v>Equipo Técnico 14: indicar nombre aquí</v>
      </c>
      <c r="C46" s="435"/>
      <c r="D46" s="204"/>
      <c r="E46" s="205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21">
        <f t="shared" si="7"/>
        <v>0</v>
      </c>
      <c r="U46" s="97">
        <v>9</v>
      </c>
      <c r="V46" s="98">
        <f t="shared" si="6"/>
        <v>0</v>
      </c>
      <c r="W46" s="98">
        <f t="shared" si="6"/>
        <v>0</v>
      </c>
      <c r="X46" s="98">
        <f t="shared" si="6"/>
        <v>0</v>
      </c>
      <c r="Y46" s="98">
        <f t="shared" si="6"/>
        <v>0</v>
      </c>
      <c r="Z46" s="98">
        <f t="shared" si="6"/>
        <v>0</v>
      </c>
      <c r="AA46" s="98">
        <f t="shared" si="6"/>
        <v>0</v>
      </c>
      <c r="AB46" s="98">
        <f t="shared" si="6"/>
        <v>0</v>
      </c>
      <c r="AC46" s="98">
        <f t="shared" si="6"/>
        <v>0</v>
      </c>
      <c r="AD46" s="98">
        <f t="shared" si="6"/>
        <v>0</v>
      </c>
      <c r="AE46" s="98">
        <f t="shared" si="6"/>
        <v>0</v>
      </c>
      <c r="AF46" s="98">
        <f t="shared" si="6"/>
        <v>0</v>
      </c>
      <c r="AG46" s="98">
        <f t="shared" si="6"/>
        <v>0</v>
      </c>
    </row>
    <row r="47" spans="2:33" ht="13.2" x14ac:dyDescent="0.25">
      <c r="B47" s="433" t="str">
        <f>'Memoria Aporte FIA al Ejecutor'!C23</f>
        <v>Equipo Técnico 15: indicar nombre aquí</v>
      </c>
      <c r="C47" s="435"/>
      <c r="D47" s="204"/>
      <c r="E47" s="205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21">
        <f t="shared" si="7"/>
        <v>0</v>
      </c>
      <c r="U47" s="97">
        <v>8</v>
      </c>
      <c r="V47" s="98">
        <f t="shared" ref="V47:AG52" si="8">IF(ISBLANK(F47)=TRUE,0,1)</f>
        <v>0</v>
      </c>
      <c r="W47" s="98">
        <f t="shared" si="8"/>
        <v>0</v>
      </c>
      <c r="X47" s="98">
        <f t="shared" si="8"/>
        <v>0</v>
      </c>
      <c r="Y47" s="98">
        <f t="shared" si="8"/>
        <v>0</v>
      </c>
      <c r="Z47" s="98">
        <f t="shared" si="8"/>
        <v>0</v>
      </c>
      <c r="AA47" s="98">
        <f t="shared" si="8"/>
        <v>0</v>
      </c>
      <c r="AB47" s="98">
        <f t="shared" si="8"/>
        <v>0</v>
      </c>
      <c r="AC47" s="98">
        <f t="shared" si="8"/>
        <v>0</v>
      </c>
      <c r="AD47" s="98">
        <f t="shared" si="8"/>
        <v>0</v>
      </c>
      <c r="AE47" s="98">
        <f t="shared" si="8"/>
        <v>0</v>
      </c>
      <c r="AF47" s="98">
        <f t="shared" si="8"/>
        <v>0</v>
      </c>
      <c r="AG47" s="98">
        <f t="shared" si="8"/>
        <v>0</v>
      </c>
    </row>
    <row r="48" spans="2:33" ht="13.2" x14ac:dyDescent="0.25">
      <c r="B48" s="433" t="str">
        <f>'Memoria Aporte FIA al Ejecutor'!C24</f>
        <v>Equipo Técnico 16: indicar nombre aquí</v>
      </c>
      <c r="C48" s="435"/>
      <c r="D48" s="204"/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21">
        <f t="shared" si="7"/>
        <v>0</v>
      </c>
      <c r="U48" s="97">
        <v>7</v>
      </c>
      <c r="V48" s="98">
        <f t="shared" si="8"/>
        <v>0</v>
      </c>
      <c r="W48" s="98">
        <f t="shared" si="8"/>
        <v>0</v>
      </c>
      <c r="X48" s="98">
        <f t="shared" si="8"/>
        <v>0</v>
      </c>
      <c r="Y48" s="98">
        <f t="shared" si="8"/>
        <v>0</v>
      </c>
      <c r="Z48" s="98">
        <f t="shared" si="8"/>
        <v>0</v>
      </c>
      <c r="AA48" s="98">
        <f t="shared" si="8"/>
        <v>0</v>
      </c>
      <c r="AB48" s="98">
        <f t="shared" si="8"/>
        <v>0</v>
      </c>
      <c r="AC48" s="98">
        <f t="shared" si="8"/>
        <v>0</v>
      </c>
      <c r="AD48" s="98">
        <f t="shared" si="8"/>
        <v>0</v>
      </c>
      <c r="AE48" s="98">
        <f t="shared" si="8"/>
        <v>0</v>
      </c>
      <c r="AF48" s="98">
        <f t="shared" si="8"/>
        <v>0</v>
      </c>
      <c r="AG48" s="98">
        <f t="shared" si="8"/>
        <v>0</v>
      </c>
    </row>
    <row r="49" spans="2:33" ht="13.2" x14ac:dyDescent="0.25">
      <c r="B49" s="433" t="str">
        <f>'Memoria Aporte FIA al Ejecutor'!C25</f>
        <v>Equipo Técnico 17: indicar nombre aquí</v>
      </c>
      <c r="C49" s="435"/>
      <c r="D49" s="204"/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21">
        <f t="shared" si="7"/>
        <v>0</v>
      </c>
      <c r="U49" s="97">
        <v>6</v>
      </c>
      <c r="V49" s="98">
        <f t="shared" si="8"/>
        <v>0</v>
      </c>
      <c r="W49" s="98">
        <f t="shared" si="8"/>
        <v>0</v>
      </c>
      <c r="X49" s="98">
        <f t="shared" si="8"/>
        <v>0</v>
      </c>
      <c r="Y49" s="98">
        <f t="shared" si="8"/>
        <v>0</v>
      </c>
      <c r="Z49" s="98">
        <f t="shared" si="8"/>
        <v>0</v>
      </c>
      <c r="AA49" s="98">
        <f t="shared" si="8"/>
        <v>0</v>
      </c>
      <c r="AB49" s="98">
        <f t="shared" si="8"/>
        <v>0</v>
      </c>
      <c r="AC49" s="98">
        <f t="shared" si="8"/>
        <v>0</v>
      </c>
      <c r="AD49" s="98">
        <f t="shared" si="8"/>
        <v>0</v>
      </c>
      <c r="AE49" s="98">
        <f t="shared" si="8"/>
        <v>0</v>
      </c>
      <c r="AF49" s="98">
        <f t="shared" si="8"/>
        <v>0</v>
      </c>
      <c r="AG49" s="98">
        <f t="shared" si="8"/>
        <v>0</v>
      </c>
    </row>
    <row r="50" spans="2:33" ht="13.2" x14ac:dyDescent="0.25">
      <c r="B50" s="433" t="str">
        <f>'Memoria Aporte FIA al Ejecutor'!C26</f>
        <v>Equipo Técnico 18: indicar nombre aquí</v>
      </c>
      <c r="C50" s="435"/>
      <c r="D50" s="204"/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21">
        <f t="shared" si="7"/>
        <v>0</v>
      </c>
      <c r="U50" s="97">
        <v>5</v>
      </c>
      <c r="V50" s="98">
        <f t="shared" si="8"/>
        <v>0</v>
      </c>
      <c r="W50" s="98">
        <f t="shared" si="8"/>
        <v>0</v>
      </c>
      <c r="X50" s="98">
        <f t="shared" si="8"/>
        <v>0</v>
      </c>
      <c r="Y50" s="98">
        <f t="shared" si="8"/>
        <v>0</v>
      </c>
      <c r="Z50" s="98">
        <f t="shared" si="8"/>
        <v>0</v>
      </c>
      <c r="AA50" s="98">
        <f t="shared" si="8"/>
        <v>0</v>
      </c>
      <c r="AB50" s="98">
        <f t="shared" si="8"/>
        <v>0</v>
      </c>
      <c r="AC50" s="98">
        <f t="shared" si="8"/>
        <v>0</v>
      </c>
      <c r="AD50" s="98">
        <f t="shared" si="8"/>
        <v>0</v>
      </c>
      <c r="AE50" s="98">
        <f t="shared" si="8"/>
        <v>0</v>
      </c>
      <c r="AF50" s="98">
        <f t="shared" si="8"/>
        <v>0</v>
      </c>
      <c r="AG50" s="98">
        <f t="shared" si="8"/>
        <v>0</v>
      </c>
    </row>
    <row r="51" spans="2:33" ht="13.2" x14ac:dyDescent="0.25">
      <c r="B51" s="433" t="str">
        <f>'Memoria Aporte FIA al Ejecutor'!C27</f>
        <v>Equipo Técnico 19: indicar nombre aquí</v>
      </c>
      <c r="C51" s="435"/>
      <c r="D51" s="204"/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21">
        <f t="shared" si="7"/>
        <v>0</v>
      </c>
      <c r="U51" s="97">
        <v>4</v>
      </c>
      <c r="V51" s="98">
        <f t="shared" si="8"/>
        <v>0</v>
      </c>
      <c r="W51" s="98">
        <f t="shared" si="8"/>
        <v>0</v>
      </c>
      <c r="X51" s="98">
        <f t="shared" si="8"/>
        <v>0</v>
      </c>
      <c r="Y51" s="98">
        <f t="shared" si="8"/>
        <v>0</v>
      </c>
      <c r="Z51" s="98">
        <f t="shared" si="8"/>
        <v>0</v>
      </c>
      <c r="AA51" s="98">
        <f t="shared" si="8"/>
        <v>0</v>
      </c>
      <c r="AB51" s="98">
        <f t="shared" si="8"/>
        <v>0</v>
      </c>
      <c r="AC51" s="98">
        <f t="shared" si="8"/>
        <v>0</v>
      </c>
      <c r="AD51" s="98">
        <f t="shared" si="8"/>
        <v>0</v>
      </c>
      <c r="AE51" s="98">
        <f t="shared" si="8"/>
        <v>0</v>
      </c>
      <c r="AF51" s="98">
        <f t="shared" si="8"/>
        <v>0</v>
      </c>
      <c r="AG51" s="98">
        <f t="shared" si="8"/>
        <v>0</v>
      </c>
    </row>
    <row r="52" spans="2:33" ht="13.2" x14ac:dyDescent="0.25">
      <c r="B52" s="433" t="str">
        <f>'Memoria Aporte FIA al Ejecutor'!C28</f>
        <v>Equipo Técnico 20: indicar nombre aquí</v>
      </c>
      <c r="C52" s="435"/>
      <c r="D52" s="204"/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21">
        <f t="shared" si="7"/>
        <v>0</v>
      </c>
      <c r="U52" s="97">
        <v>3</v>
      </c>
      <c r="V52" s="98">
        <f t="shared" si="8"/>
        <v>0</v>
      </c>
      <c r="W52" s="98">
        <f t="shared" si="8"/>
        <v>0</v>
      </c>
      <c r="X52" s="98">
        <f t="shared" si="8"/>
        <v>0</v>
      </c>
      <c r="Y52" s="98">
        <f t="shared" si="8"/>
        <v>0</v>
      </c>
      <c r="Z52" s="98">
        <f t="shared" si="8"/>
        <v>0</v>
      </c>
      <c r="AA52" s="98">
        <f t="shared" si="8"/>
        <v>0</v>
      </c>
      <c r="AB52" s="98">
        <f t="shared" si="8"/>
        <v>0</v>
      </c>
      <c r="AC52" s="98">
        <f t="shared" si="8"/>
        <v>0</v>
      </c>
      <c r="AD52" s="98">
        <f t="shared" si="8"/>
        <v>0</v>
      </c>
      <c r="AE52" s="98">
        <f t="shared" si="8"/>
        <v>0</v>
      </c>
      <c r="AF52" s="98">
        <f t="shared" si="8"/>
        <v>0</v>
      </c>
      <c r="AG52" s="98">
        <f t="shared" si="8"/>
        <v>0</v>
      </c>
    </row>
    <row r="53" spans="2:33" hidden="1" outlineLevel="1" x14ac:dyDescent="0.25">
      <c r="F53" s="101">
        <f>Q27+1</f>
        <v>44562</v>
      </c>
      <c r="G53" s="102">
        <f>F54+1</f>
        <v>44593</v>
      </c>
      <c r="H53" s="102">
        <f t="shared" ref="H53:Q53" si="9">G54+1</f>
        <v>44621</v>
      </c>
      <c r="I53" s="102">
        <f t="shared" si="9"/>
        <v>44652</v>
      </c>
      <c r="J53" s="102">
        <f t="shared" si="9"/>
        <v>44682</v>
      </c>
      <c r="K53" s="102">
        <f t="shared" si="9"/>
        <v>44713</v>
      </c>
      <c r="L53" s="102">
        <f t="shared" si="9"/>
        <v>44743</v>
      </c>
      <c r="M53" s="102">
        <f t="shared" si="9"/>
        <v>44774</v>
      </c>
      <c r="N53" s="102">
        <f t="shared" si="9"/>
        <v>44805</v>
      </c>
      <c r="O53" s="102">
        <f t="shared" si="9"/>
        <v>44835</v>
      </c>
      <c r="P53" s="102">
        <f t="shared" si="9"/>
        <v>44866</v>
      </c>
      <c r="Q53" s="102">
        <f t="shared" si="9"/>
        <v>44896</v>
      </c>
      <c r="U53" s="94">
        <v>2</v>
      </c>
      <c r="V53" s="103">
        <f>F53</f>
        <v>44562</v>
      </c>
      <c r="W53" s="103">
        <f t="shared" ref="W53:AG53" si="10">G53</f>
        <v>44593</v>
      </c>
      <c r="X53" s="103">
        <f t="shared" si="10"/>
        <v>44621</v>
      </c>
      <c r="Y53" s="103">
        <f t="shared" si="10"/>
        <v>44652</v>
      </c>
      <c r="Z53" s="103">
        <f t="shared" si="10"/>
        <v>44682</v>
      </c>
      <c r="AA53" s="103">
        <f t="shared" si="10"/>
        <v>44713</v>
      </c>
      <c r="AB53" s="103">
        <f t="shared" si="10"/>
        <v>44743</v>
      </c>
      <c r="AC53" s="103">
        <f t="shared" si="10"/>
        <v>44774</v>
      </c>
      <c r="AD53" s="103">
        <f t="shared" si="10"/>
        <v>44805</v>
      </c>
      <c r="AE53" s="103">
        <f t="shared" si="10"/>
        <v>44835</v>
      </c>
      <c r="AF53" s="103">
        <f t="shared" si="10"/>
        <v>44866</v>
      </c>
      <c r="AG53" s="103">
        <f t="shared" si="10"/>
        <v>44896</v>
      </c>
    </row>
    <row r="54" spans="2:33" hidden="1" outlineLevel="1" x14ac:dyDescent="0.25">
      <c r="C54" s="91"/>
      <c r="F54" s="101">
        <f>EDATE(F53,1)-1</f>
        <v>44592</v>
      </c>
      <c r="G54" s="101">
        <f>EDATE(G53,1)-1</f>
        <v>44620</v>
      </c>
      <c r="H54" s="101">
        <f t="shared" ref="H54:Q54" si="11">EDATE(H53,1)-1</f>
        <v>44651</v>
      </c>
      <c r="I54" s="101">
        <f t="shared" si="11"/>
        <v>44681</v>
      </c>
      <c r="J54" s="101">
        <f t="shared" si="11"/>
        <v>44712</v>
      </c>
      <c r="K54" s="101">
        <f t="shared" si="11"/>
        <v>44742</v>
      </c>
      <c r="L54" s="101">
        <f t="shared" si="11"/>
        <v>44773</v>
      </c>
      <c r="M54" s="101">
        <f t="shared" si="11"/>
        <v>44804</v>
      </c>
      <c r="N54" s="101">
        <f t="shared" si="11"/>
        <v>44834</v>
      </c>
      <c r="O54" s="101">
        <f t="shared" si="11"/>
        <v>44865</v>
      </c>
      <c r="P54" s="101">
        <f t="shared" si="11"/>
        <v>44895</v>
      </c>
      <c r="Q54" s="101">
        <f t="shared" si="11"/>
        <v>44926</v>
      </c>
    </row>
    <row r="55" spans="2:33" s="106" customFormat="1" collapsed="1" x14ac:dyDescent="0.25">
      <c r="C55" s="107"/>
      <c r="E55" s="108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</row>
    <row r="56" spans="2:33" ht="12.75" customHeight="1" x14ac:dyDescent="0.25">
      <c r="B56" s="107"/>
      <c r="C56" s="91"/>
      <c r="F56" s="429" t="s">
        <v>151</v>
      </c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1"/>
      <c r="R56" s="432" t="s">
        <v>85</v>
      </c>
    </row>
    <row r="57" spans="2:33" x14ac:dyDescent="0.25">
      <c r="B57" s="201" t="s">
        <v>71</v>
      </c>
      <c r="C57" s="202">
        <f>C30+1</f>
        <v>2023</v>
      </c>
      <c r="D57" s="198" t="s">
        <v>72</v>
      </c>
      <c r="E57" s="199" t="s">
        <v>149</v>
      </c>
      <c r="F57" s="200" t="s">
        <v>73</v>
      </c>
      <c r="G57" s="200" t="s">
        <v>74</v>
      </c>
      <c r="H57" s="200" t="s">
        <v>75</v>
      </c>
      <c r="I57" s="200" t="s">
        <v>76</v>
      </c>
      <c r="J57" s="200" t="s">
        <v>77</v>
      </c>
      <c r="K57" s="200" t="s">
        <v>78</v>
      </c>
      <c r="L57" s="200" t="s">
        <v>79</v>
      </c>
      <c r="M57" s="200" t="s">
        <v>80</v>
      </c>
      <c r="N57" s="200" t="s">
        <v>81</v>
      </c>
      <c r="O57" s="200" t="s">
        <v>82</v>
      </c>
      <c r="P57" s="200" t="s">
        <v>83</v>
      </c>
      <c r="Q57" s="200" t="s">
        <v>84</v>
      </c>
      <c r="R57" s="432"/>
    </row>
    <row r="58" spans="2:33" ht="13.2" x14ac:dyDescent="0.25">
      <c r="B58" s="433" t="str">
        <f>'Memoria Aporte FIA al Ejecutor'!C7</f>
        <v>Coordinador Principal: indicar nombre aquí</v>
      </c>
      <c r="C58" s="435"/>
      <c r="D58" s="204"/>
      <c r="E58" s="205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21">
        <f>SUM(F58:Q58)</f>
        <v>0</v>
      </c>
      <c r="U58" s="97">
        <v>24</v>
      </c>
      <c r="V58" s="98">
        <f t="shared" ref="V58:AG73" si="12">IF(ISBLANK(F58)=TRUE,0,1)</f>
        <v>0</v>
      </c>
      <c r="W58" s="98">
        <f t="shared" si="12"/>
        <v>0</v>
      </c>
      <c r="X58" s="98">
        <f t="shared" si="12"/>
        <v>0</v>
      </c>
      <c r="Y58" s="98">
        <f t="shared" si="12"/>
        <v>0</v>
      </c>
      <c r="Z58" s="98">
        <f t="shared" si="12"/>
        <v>0</v>
      </c>
      <c r="AA58" s="98">
        <f t="shared" si="12"/>
        <v>0</v>
      </c>
      <c r="AB58" s="98">
        <f t="shared" si="12"/>
        <v>0</v>
      </c>
      <c r="AC58" s="98">
        <f t="shared" si="12"/>
        <v>0</v>
      </c>
      <c r="AD58" s="98">
        <f t="shared" si="12"/>
        <v>0</v>
      </c>
      <c r="AE58" s="98">
        <f t="shared" si="12"/>
        <v>0</v>
      </c>
      <c r="AF58" s="98">
        <f t="shared" si="12"/>
        <v>0</v>
      </c>
      <c r="AG58" s="98">
        <f t="shared" si="12"/>
        <v>0</v>
      </c>
    </row>
    <row r="59" spans="2:33" ht="13.2" x14ac:dyDescent="0.25">
      <c r="B59" s="433" t="str">
        <f>'Memoria Aporte FIA al Ejecutor'!C8</f>
        <v>Coordinador Alterno: indicar nombre aquí</v>
      </c>
      <c r="C59" s="435"/>
      <c r="D59" s="204"/>
      <c r="E59" s="205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21">
        <f t="shared" ref="R59:R79" si="13">SUM(F59:Q59)</f>
        <v>0</v>
      </c>
      <c r="U59" s="97">
        <v>23</v>
      </c>
      <c r="V59" s="98">
        <f t="shared" si="12"/>
        <v>0</v>
      </c>
      <c r="W59" s="98">
        <f t="shared" si="12"/>
        <v>0</v>
      </c>
      <c r="X59" s="98">
        <f t="shared" si="12"/>
        <v>0</v>
      </c>
      <c r="Y59" s="98">
        <f t="shared" si="12"/>
        <v>0</v>
      </c>
      <c r="Z59" s="98">
        <f t="shared" si="12"/>
        <v>0</v>
      </c>
      <c r="AA59" s="98">
        <f t="shared" si="12"/>
        <v>0</v>
      </c>
      <c r="AB59" s="98">
        <f t="shared" si="12"/>
        <v>0</v>
      </c>
      <c r="AC59" s="98">
        <f t="shared" si="12"/>
        <v>0</v>
      </c>
      <c r="AD59" s="98">
        <f t="shared" si="12"/>
        <v>0</v>
      </c>
      <c r="AE59" s="98">
        <f t="shared" si="12"/>
        <v>0</v>
      </c>
      <c r="AF59" s="98">
        <f t="shared" si="12"/>
        <v>0</v>
      </c>
      <c r="AG59" s="98">
        <f t="shared" si="12"/>
        <v>0</v>
      </c>
    </row>
    <row r="60" spans="2:33" ht="13.2" x14ac:dyDescent="0.25">
      <c r="B60" s="433" t="str">
        <f>'Memoria Aporte FIA al Ejecutor'!C9</f>
        <v>Equipo Técnico 1: indicar nombre aquí</v>
      </c>
      <c r="C60" s="435"/>
      <c r="D60" s="204"/>
      <c r="E60" s="205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21">
        <f t="shared" si="13"/>
        <v>0</v>
      </c>
      <c r="U60" s="97">
        <v>22</v>
      </c>
      <c r="V60" s="98">
        <f t="shared" si="12"/>
        <v>0</v>
      </c>
      <c r="W60" s="98">
        <f t="shared" si="12"/>
        <v>0</v>
      </c>
      <c r="X60" s="98">
        <f t="shared" si="12"/>
        <v>0</v>
      </c>
      <c r="Y60" s="98">
        <f t="shared" si="12"/>
        <v>0</v>
      </c>
      <c r="Z60" s="98">
        <f t="shared" si="12"/>
        <v>0</v>
      </c>
      <c r="AA60" s="98">
        <f t="shared" si="12"/>
        <v>0</v>
      </c>
      <c r="AB60" s="98">
        <f t="shared" si="12"/>
        <v>0</v>
      </c>
      <c r="AC60" s="98">
        <f t="shared" si="12"/>
        <v>0</v>
      </c>
      <c r="AD60" s="98">
        <f t="shared" si="12"/>
        <v>0</v>
      </c>
      <c r="AE60" s="98">
        <f t="shared" si="12"/>
        <v>0</v>
      </c>
      <c r="AF60" s="98">
        <f t="shared" si="12"/>
        <v>0</v>
      </c>
      <c r="AG60" s="98">
        <f t="shared" si="12"/>
        <v>0</v>
      </c>
    </row>
    <row r="61" spans="2:33" ht="13.2" x14ac:dyDescent="0.25">
      <c r="B61" s="433" t="str">
        <f>'Memoria Aporte FIA al Ejecutor'!C10</f>
        <v>Equipo Técnico 2: indicar nombre aquí</v>
      </c>
      <c r="C61" s="435"/>
      <c r="D61" s="204"/>
      <c r="E61" s="205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21">
        <f t="shared" si="13"/>
        <v>0</v>
      </c>
      <c r="U61" s="97">
        <v>21</v>
      </c>
      <c r="V61" s="98">
        <f t="shared" si="12"/>
        <v>0</v>
      </c>
      <c r="W61" s="98">
        <f t="shared" si="12"/>
        <v>0</v>
      </c>
      <c r="X61" s="98">
        <f t="shared" si="12"/>
        <v>0</v>
      </c>
      <c r="Y61" s="98">
        <f t="shared" si="12"/>
        <v>0</v>
      </c>
      <c r="Z61" s="98">
        <f t="shared" si="12"/>
        <v>0</v>
      </c>
      <c r="AA61" s="98">
        <f t="shared" si="12"/>
        <v>0</v>
      </c>
      <c r="AB61" s="98">
        <f t="shared" si="12"/>
        <v>0</v>
      </c>
      <c r="AC61" s="98">
        <f t="shared" si="12"/>
        <v>0</v>
      </c>
      <c r="AD61" s="98">
        <f t="shared" si="12"/>
        <v>0</v>
      </c>
      <c r="AE61" s="98">
        <f t="shared" si="12"/>
        <v>0</v>
      </c>
      <c r="AF61" s="98">
        <f t="shared" si="12"/>
        <v>0</v>
      </c>
      <c r="AG61" s="98">
        <f t="shared" si="12"/>
        <v>0</v>
      </c>
    </row>
    <row r="62" spans="2:33" ht="13.2" x14ac:dyDescent="0.25">
      <c r="B62" s="433" t="str">
        <f>'Memoria Aporte FIA al Ejecutor'!C11</f>
        <v>Equipo Técnico 3: indicar nombre aquí</v>
      </c>
      <c r="C62" s="435"/>
      <c r="D62" s="204"/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21">
        <f t="shared" si="13"/>
        <v>0</v>
      </c>
      <c r="U62" s="97">
        <v>20</v>
      </c>
      <c r="V62" s="98">
        <f t="shared" si="12"/>
        <v>0</v>
      </c>
      <c r="W62" s="98">
        <f t="shared" si="12"/>
        <v>0</v>
      </c>
      <c r="X62" s="98">
        <f t="shared" si="12"/>
        <v>0</v>
      </c>
      <c r="Y62" s="98">
        <f t="shared" si="12"/>
        <v>0</v>
      </c>
      <c r="Z62" s="98">
        <f t="shared" si="12"/>
        <v>0</v>
      </c>
      <c r="AA62" s="98">
        <f t="shared" si="12"/>
        <v>0</v>
      </c>
      <c r="AB62" s="98">
        <f t="shared" si="12"/>
        <v>0</v>
      </c>
      <c r="AC62" s="98">
        <f t="shared" si="12"/>
        <v>0</v>
      </c>
      <c r="AD62" s="98">
        <f t="shared" si="12"/>
        <v>0</v>
      </c>
      <c r="AE62" s="98">
        <f t="shared" si="12"/>
        <v>0</v>
      </c>
      <c r="AF62" s="98">
        <f t="shared" si="12"/>
        <v>0</v>
      </c>
      <c r="AG62" s="98">
        <f t="shared" si="12"/>
        <v>0</v>
      </c>
    </row>
    <row r="63" spans="2:33" ht="13.2" x14ac:dyDescent="0.25">
      <c r="B63" s="433" t="str">
        <f>'Memoria Aporte FIA al Ejecutor'!C12</f>
        <v>Equipo Técnico 4: indicar nombre aquí</v>
      </c>
      <c r="C63" s="435"/>
      <c r="D63" s="204"/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21">
        <f t="shared" si="13"/>
        <v>0</v>
      </c>
      <c r="U63" s="97">
        <v>19</v>
      </c>
      <c r="V63" s="98">
        <f t="shared" si="12"/>
        <v>0</v>
      </c>
      <c r="W63" s="98">
        <f t="shared" si="12"/>
        <v>0</v>
      </c>
      <c r="X63" s="98">
        <f t="shared" si="12"/>
        <v>0</v>
      </c>
      <c r="Y63" s="98">
        <f t="shared" si="12"/>
        <v>0</v>
      </c>
      <c r="Z63" s="98">
        <f t="shared" si="12"/>
        <v>0</v>
      </c>
      <c r="AA63" s="98">
        <f t="shared" si="12"/>
        <v>0</v>
      </c>
      <c r="AB63" s="98">
        <f t="shared" si="12"/>
        <v>0</v>
      </c>
      <c r="AC63" s="98">
        <f t="shared" si="12"/>
        <v>0</v>
      </c>
      <c r="AD63" s="98">
        <f t="shared" si="12"/>
        <v>0</v>
      </c>
      <c r="AE63" s="98">
        <f t="shared" si="12"/>
        <v>0</v>
      </c>
      <c r="AF63" s="98">
        <f t="shared" si="12"/>
        <v>0</v>
      </c>
      <c r="AG63" s="98">
        <f t="shared" si="12"/>
        <v>0</v>
      </c>
    </row>
    <row r="64" spans="2:33" ht="13.2" x14ac:dyDescent="0.25">
      <c r="B64" s="433" t="str">
        <f>'Memoria Aporte FIA al Ejecutor'!C13</f>
        <v>Equipo Técnico 5: indicar nombre aquí</v>
      </c>
      <c r="C64" s="435"/>
      <c r="D64" s="204"/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21">
        <f t="shared" si="13"/>
        <v>0</v>
      </c>
      <c r="U64" s="97">
        <v>18</v>
      </c>
      <c r="V64" s="98">
        <f t="shared" si="12"/>
        <v>0</v>
      </c>
      <c r="W64" s="98">
        <f t="shared" si="12"/>
        <v>0</v>
      </c>
      <c r="X64" s="98">
        <f t="shared" si="12"/>
        <v>0</v>
      </c>
      <c r="Y64" s="98">
        <f t="shared" si="12"/>
        <v>0</v>
      </c>
      <c r="Z64" s="98">
        <f t="shared" si="12"/>
        <v>0</v>
      </c>
      <c r="AA64" s="98">
        <f t="shared" si="12"/>
        <v>0</v>
      </c>
      <c r="AB64" s="98">
        <f t="shared" si="12"/>
        <v>0</v>
      </c>
      <c r="AC64" s="98">
        <f t="shared" si="12"/>
        <v>0</v>
      </c>
      <c r="AD64" s="98">
        <f t="shared" si="12"/>
        <v>0</v>
      </c>
      <c r="AE64" s="98">
        <f t="shared" si="12"/>
        <v>0</v>
      </c>
      <c r="AF64" s="98">
        <f t="shared" si="12"/>
        <v>0</v>
      </c>
      <c r="AG64" s="98">
        <f t="shared" si="12"/>
        <v>0</v>
      </c>
    </row>
    <row r="65" spans="2:33" ht="13.2" x14ac:dyDescent="0.25">
      <c r="B65" s="433" t="str">
        <f>'Memoria Aporte FIA al Ejecutor'!C14</f>
        <v>Equipo Técnico 6: indicar nombre aquí</v>
      </c>
      <c r="C65" s="435"/>
      <c r="D65" s="204"/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21">
        <f t="shared" si="13"/>
        <v>0</v>
      </c>
      <c r="U65" s="97">
        <v>17</v>
      </c>
      <c r="V65" s="98">
        <f t="shared" si="12"/>
        <v>0</v>
      </c>
      <c r="W65" s="98">
        <f t="shared" si="12"/>
        <v>0</v>
      </c>
      <c r="X65" s="98">
        <f t="shared" si="12"/>
        <v>0</v>
      </c>
      <c r="Y65" s="98">
        <f t="shared" si="12"/>
        <v>0</v>
      </c>
      <c r="Z65" s="98">
        <f t="shared" si="12"/>
        <v>0</v>
      </c>
      <c r="AA65" s="98">
        <f t="shared" si="12"/>
        <v>0</v>
      </c>
      <c r="AB65" s="98">
        <f t="shared" si="12"/>
        <v>0</v>
      </c>
      <c r="AC65" s="98">
        <f t="shared" si="12"/>
        <v>0</v>
      </c>
      <c r="AD65" s="98">
        <f t="shared" si="12"/>
        <v>0</v>
      </c>
      <c r="AE65" s="98">
        <f t="shared" si="12"/>
        <v>0</v>
      </c>
      <c r="AF65" s="98">
        <f t="shared" si="12"/>
        <v>0</v>
      </c>
      <c r="AG65" s="98">
        <f t="shared" si="12"/>
        <v>0</v>
      </c>
    </row>
    <row r="66" spans="2:33" ht="13.2" x14ac:dyDescent="0.25">
      <c r="B66" s="433" t="str">
        <f>'Memoria Aporte FIA al Ejecutor'!C15</f>
        <v>Equipo Técnico 7: indicar nombre aquí</v>
      </c>
      <c r="C66" s="435"/>
      <c r="D66" s="204"/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21">
        <f t="shared" si="13"/>
        <v>0</v>
      </c>
      <c r="U66" s="97">
        <v>16</v>
      </c>
      <c r="V66" s="98">
        <f t="shared" si="12"/>
        <v>0</v>
      </c>
      <c r="W66" s="98">
        <f t="shared" si="12"/>
        <v>0</v>
      </c>
      <c r="X66" s="98">
        <f t="shared" si="12"/>
        <v>0</v>
      </c>
      <c r="Y66" s="98">
        <f t="shared" si="12"/>
        <v>0</v>
      </c>
      <c r="Z66" s="98">
        <f t="shared" si="12"/>
        <v>0</v>
      </c>
      <c r="AA66" s="98">
        <f t="shared" si="12"/>
        <v>0</v>
      </c>
      <c r="AB66" s="98">
        <f t="shared" si="12"/>
        <v>0</v>
      </c>
      <c r="AC66" s="98">
        <f t="shared" si="12"/>
        <v>0</v>
      </c>
      <c r="AD66" s="98">
        <f t="shared" si="12"/>
        <v>0</v>
      </c>
      <c r="AE66" s="98">
        <f t="shared" si="12"/>
        <v>0</v>
      </c>
      <c r="AF66" s="98">
        <f t="shared" si="12"/>
        <v>0</v>
      </c>
      <c r="AG66" s="98">
        <f t="shared" si="12"/>
        <v>0</v>
      </c>
    </row>
    <row r="67" spans="2:33" ht="13.2" x14ac:dyDescent="0.25">
      <c r="B67" s="433" t="str">
        <f>'Memoria Aporte FIA al Ejecutor'!C16</f>
        <v>Equipo Técnico 8: indicar nombre aquí</v>
      </c>
      <c r="C67" s="435"/>
      <c r="D67" s="204"/>
      <c r="E67" s="205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21">
        <f t="shared" si="13"/>
        <v>0</v>
      </c>
      <c r="U67" s="97">
        <v>15</v>
      </c>
      <c r="V67" s="98">
        <f t="shared" si="12"/>
        <v>0</v>
      </c>
      <c r="W67" s="98">
        <f t="shared" si="12"/>
        <v>0</v>
      </c>
      <c r="X67" s="98">
        <f t="shared" si="12"/>
        <v>0</v>
      </c>
      <c r="Y67" s="98">
        <f t="shared" si="12"/>
        <v>0</v>
      </c>
      <c r="Z67" s="98">
        <f t="shared" si="12"/>
        <v>0</v>
      </c>
      <c r="AA67" s="98">
        <f t="shared" si="12"/>
        <v>0</v>
      </c>
      <c r="AB67" s="98">
        <f t="shared" si="12"/>
        <v>0</v>
      </c>
      <c r="AC67" s="98">
        <f t="shared" si="12"/>
        <v>0</v>
      </c>
      <c r="AD67" s="98">
        <f t="shared" si="12"/>
        <v>0</v>
      </c>
      <c r="AE67" s="98">
        <f t="shared" si="12"/>
        <v>0</v>
      </c>
      <c r="AF67" s="98">
        <f t="shared" si="12"/>
        <v>0</v>
      </c>
      <c r="AG67" s="98">
        <f t="shared" si="12"/>
        <v>0</v>
      </c>
    </row>
    <row r="68" spans="2:33" ht="13.2" x14ac:dyDescent="0.25">
      <c r="B68" s="433" t="str">
        <f>'Memoria Aporte FIA al Ejecutor'!C17</f>
        <v>Equipo Técnico 9: indicar nombre aquí</v>
      </c>
      <c r="C68" s="435"/>
      <c r="D68" s="204"/>
      <c r="E68" s="205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21">
        <f t="shared" si="13"/>
        <v>0</v>
      </c>
      <c r="U68" s="97">
        <v>14</v>
      </c>
      <c r="V68" s="98">
        <f t="shared" si="12"/>
        <v>0</v>
      </c>
      <c r="W68" s="98">
        <f t="shared" si="12"/>
        <v>0</v>
      </c>
      <c r="X68" s="98">
        <f t="shared" si="12"/>
        <v>0</v>
      </c>
      <c r="Y68" s="98">
        <f t="shared" si="12"/>
        <v>0</v>
      </c>
      <c r="Z68" s="98">
        <f t="shared" si="12"/>
        <v>0</v>
      </c>
      <c r="AA68" s="98">
        <f t="shared" si="12"/>
        <v>0</v>
      </c>
      <c r="AB68" s="98">
        <f t="shared" si="12"/>
        <v>0</v>
      </c>
      <c r="AC68" s="98">
        <f t="shared" si="12"/>
        <v>0</v>
      </c>
      <c r="AD68" s="98">
        <f t="shared" si="12"/>
        <v>0</v>
      </c>
      <c r="AE68" s="98">
        <f t="shared" si="12"/>
        <v>0</v>
      </c>
      <c r="AF68" s="98">
        <f t="shared" si="12"/>
        <v>0</v>
      </c>
      <c r="AG68" s="98">
        <f t="shared" si="12"/>
        <v>0</v>
      </c>
    </row>
    <row r="69" spans="2:33" ht="13.2" x14ac:dyDescent="0.25">
      <c r="B69" s="433" t="str">
        <f>'Memoria Aporte FIA al Ejecutor'!C18</f>
        <v>Equipo Técnico 10: indicar nombre aquí</v>
      </c>
      <c r="C69" s="435"/>
      <c r="D69" s="204"/>
      <c r="E69" s="205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21">
        <f t="shared" si="13"/>
        <v>0</v>
      </c>
      <c r="U69" s="97">
        <v>13</v>
      </c>
      <c r="V69" s="98">
        <f t="shared" si="12"/>
        <v>0</v>
      </c>
      <c r="W69" s="98">
        <f t="shared" si="12"/>
        <v>0</v>
      </c>
      <c r="X69" s="98">
        <f t="shared" si="12"/>
        <v>0</v>
      </c>
      <c r="Y69" s="98">
        <f t="shared" si="12"/>
        <v>0</v>
      </c>
      <c r="Z69" s="98">
        <f t="shared" si="12"/>
        <v>0</v>
      </c>
      <c r="AA69" s="98">
        <f t="shared" si="12"/>
        <v>0</v>
      </c>
      <c r="AB69" s="98">
        <f t="shared" si="12"/>
        <v>0</v>
      </c>
      <c r="AC69" s="98">
        <f t="shared" si="12"/>
        <v>0</v>
      </c>
      <c r="AD69" s="98">
        <f t="shared" si="12"/>
        <v>0</v>
      </c>
      <c r="AE69" s="98">
        <f t="shared" si="12"/>
        <v>0</v>
      </c>
      <c r="AF69" s="98">
        <f t="shared" si="12"/>
        <v>0</v>
      </c>
      <c r="AG69" s="98">
        <f t="shared" si="12"/>
        <v>0</v>
      </c>
    </row>
    <row r="70" spans="2:33" ht="13.2" x14ac:dyDescent="0.25">
      <c r="B70" s="433" t="str">
        <f>'Memoria Aporte FIA al Ejecutor'!C19</f>
        <v>Equipo Técnico 11: indicar nombre aquí</v>
      </c>
      <c r="C70" s="435"/>
      <c r="D70" s="204"/>
      <c r="E70" s="205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21">
        <f t="shared" si="13"/>
        <v>0</v>
      </c>
      <c r="U70" s="97">
        <v>12</v>
      </c>
      <c r="V70" s="98">
        <f t="shared" si="12"/>
        <v>0</v>
      </c>
      <c r="W70" s="98">
        <f t="shared" si="12"/>
        <v>0</v>
      </c>
      <c r="X70" s="98">
        <f t="shared" si="12"/>
        <v>0</v>
      </c>
      <c r="Y70" s="98">
        <f t="shared" si="12"/>
        <v>0</v>
      </c>
      <c r="Z70" s="98">
        <f t="shared" si="12"/>
        <v>0</v>
      </c>
      <c r="AA70" s="98">
        <f t="shared" si="12"/>
        <v>0</v>
      </c>
      <c r="AB70" s="98">
        <f t="shared" si="12"/>
        <v>0</v>
      </c>
      <c r="AC70" s="98">
        <f t="shared" si="12"/>
        <v>0</v>
      </c>
      <c r="AD70" s="98">
        <f t="shared" si="12"/>
        <v>0</v>
      </c>
      <c r="AE70" s="98">
        <f t="shared" si="12"/>
        <v>0</v>
      </c>
      <c r="AF70" s="98">
        <f t="shared" si="12"/>
        <v>0</v>
      </c>
      <c r="AG70" s="98">
        <f t="shared" si="12"/>
        <v>0</v>
      </c>
    </row>
    <row r="71" spans="2:33" ht="13.2" x14ac:dyDescent="0.25">
      <c r="B71" s="433" t="str">
        <f>'Memoria Aporte FIA al Ejecutor'!C20</f>
        <v>Equipo Técnico 12: indicar nombre aquí</v>
      </c>
      <c r="C71" s="435"/>
      <c r="D71" s="204"/>
      <c r="E71" s="205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21">
        <f t="shared" si="13"/>
        <v>0</v>
      </c>
      <c r="U71" s="97">
        <v>11</v>
      </c>
      <c r="V71" s="98">
        <f t="shared" si="12"/>
        <v>0</v>
      </c>
      <c r="W71" s="98">
        <f t="shared" si="12"/>
        <v>0</v>
      </c>
      <c r="X71" s="98">
        <f t="shared" si="12"/>
        <v>0</v>
      </c>
      <c r="Y71" s="98">
        <f t="shared" si="12"/>
        <v>0</v>
      </c>
      <c r="Z71" s="98">
        <f t="shared" si="12"/>
        <v>0</v>
      </c>
      <c r="AA71" s="98">
        <f t="shared" si="12"/>
        <v>0</v>
      </c>
      <c r="AB71" s="98">
        <f t="shared" si="12"/>
        <v>0</v>
      </c>
      <c r="AC71" s="98">
        <f t="shared" si="12"/>
        <v>0</v>
      </c>
      <c r="AD71" s="98">
        <f t="shared" si="12"/>
        <v>0</v>
      </c>
      <c r="AE71" s="98">
        <f t="shared" si="12"/>
        <v>0</v>
      </c>
      <c r="AF71" s="98">
        <f t="shared" si="12"/>
        <v>0</v>
      </c>
      <c r="AG71" s="98">
        <f t="shared" si="12"/>
        <v>0</v>
      </c>
    </row>
    <row r="72" spans="2:33" ht="13.2" x14ac:dyDescent="0.25">
      <c r="B72" s="433" t="str">
        <f>'Memoria Aporte FIA al Ejecutor'!C21</f>
        <v>Equipo Técnico 13: indicar nombre aquí</v>
      </c>
      <c r="C72" s="435"/>
      <c r="D72" s="204"/>
      <c r="E72" s="205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21">
        <f t="shared" si="13"/>
        <v>0</v>
      </c>
      <c r="U72" s="97">
        <v>10</v>
      </c>
      <c r="V72" s="98">
        <f t="shared" si="12"/>
        <v>0</v>
      </c>
      <c r="W72" s="98">
        <f t="shared" si="12"/>
        <v>0</v>
      </c>
      <c r="X72" s="98">
        <f t="shared" si="12"/>
        <v>0</v>
      </c>
      <c r="Y72" s="98">
        <f t="shared" si="12"/>
        <v>0</v>
      </c>
      <c r="Z72" s="98">
        <f t="shared" si="12"/>
        <v>0</v>
      </c>
      <c r="AA72" s="98">
        <f t="shared" si="12"/>
        <v>0</v>
      </c>
      <c r="AB72" s="98">
        <f t="shared" si="12"/>
        <v>0</v>
      </c>
      <c r="AC72" s="98">
        <f t="shared" si="12"/>
        <v>0</v>
      </c>
      <c r="AD72" s="98">
        <f t="shared" si="12"/>
        <v>0</v>
      </c>
      <c r="AE72" s="98">
        <f t="shared" si="12"/>
        <v>0</v>
      </c>
      <c r="AF72" s="98">
        <f t="shared" si="12"/>
        <v>0</v>
      </c>
      <c r="AG72" s="98">
        <f t="shared" si="12"/>
        <v>0</v>
      </c>
    </row>
    <row r="73" spans="2:33" ht="13.2" x14ac:dyDescent="0.25">
      <c r="B73" s="433" t="str">
        <f>'Memoria Aporte FIA al Ejecutor'!C22</f>
        <v>Equipo Técnico 14: indicar nombre aquí</v>
      </c>
      <c r="C73" s="435"/>
      <c r="D73" s="204"/>
      <c r="E73" s="205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21">
        <f t="shared" si="13"/>
        <v>0</v>
      </c>
      <c r="U73" s="97">
        <v>9</v>
      </c>
      <c r="V73" s="98">
        <f t="shared" si="12"/>
        <v>0</v>
      </c>
      <c r="W73" s="98">
        <f t="shared" si="12"/>
        <v>0</v>
      </c>
      <c r="X73" s="98">
        <f t="shared" si="12"/>
        <v>0</v>
      </c>
      <c r="Y73" s="98">
        <f t="shared" si="12"/>
        <v>0</v>
      </c>
      <c r="Z73" s="98">
        <f t="shared" si="12"/>
        <v>0</v>
      </c>
      <c r="AA73" s="98">
        <f t="shared" si="12"/>
        <v>0</v>
      </c>
      <c r="AB73" s="98">
        <f t="shared" si="12"/>
        <v>0</v>
      </c>
      <c r="AC73" s="98">
        <f t="shared" si="12"/>
        <v>0</v>
      </c>
      <c r="AD73" s="98">
        <f t="shared" si="12"/>
        <v>0</v>
      </c>
      <c r="AE73" s="98">
        <f t="shared" si="12"/>
        <v>0</v>
      </c>
      <c r="AF73" s="98">
        <f t="shared" si="12"/>
        <v>0</v>
      </c>
      <c r="AG73" s="98">
        <f t="shared" si="12"/>
        <v>0</v>
      </c>
    </row>
    <row r="74" spans="2:33" ht="13.2" x14ac:dyDescent="0.25">
      <c r="B74" s="433" t="str">
        <f>'Memoria Aporte FIA al Ejecutor'!C23</f>
        <v>Equipo Técnico 15: indicar nombre aquí</v>
      </c>
      <c r="C74" s="435"/>
      <c r="D74" s="204"/>
      <c r="E74" s="205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21">
        <f t="shared" si="13"/>
        <v>0</v>
      </c>
      <c r="U74" s="97">
        <v>8</v>
      </c>
      <c r="V74" s="98">
        <f t="shared" ref="V74:AG79" si="14">IF(ISBLANK(F74)=TRUE,0,1)</f>
        <v>0</v>
      </c>
      <c r="W74" s="98">
        <f t="shared" si="14"/>
        <v>0</v>
      </c>
      <c r="X74" s="98">
        <f t="shared" si="14"/>
        <v>0</v>
      </c>
      <c r="Y74" s="98">
        <f t="shared" si="14"/>
        <v>0</v>
      </c>
      <c r="Z74" s="98">
        <f t="shared" si="14"/>
        <v>0</v>
      </c>
      <c r="AA74" s="98">
        <f t="shared" si="14"/>
        <v>0</v>
      </c>
      <c r="AB74" s="98">
        <f t="shared" si="14"/>
        <v>0</v>
      </c>
      <c r="AC74" s="98">
        <f t="shared" si="14"/>
        <v>0</v>
      </c>
      <c r="AD74" s="98">
        <f t="shared" si="14"/>
        <v>0</v>
      </c>
      <c r="AE74" s="98">
        <f t="shared" si="14"/>
        <v>0</v>
      </c>
      <c r="AF74" s="98">
        <f t="shared" si="14"/>
        <v>0</v>
      </c>
      <c r="AG74" s="98">
        <f t="shared" si="14"/>
        <v>0</v>
      </c>
    </row>
    <row r="75" spans="2:33" ht="13.2" x14ac:dyDescent="0.25">
      <c r="B75" s="433" t="str">
        <f>'Memoria Aporte FIA al Ejecutor'!C24</f>
        <v>Equipo Técnico 16: indicar nombre aquí</v>
      </c>
      <c r="C75" s="435"/>
      <c r="D75" s="204"/>
      <c r="E75" s="205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21">
        <f t="shared" si="13"/>
        <v>0</v>
      </c>
      <c r="U75" s="97">
        <v>7</v>
      </c>
      <c r="V75" s="98">
        <f t="shared" si="14"/>
        <v>0</v>
      </c>
      <c r="W75" s="98">
        <f t="shared" si="14"/>
        <v>0</v>
      </c>
      <c r="X75" s="98">
        <f t="shared" si="14"/>
        <v>0</v>
      </c>
      <c r="Y75" s="98">
        <f t="shared" si="14"/>
        <v>0</v>
      </c>
      <c r="Z75" s="98">
        <f t="shared" si="14"/>
        <v>0</v>
      </c>
      <c r="AA75" s="98">
        <f t="shared" si="14"/>
        <v>0</v>
      </c>
      <c r="AB75" s="98">
        <f t="shared" si="14"/>
        <v>0</v>
      </c>
      <c r="AC75" s="98">
        <f t="shared" si="14"/>
        <v>0</v>
      </c>
      <c r="AD75" s="98">
        <f t="shared" si="14"/>
        <v>0</v>
      </c>
      <c r="AE75" s="98">
        <f t="shared" si="14"/>
        <v>0</v>
      </c>
      <c r="AF75" s="98">
        <f t="shared" si="14"/>
        <v>0</v>
      </c>
      <c r="AG75" s="98">
        <f t="shared" si="14"/>
        <v>0</v>
      </c>
    </row>
    <row r="76" spans="2:33" ht="13.2" x14ac:dyDescent="0.25">
      <c r="B76" s="433" t="str">
        <f>'Memoria Aporte FIA al Ejecutor'!C25</f>
        <v>Equipo Técnico 17: indicar nombre aquí</v>
      </c>
      <c r="C76" s="435"/>
      <c r="D76" s="204"/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21">
        <f t="shared" si="13"/>
        <v>0</v>
      </c>
      <c r="U76" s="97">
        <v>6</v>
      </c>
      <c r="V76" s="98">
        <f t="shared" si="14"/>
        <v>0</v>
      </c>
      <c r="W76" s="98">
        <f t="shared" si="14"/>
        <v>0</v>
      </c>
      <c r="X76" s="98">
        <f t="shared" si="14"/>
        <v>0</v>
      </c>
      <c r="Y76" s="98">
        <f t="shared" si="14"/>
        <v>0</v>
      </c>
      <c r="Z76" s="98">
        <f t="shared" si="14"/>
        <v>0</v>
      </c>
      <c r="AA76" s="98">
        <f t="shared" si="14"/>
        <v>0</v>
      </c>
      <c r="AB76" s="98">
        <f t="shared" si="14"/>
        <v>0</v>
      </c>
      <c r="AC76" s="98">
        <f t="shared" si="14"/>
        <v>0</v>
      </c>
      <c r="AD76" s="98">
        <f t="shared" si="14"/>
        <v>0</v>
      </c>
      <c r="AE76" s="98">
        <f t="shared" si="14"/>
        <v>0</v>
      </c>
      <c r="AF76" s="98">
        <f t="shared" si="14"/>
        <v>0</v>
      </c>
      <c r="AG76" s="98">
        <f t="shared" si="14"/>
        <v>0</v>
      </c>
    </row>
    <row r="77" spans="2:33" ht="13.2" x14ac:dyDescent="0.25">
      <c r="B77" s="433" t="str">
        <f>'Memoria Aporte FIA al Ejecutor'!C26</f>
        <v>Equipo Técnico 18: indicar nombre aquí</v>
      </c>
      <c r="C77" s="435"/>
      <c r="D77" s="204"/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21">
        <f t="shared" si="13"/>
        <v>0</v>
      </c>
      <c r="U77" s="97">
        <v>5</v>
      </c>
      <c r="V77" s="98">
        <f t="shared" si="14"/>
        <v>0</v>
      </c>
      <c r="W77" s="98">
        <f t="shared" si="14"/>
        <v>0</v>
      </c>
      <c r="X77" s="98">
        <f t="shared" si="14"/>
        <v>0</v>
      </c>
      <c r="Y77" s="98">
        <f t="shared" si="14"/>
        <v>0</v>
      </c>
      <c r="Z77" s="98">
        <f t="shared" si="14"/>
        <v>0</v>
      </c>
      <c r="AA77" s="98">
        <f t="shared" si="14"/>
        <v>0</v>
      </c>
      <c r="AB77" s="98">
        <f t="shared" si="14"/>
        <v>0</v>
      </c>
      <c r="AC77" s="98">
        <f t="shared" si="14"/>
        <v>0</v>
      </c>
      <c r="AD77" s="98">
        <f t="shared" si="14"/>
        <v>0</v>
      </c>
      <c r="AE77" s="98">
        <f t="shared" si="14"/>
        <v>0</v>
      </c>
      <c r="AF77" s="98">
        <f t="shared" si="14"/>
        <v>0</v>
      </c>
      <c r="AG77" s="98">
        <f t="shared" si="14"/>
        <v>0</v>
      </c>
    </row>
    <row r="78" spans="2:33" ht="13.2" x14ac:dyDescent="0.25">
      <c r="B78" s="433" t="str">
        <f>'Memoria Aporte FIA al Ejecutor'!C27</f>
        <v>Equipo Técnico 19: indicar nombre aquí</v>
      </c>
      <c r="C78" s="435"/>
      <c r="D78" s="204"/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21">
        <f t="shared" si="13"/>
        <v>0</v>
      </c>
      <c r="U78" s="97">
        <v>4</v>
      </c>
      <c r="V78" s="98">
        <f t="shared" si="14"/>
        <v>0</v>
      </c>
      <c r="W78" s="98">
        <f t="shared" si="14"/>
        <v>0</v>
      </c>
      <c r="X78" s="98">
        <f t="shared" si="14"/>
        <v>0</v>
      </c>
      <c r="Y78" s="98">
        <f t="shared" si="14"/>
        <v>0</v>
      </c>
      <c r="Z78" s="98">
        <f t="shared" si="14"/>
        <v>0</v>
      </c>
      <c r="AA78" s="98">
        <f t="shared" si="14"/>
        <v>0</v>
      </c>
      <c r="AB78" s="98">
        <f t="shared" si="14"/>
        <v>0</v>
      </c>
      <c r="AC78" s="98">
        <f t="shared" si="14"/>
        <v>0</v>
      </c>
      <c r="AD78" s="98">
        <f t="shared" si="14"/>
        <v>0</v>
      </c>
      <c r="AE78" s="98">
        <f t="shared" si="14"/>
        <v>0</v>
      </c>
      <c r="AF78" s="98">
        <f t="shared" si="14"/>
        <v>0</v>
      </c>
      <c r="AG78" s="98">
        <f t="shared" si="14"/>
        <v>0</v>
      </c>
    </row>
    <row r="79" spans="2:33" ht="13.2" x14ac:dyDescent="0.25">
      <c r="B79" s="433" t="str">
        <f>'Memoria Aporte FIA al Ejecutor'!C28</f>
        <v>Equipo Técnico 20: indicar nombre aquí</v>
      </c>
      <c r="C79" s="435"/>
      <c r="D79" s="204"/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21">
        <f t="shared" si="13"/>
        <v>0</v>
      </c>
      <c r="U79" s="97">
        <v>3</v>
      </c>
      <c r="V79" s="98">
        <f t="shared" si="14"/>
        <v>0</v>
      </c>
      <c r="W79" s="98">
        <f t="shared" si="14"/>
        <v>0</v>
      </c>
      <c r="X79" s="98">
        <f t="shared" si="14"/>
        <v>0</v>
      </c>
      <c r="Y79" s="98">
        <f t="shared" si="14"/>
        <v>0</v>
      </c>
      <c r="Z79" s="98">
        <f t="shared" si="14"/>
        <v>0</v>
      </c>
      <c r="AA79" s="98">
        <f t="shared" si="14"/>
        <v>0</v>
      </c>
      <c r="AB79" s="98">
        <f t="shared" si="14"/>
        <v>0</v>
      </c>
      <c r="AC79" s="98">
        <f t="shared" si="14"/>
        <v>0</v>
      </c>
      <c r="AD79" s="98">
        <f t="shared" si="14"/>
        <v>0</v>
      </c>
      <c r="AE79" s="98">
        <f t="shared" si="14"/>
        <v>0</v>
      </c>
      <c r="AF79" s="98">
        <f t="shared" si="14"/>
        <v>0</v>
      </c>
      <c r="AG79" s="98">
        <f t="shared" si="14"/>
        <v>0</v>
      </c>
    </row>
    <row r="80" spans="2:33" hidden="1" outlineLevel="1" x14ac:dyDescent="0.25">
      <c r="F80" s="101">
        <f>Q54+1</f>
        <v>44927</v>
      </c>
      <c r="G80" s="102">
        <f>F81+1</f>
        <v>44958</v>
      </c>
      <c r="H80" s="102">
        <f t="shared" ref="H80:Q80" si="15">G81+1</f>
        <v>44986</v>
      </c>
      <c r="I80" s="102">
        <f t="shared" si="15"/>
        <v>45017</v>
      </c>
      <c r="J80" s="102">
        <f t="shared" si="15"/>
        <v>45047</v>
      </c>
      <c r="K80" s="102">
        <f t="shared" si="15"/>
        <v>45078</v>
      </c>
      <c r="L80" s="102">
        <f t="shared" si="15"/>
        <v>45108</v>
      </c>
      <c r="M80" s="102">
        <f t="shared" si="15"/>
        <v>45139</v>
      </c>
      <c r="N80" s="102">
        <f t="shared" si="15"/>
        <v>45170</v>
      </c>
      <c r="O80" s="102">
        <f t="shared" si="15"/>
        <v>45200</v>
      </c>
      <c r="P80" s="102">
        <f t="shared" si="15"/>
        <v>45231</v>
      </c>
      <c r="Q80" s="102">
        <f t="shared" si="15"/>
        <v>45261</v>
      </c>
      <c r="U80" s="94">
        <v>2</v>
      </c>
      <c r="V80" s="103">
        <f>F80</f>
        <v>44927</v>
      </c>
      <c r="W80" s="103">
        <f t="shared" ref="W80:AG80" si="16">G80</f>
        <v>44958</v>
      </c>
      <c r="X80" s="103">
        <f t="shared" si="16"/>
        <v>44986</v>
      </c>
      <c r="Y80" s="103">
        <f t="shared" si="16"/>
        <v>45017</v>
      </c>
      <c r="Z80" s="103">
        <f t="shared" si="16"/>
        <v>45047</v>
      </c>
      <c r="AA80" s="103">
        <f t="shared" si="16"/>
        <v>45078</v>
      </c>
      <c r="AB80" s="103">
        <f t="shared" si="16"/>
        <v>45108</v>
      </c>
      <c r="AC80" s="103">
        <f t="shared" si="16"/>
        <v>45139</v>
      </c>
      <c r="AD80" s="103">
        <f t="shared" si="16"/>
        <v>45170</v>
      </c>
      <c r="AE80" s="103">
        <f t="shared" si="16"/>
        <v>45200</v>
      </c>
      <c r="AF80" s="103">
        <f t="shared" si="16"/>
        <v>45231</v>
      </c>
      <c r="AG80" s="103">
        <f t="shared" si="16"/>
        <v>45261</v>
      </c>
    </row>
    <row r="81" spans="2:33" hidden="1" outlineLevel="1" x14ac:dyDescent="0.25">
      <c r="C81" s="91"/>
      <c r="F81" s="101">
        <f>EDATE(F80,1)-1</f>
        <v>44957</v>
      </c>
      <c r="G81" s="101">
        <f>EDATE(G80,1)-1</f>
        <v>44985</v>
      </c>
      <c r="H81" s="101">
        <f t="shared" ref="H81:Q81" si="17">EDATE(H80,1)-1</f>
        <v>45016</v>
      </c>
      <c r="I81" s="101">
        <f t="shared" si="17"/>
        <v>45046</v>
      </c>
      <c r="J81" s="101">
        <f t="shared" si="17"/>
        <v>45077</v>
      </c>
      <c r="K81" s="101">
        <f t="shared" si="17"/>
        <v>45107</v>
      </c>
      <c r="L81" s="101">
        <f t="shared" si="17"/>
        <v>45138</v>
      </c>
      <c r="M81" s="101">
        <f t="shared" si="17"/>
        <v>45169</v>
      </c>
      <c r="N81" s="101">
        <f t="shared" si="17"/>
        <v>45199</v>
      </c>
      <c r="O81" s="101">
        <f t="shared" si="17"/>
        <v>45230</v>
      </c>
      <c r="P81" s="101">
        <f t="shared" si="17"/>
        <v>45260</v>
      </c>
      <c r="Q81" s="101">
        <f t="shared" si="17"/>
        <v>45291</v>
      </c>
    </row>
    <row r="82" spans="2:33" s="106" customFormat="1" collapsed="1" x14ac:dyDescent="0.25">
      <c r="C82" s="107"/>
      <c r="E82" s="108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</row>
    <row r="83" spans="2:33" ht="12.75" customHeight="1" x14ac:dyDescent="0.25">
      <c r="B83" s="107"/>
      <c r="C83" s="91"/>
      <c r="F83" s="429" t="s">
        <v>151</v>
      </c>
      <c r="G83" s="430"/>
      <c r="H83" s="430"/>
      <c r="I83" s="430"/>
      <c r="J83" s="430"/>
      <c r="K83" s="430"/>
      <c r="L83" s="430"/>
      <c r="M83" s="430"/>
      <c r="N83" s="430"/>
      <c r="O83" s="430"/>
      <c r="P83" s="430"/>
      <c r="Q83" s="431"/>
      <c r="R83" s="432" t="s">
        <v>85</v>
      </c>
    </row>
    <row r="84" spans="2:33" x14ac:dyDescent="0.25">
      <c r="B84" s="201" t="s">
        <v>71</v>
      </c>
      <c r="C84" s="202">
        <f>C57+1</f>
        <v>2024</v>
      </c>
      <c r="D84" s="198" t="s">
        <v>72</v>
      </c>
      <c r="E84" s="199" t="s">
        <v>149</v>
      </c>
      <c r="F84" s="200" t="s">
        <v>73</v>
      </c>
      <c r="G84" s="200" t="s">
        <v>74</v>
      </c>
      <c r="H84" s="200" t="s">
        <v>75</v>
      </c>
      <c r="I84" s="200" t="s">
        <v>76</v>
      </c>
      <c r="J84" s="200" t="s">
        <v>77</v>
      </c>
      <c r="K84" s="200" t="s">
        <v>78</v>
      </c>
      <c r="L84" s="200" t="s">
        <v>79</v>
      </c>
      <c r="M84" s="200" t="s">
        <v>80</v>
      </c>
      <c r="N84" s="200" t="s">
        <v>81</v>
      </c>
      <c r="O84" s="200" t="s">
        <v>82</v>
      </c>
      <c r="P84" s="200" t="s">
        <v>83</v>
      </c>
      <c r="Q84" s="200" t="s">
        <v>84</v>
      </c>
      <c r="R84" s="432"/>
    </row>
    <row r="85" spans="2:33" ht="13.2" x14ac:dyDescent="0.25">
      <c r="B85" s="433" t="str">
        <f>'Memoria Aporte FIA al Ejecutor'!C7</f>
        <v>Coordinador Principal: indicar nombre aquí</v>
      </c>
      <c r="C85" s="435"/>
      <c r="D85" s="204"/>
      <c r="E85" s="205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21">
        <f>SUM(F85:Q85)</f>
        <v>0</v>
      </c>
      <c r="U85" s="97">
        <v>24</v>
      </c>
      <c r="V85" s="98">
        <f t="shared" ref="V85:AG100" si="18">IF(ISBLANK(F85)=TRUE,0,1)</f>
        <v>0</v>
      </c>
      <c r="W85" s="98">
        <f t="shared" si="18"/>
        <v>0</v>
      </c>
      <c r="X85" s="98">
        <f t="shared" si="18"/>
        <v>0</v>
      </c>
      <c r="Y85" s="98">
        <f t="shared" si="18"/>
        <v>0</v>
      </c>
      <c r="Z85" s="98">
        <f t="shared" si="18"/>
        <v>0</v>
      </c>
      <c r="AA85" s="98">
        <f t="shared" si="18"/>
        <v>0</v>
      </c>
      <c r="AB85" s="98">
        <f t="shared" si="18"/>
        <v>0</v>
      </c>
      <c r="AC85" s="98">
        <f t="shared" si="18"/>
        <v>0</v>
      </c>
      <c r="AD85" s="98">
        <f t="shared" si="18"/>
        <v>0</v>
      </c>
      <c r="AE85" s="98">
        <f t="shared" si="18"/>
        <v>0</v>
      </c>
      <c r="AF85" s="98">
        <f t="shared" si="18"/>
        <v>0</v>
      </c>
      <c r="AG85" s="98">
        <f t="shared" si="18"/>
        <v>0</v>
      </c>
    </row>
    <row r="86" spans="2:33" ht="13.2" x14ac:dyDescent="0.25">
      <c r="B86" s="433" t="str">
        <f>'Memoria Aporte FIA al Ejecutor'!C8</f>
        <v>Coordinador Alterno: indicar nombre aquí</v>
      </c>
      <c r="C86" s="435"/>
      <c r="D86" s="204"/>
      <c r="E86" s="205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21">
        <f t="shared" ref="R86:R106" si="19">SUM(F86:Q86)</f>
        <v>0</v>
      </c>
      <c r="U86" s="97">
        <v>23</v>
      </c>
      <c r="V86" s="98">
        <f t="shared" si="18"/>
        <v>0</v>
      </c>
      <c r="W86" s="98">
        <f t="shared" si="18"/>
        <v>0</v>
      </c>
      <c r="X86" s="98">
        <f t="shared" si="18"/>
        <v>0</v>
      </c>
      <c r="Y86" s="98">
        <f t="shared" si="18"/>
        <v>0</v>
      </c>
      <c r="Z86" s="98">
        <f t="shared" si="18"/>
        <v>0</v>
      </c>
      <c r="AA86" s="98">
        <f t="shared" si="18"/>
        <v>0</v>
      </c>
      <c r="AB86" s="98">
        <f t="shared" si="18"/>
        <v>0</v>
      </c>
      <c r="AC86" s="98">
        <f t="shared" si="18"/>
        <v>0</v>
      </c>
      <c r="AD86" s="98">
        <f t="shared" si="18"/>
        <v>0</v>
      </c>
      <c r="AE86" s="98">
        <f t="shared" si="18"/>
        <v>0</v>
      </c>
      <c r="AF86" s="98">
        <f t="shared" si="18"/>
        <v>0</v>
      </c>
      <c r="AG86" s="98">
        <f t="shared" si="18"/>
        <v>0</v>
      </c>
    </row>
    <row r="87" spans="2:33" ht="13.2" x14ac:dyDescent="0.25">
      <c r="B87" s="433" t="str">
        <f>'Memoria Aporte FIA al Ejecutor'!C9</f>
        <v>Equipo Técnico 1: indicar nombre aquí</v>
      </c>
      <c r="C87" s="435"/>
      <c r="D87" s="204"/>
      <c r="E87" s="205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21">
        <f t="shared" si="19"/>
        <v>0</v>
      </c>
      <c r="U87" s="97">
        <v>22</v>
      </c>
      <c r="V87" s="98">
        <f t="shared" si="18"/>
        <v>0</v>
      </c>
      <c r="W87" s="98">
        <f t="shared" si="18"/>
        <v>0</v>
      </c>
      <c r="X87" s="98">
        <f t="shared" si="18"/>
        <v>0</v>
      </c>
      <c r="Y87" s="98">
        <f t="shared" si="18"/>
        <v>0</v>
      </c>
      <c r="Z87" s="98">
        <f t="shared" si="18"/>
        <v>0</v>
      </c>
      <c r="AA87" s="98">
        <f t="shared" si="18"/>
        <v>0</v>
      </c>
      <c r="AB87" s="98">
        <f t="shared" si="18"/>
        <v>0</v>
      </c>
      <c r="AC87" s="98">
        <f t="shared" si="18"/>
        <v>0</v>
      </c>
      <c r="AD87" s="98">
        <f t="shared" si="18"/>
        <v>0</v>
      </c>
      <c r="AE87" s="98">
        <f t="shared" si="18"/>
        <v>0</v>
      </c>
      <c r="AF87" s="98">
        <f t="shared" si="18"/>
        <v>0</v>
      </c>
      <c r="AG87" s="98">
        <f t="shared" si="18"/>
        <v>0</v>
      </c>
    </row>
    <row r="88" spans="2:33" ht="13.2" x14ac:dyDescent="0.25">
      <c r="B88" s="433" t="str">
        <f>'Memoria Aporte FIA al Ejecutor'!C10</f>
        <v>Equipo Técnico 2: indicar nombre aquí</v>
      </c>
      <c r="C88" s="435"/>
      <c r="D88" s="204"/>
      <c r="E88" s="205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21">
        <f t="shared" si="19"/>
        <v>0</v>
      </c>
      <c r="U88" s="97">
        <v>21</v>
      </c>
      <c r="V88" s="98">
        <f t="shared" si="18"/>
        <v>0</v>
      </c>
      <c r="W88" s="98">
        <f t="shared" si="18"/>
        <v>0</v>
      </c>
      <c r="X88" s="98">
        <f t="shared" si="18"/>
        <v>0</v>
      </c>
      <c r="Y88" s="98">
        <f t="shared" si="18"/>
        <v>0</v>
      </c>
      <c r="Z88" s="98">
        <f t="shared" si="18"/>
        <v>0</v>
      </c>
      <c r="AA88" s="98">
        <f t="shared" si="18"/>
        <v>0</v>
      </c>
      <c r="AB88" s="98">
        <f t="shared" si="18"/>
        <v>0</v>
      </c>
      <c r="AC88" s="98">
        <f t="shared" si="18"/>
        <v>0</v>
      </c>
      <c r="AD88" s="98">
        <f t="shared" si="18"/>
        <v>0</v>
      </c>
      <c r="AE88" s="98">
        <f t="shared" si="18"/>
        <v>0</v>
      </c>
      <c r="AF88" s="98">
        <f t="shared" si="18"/>
        <v>0</v>
      </c>
      <c r="AG88" s="98">
        <f t="shared" si="18"/>
        <v>0</v>
      </c>
    </row>
    <row r="89" spans="2:33" ht="13.2" x14ac:dyDescent="0.25">
      <c r="B89" s="433" t="str">
        <f>'Memoria Aporte FIA al Ejecutor'!C11</f>
        <v>Equipo Técnico 3: indicar nombre aquí</v>
      </c>
      <c r="C89" s="435"/>
      <c r="D89" s="204"/>
      <c r="E89" s="205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21">
        <f t="shared" si="19"/>
        <v>0</v>
      </c>
      <c r="U89" s="97">
        <v>20</v>
      </c>
      <c r="V89" s="98">
        <f t="shared" si="18"/>
        <v>0</v>
      </c>
      <c r="W89" s="98">
        <f t="shared" si="18"/>
        <v>0</v>
      </c>
      <c r="X89" s="98">
        <f t="shared" si="18"/>
        <v>0</v>
      </c>
      <c r="Y89" s="98">
        <f t="shared" si="18"/>
        <v>0</v>
      </c>
      <c r="Z89" s="98">
        <f t="shared" si="18"/>
        <v>0</v>
      </c>
      <c r="AA89" s="98">
        <f t="shared" si="18"/>
        <v>0</v>
      </c>
      <c r="AB89" s="98">
        <f t="shared" si="18"/>
        <v>0</v>
      </c>
      <c r="AC89" s="98">
        <f t="shared" si="18"/>
        <v>0</v>
      </c>
      <c r="AD89" s="98">
        <f t="shared" si="18"/>
        <v>0</v>
      </c>
      <c r="AE89" s="98">
        <f t="shared" si="18"/>
        <v>0</v>
      </c>
      <c r="AF89" s="98">
        <f t="shared" si="18"/>
        <v>0</v>
      </c>
      <c r="AG89" s="98">
        <f t="shared" si="18"/>
        <v>0</v>
      </c>
    </row>
    <row r="90" spans="2:33" ht="13.2" x14ac:dyDescent="0.25">
      <c r="B90" s="433" t="str">
        <f>'Memoria Aporte FIA al Ejecutor'!C12</f>
        <v>Equipo Técnico 4: indicar nombre aquí</v>
      </c>
      <c r="C90" s="435"/>
      <c r="D90" s="204"/>
      <c r="E90" s="205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21">
        <f t="shared" si="19"/>
        <v>0</v>
      </c>
      <c r="U90" s="97">
        <v>19</v>
      </c>
      <c r="V90" s="98">
        <f t="shared" si="18"/>
        <v>0</v>
      </c>
      <c r="W90" s="98">
        <f t="shared" si="18"/>
        <v>0</v>
      </c>
      <c r="X90" s="98">
        <f t="shared" si="18"/>
        <v>0</v>
      </c>
      <c r="Y90" s="98">
        <f t="shared" si="18"/>
        <v>0</v>
      </c>
      <c r="Z90" s="98">
        <f t="shared" si="18"/>
        <v>0</v>
      </c>
      <c r="AA90" s="98">
        <f t="shared" si="18"/>
        <v>0</v>
      </c>
      <c r="AB90" s="98">
        <f t="shared" si="18"/>
        <v>0</v>
      </c>
      <c r="AC90" s="98">
        <f t="shared" si="18"/>
        <v>0</v>
      </c>
      <c r="AD90" s="98">
        <f t="shared" si="18"/>
        <v>0</v>
      </c>
      <c r="AE90" s="98">
        <f t="shared" si="18"/>
        <v>0</v>
      </c>
      <c r="AF90" s="98">
        <f t="shared" si="18"/>
        <v>0</v>
      </c>
      <c r="AG90" s="98">
        <f t="shared" si="18"/>
        <v>0</v>
      </c>
    </row>
    <row r="91" spans="2:33" ht="13.2" x14ac:dyDescent="0.25">
      <c r="B91" s="433" t="str">
        <f>'Memoria Aporte FIA al Ejecutor'!C13</f>
        <v>Equipo Técnico 5: indicar nombre aquí</v>
      </c>
      <c r="C91" s="435"/>
      <c r="D91" s="204"/>
      <c r="E91" s="205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21">
        <f t="shared" si="19"/>
        <v>0</v>
      </c>
      <c r="U91" s="97">
        <v>18</v>
      </c>
      <c r="V91" s="98">
        <f t="shared" si="18"/>
        <v>0</v>
      </c>
      <c r="W91" s="98">
        <f t="shared" si="18"/>
        <v>0</v>
      </c>
      <c r="X91" s="98">
        <f t="shared" si="18"/>
        <v>0</v>
      </c>
      <c r="Y91" s="98">
        <f t="shared" si="18"/>
        <v>0</v>
      </c>
      <c r="Z91" s="98">
        <f t="shared" si="18"/>
        <v>0</v>
      </c>
      <c r="AA91" s="98">
        <f t="shared" si="18"/>
        <v>0</v>
      </c>
      <c r="AB91" s="98">
        <f t="shared" si="18"/>
        <v>0</v>
      </c>
      <c r="AC91" s="98">
        <f t="shared" si="18"/>
        <v>0</v>
      </c>
      <c r="AD91" s="98">
        <f t="shared" si="18"/>
        <v>0</v>
      </c>
      <c r="AE91" s="98">
        <f t="shared" si="18"/>
        <v>0</v>
      </c>
      <c r="AF91" s="98">
        <f t="shared" si="18"/>
        <v>0</v>
      </c>
      <c r="AG91" s="98">
        <f t="shared" si="18"/>
        <v>0</v>
      </c>
    </row>
    <row r="92" spans="2:33" ht="13.2" x14ac:dyDescent="0.25">
      <c r="B92" s="433" t="str">
        <f>'Memoria Aporte FIA al Ejecutor'!C14</f>
        <v>Equipo Técnico 6: indicar nombre aquí</v>
      </c>
      <c r="C92" s="435"/>
      <c r="D92" s="204"/>
      <c r="E92" s="205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21">
        <f t="shared" si="19"/>
        <v>0</v>
      </c>
      <c r="U92" s="97">
        <v>17</v>
      </c>
      <c r="V92" s="98">
        <f t="shared" si="18"/>
        <v>0</v>
      </c>
      <c r="W92" s="98">
        <f t="shared" si="18"/>
        <v>0</v>
      </c>
      <c r="X92" s="98">
        <f t="shared" si="18"/>
        <v>0</v>
      </c>
      <c r="Y92" s="98">
        <f t="shared" si="18"/>
        <v>0</v>
      </c>
      <c r="Z92" s="98">
        <f t="shared" si="18"/>
        <v>0</v>
      </c>
      <c r="AA92" s="98">
        <f t="shared" si="18"/>
        <v>0</v>
      </c>
      <c r="AB92" s="98">
        <f t="shared" si="18"/>
        <v>0</v>
      </c>
      <c r="AC92" s="98">
        <f t="shared" si="18"/>
        <v>0</v>
      </c>
      <c r="AD92" s="98">
        <f t="shared" si="18"/>
        <v>0</v>
      </c>
      <c r="AE92" s="98">
        <f t="shared" si="18"/>
        <v>0</v>
      </c>
      <c r="AF92" s="98">
        <f t="shared" si="18"/>
        <v>0</v>
      </c>
      <c r="AG92" s="98">
        <f t="shared" si="18"/>
        <v>0</v>
      </c>
    </row>
    <row r="93" spans="2:33" ht="13.2" x14ac:dyDescent="0.25">
      <c r="B93" s="433" t="str">
        <f>'Memoria Aporte FIA al Ejecutor'!C15</f>
        <v>Equipo Técnico 7: indicar nombre aquí</v>
      </c>
      <c r="C93" s="435"/>
      <c r="D93" s="204"/>
      <c r="E93" s="205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21">
        <f t="shared" si="19"/>
        <v>0</v>
      </c>
      <c r="U93" s="97">
        <v>16</v>
      </c>
      <c r="V93" s="98">
        <f t="shared" si="18"/>
        <v>0</v>
      </c>
      <c r="W93" s="98">
        <f t="shared" si="18"/>
        <v>0</v>
      </c>
      <c r="X93" s="98">
        <f t="shared" si="18"/>
        <v>0</v>
      </c>
      <c r="Y93" s="98">
        <f t="shared" si="18"/>
        <v>0</v>
      </c>
      <c r="Z93" s="98">
        <f t="shared" si="18"/>
        <v>0</v>
      </c>
      <c r="AA93" s="98">
        <f t="shared" si="18"/>
        <v>0</v>
      </c>
      <c r="AB93" s="98">
        <f t="shared" si="18"/>
        <v>0</v>
      </c>
      <c r="AC93" s="98">
        <f t="shared" si="18"/>
        <v>0</v>
      </c>
      <c r="AD93" s="98">
        <f t="shared" si="18"/>
        <v>0</v>
      </c>
      <c r="AE93" s="98">
        <f t="shared" si="18"/>
        <v>0</v>
      </c>
      <c r="AF93" s="98">
        <f t="shared" si="18"/>
        <v>0</v>
      </c>
      <c r="AG93" s="98">
        <f t="shared" si="18"/>
        <v>0</v>
      </c>
    </row>
    <row r="94" spans="2:33" ht="13.2" x14ac:dyDescent="0.25">
      <c r="B94" s="433" t="str">
        <f>'Memoria Aporte FIA al Ejecutor'!C16</f>
        <v>Equipo Técnico 8: indicar nombre aquí</v>
      </c>
      <c r="C94" s="435"/>
      <c r="D94" s="204"/>
      <c r="E94" s="205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21">
        <f t="shared" si="19"/>
        <v>0</v>
      </c>
      <c r="U94" s="97">
        <v>15</v>
      </c>
      <c r="V94" s="98">
        <f t="shared" si="18"/>
        <v>0</v>
      </c>
      <c r="W94" s="98">
        <f t="shared" si="18"/>
        <v>0</v>
      </c>
      <c r="X94" s="98">
        <f t="shared" si="18"/>
        <v>0</v>
      </c>
      <c r="Y94" s="98">
        <f t="shared" si="18"/>
        <v>0</v>
      </c>
      <c r="Z94" s="98">
        <f t="shared" si="18"/>
        <v>0</v>
      </c>
      <c r="AA94" s="98">
        <f t="shared" si="18"/>
        <v>0</v>
      </c>
      <c r="AB94" s="98">
        <f t="shared" si="18"/>
        <v>0</v>
      </c>
      <c r="AC94" s="98">
        <f t="shared" si="18"/>
        <v>0</v>
      </c>
      <c r="AD94" s="98">
        <f t="shared" si="18"/>
        <v>0</v>
      </c>
      <c r="AE94" s="98">
        <f t="shared" si="18"/>
        <v>0</v>
      </c>
      <c r="AF94" s="98">
        <f t="shared" si="18"/>
        <v>0</v>
      </c>
      <c r="AG94" s="98">
        <f t="shared" si="18"/>
        <v>0</v>
      </c>
    </row>
    <row r="95" spans="2:33" ht="13.2" x14ac:dyDescent="0.25">
      <c r="B95" s="433" t="str">
        <f>'Memoria Aporte FIA al Ejecutor'!C17</f>
        <v>Equipo Técnico 9: indicar nombre aquí</v>
      </c>
      <c r="C95" s="435"/>
      <c r="D95" s="204"/>
      <c r="E95" s="205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21">
        <f t="shared" si="19"/>
        <v>0</v>
      </c>
      <c r="U95" s="97">
        <v>14</v>
      </c>
      <c r="V95" s="98">
        <f t="shared" si="18"/>
        <v>0</v>
      </c>
      <c r="W95" s="98">
        <f t="shared" si="18"/>
        <v>0</v>
      </c>
      <c r="X95" s="98">
        <f t="shared" si="18"/>
        <v>0</v>
      </c>
      <c r="Y95" s="98">
        <f t="shared" si="18"/>
        <v>0</v>
      </c>
      <c r="Z95" s="98">
        <f t="shared" si="18"/>
        <v>0</v>
      </c>
      <c r="AA95" s="98">
        <f t="shared" si="18"/>
        <v>0</v>
      </c>
      <c r="AB95" s="98">
        <f t="shared" si="18"/>
        <v>0</v>
      </c>
      <c r="AC95" s="98">
        <f t="shared" si="18"/>
        <v>0</v>
      </c>
      <c r="AD95" s="98">
        <f t="shared" si="18"/>
        <v>0</v>
      </c>
      <c r="AE95" s="98">
        <f t="shared" si="18"/>
        <v>0</v>
      </c>
      <c r="AF95" s="98">
        <f t="shared" si="18"/>
        <v>0</v>
      </c>
      <c r="AG95" s="98">
        <f t="shared" si="18"/>
        <v>0</v>
      </c>
    </row>
    <row r="96" spans="2:33" ht="13.2" x14ac:dyDescent="0.25">
      <c r="B96" s="433" t="str">
        <f>'Memoria Aporte FIA al Ejecutor'!C18</f>
        <v>Equipo Técnico 10: indicar nombre aquí</v>
      </c>
      <c r="C96" s="435"/>
      <c r="D96" s="204"/>
      <c r="E96" s="205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21">
        <f t="shared" si="19"/>
        <v>0</v>
      </c>
      <c r="U96" s="97">
        <v>13</v>
      </c>
      <c r="V96" s="98">
        <f t="shared" si="18"/>
        <v>0</v>
      </c>
      <c r="W96" s="98">
        <f t="shared" si="18"/>
        <v>0</v>
      </c>
      <c r="X96" s="98">
        <f t="shared" si="18"/>
        <v>0</v>
      </c>
      <c r="Y96" s="98">
        <f t="shared" si="18"/>
        <v>0</v>
      </c>
      <c r="Z96" s="98">
        <f t="shared" si="18"/>
        <v>0</v>
      </c>
      <c r="AA96" s="98">
        <f t="shared" si="18"/>
        <v>0</v>
      </c>
      <c r="AB96" s="98">
        <f t="shared" si="18"/>
        <v>0</v>
      </c>
      <c r="AC96" s="98">
        <f t="shared" si="18"/>
        <v>0</v>
      </c>
      <c r="AD96" s="98">
        <f t="shared" si="18"/>
        <v>0</v>
      </c>
      <c r="AE96" s="98">
        <f t="shared" si="18"/>
        <v>0</v>
      </c>
      <c r="AF96" s="98">
        <f t="shared" si="18"/>
        <v>0</v>
      </c>
      <c r="AG96" s="98">
        <f t="shared" si="18"/>
        <v>0</v>
      </c>
    </row>
    <row r="97" spans="2:33" ht="13.2" x14ac:dyDescent="0.25">
      <c r="B97" s="433" t="str">
        <f>'Memoria Aporte FIA al Ejecutor'!C19</f>
        <v>Equipo Técnico 11: indicar nombre aquí</v>
      </c>
      <c r="C97" s="435"/>
      <c r="D97" s="204"/>
      <c r="E97" s="205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21">
        <f t="shared" si="19"/>
        <v>0</v>
      </c>
      <c r="U97" s="97">
        <v>12</v>
      </c>
      <c r="V97" s="98">
        <f t="shared" si="18"/>
        <v>0</v>
      </c>
      <c r="W97" s="98">
        <f t="shared" si="18"/>
        <v>0</v>
      </c>
      <c r="X97" s="98">
        <f t="shared" si="18"/>
        <v>0</v>
      </c>
      <c r="Y97" s="98">
        <f t="shared" si="18"/>
        <v>0</v>
      </c>
      <c r="Z97" s="98">
        <f t="shared" si="18"/>
        <v>0</v>
      </c>
      <c r="AA97" s="98">
        <f t="shared" si="18"/>
        <v>0</v>
      </c>
      <c r="AB97" s="98">
        <f t="shared" si="18"/>
        <v>0</v>
      </c>
      <c r="AC97" s="98">
        <f t="shared" si="18"/>
        <v>0</v>
      </c>
      <c r="AD97" s="98">
        <f t="shared" si="18"/>
        <v>0</v>
      </c>
      <c r="AE97" s="98">
        <f t="shared" si="18"/>
        <v>0</v>
      </c>
      <c r="AF97" s="98">
        <f t="shared" si="18"/>
        <v>0</v>
      </c>
      <c r="AG97" s="98">
        <f t="shared" si="18"/>
        <v>0</v>
      </c>
    </row>
    <row r="98" spans="2:33" ht="13.2" x14ac:dyDescent="0.25">
      <c r="B98" s="433" t="str">
        <f>'Memoria Aporte FIA al Ejecutor'!C20</f>
        <v>Equipo Técnico 12: indicar nombre aquí</v>
      </c>
      <c r="C98" s="435"/>
      <c r="D98" s="204"/>
      <c r="E98" s="205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21">
        <f t="shared" si="19"/>
        <v>0</v>
      </c>
      <c r="U98" s="97">
        <v>11</v>
      </c>
      <c r="V98" s="98">
        <f t="shared" si="18"/>
        <v>0</v>
      </c>
      <c r="W98" s="98">
        <f t="shared" si="18"/>
        <v>0</v>
      </c>
      <c r="X98" s="98">
        <f t="shared" si="18"/>
        <v>0</v>
      </c>
      <c r="Y98" s="98">
        <f t="shared" si="18"/>
        <v>0</v>
      </c>
      <c r="Z98" s="98">
        <f t="shared" si="18"/>
        <v>0</v>
      </c>
      <c r="AA98" s="98">
        <f t="shared" si="18"/>
        <v>0</v>
      </c>
      <c r="AB98" s="98">
        <f t="shared" si="18"/>
        <v>0</v>
      </c>
      <c r="AC98" s="98">
        <f t="shared" si="18"/>
        <v>0</v>
      </c>
      <c r="AD98" s="98">
        <f t="shared" si="18"/>
        <v>0</v>
      </c>
      <c r="AE98" s="98">
        <f t="shared" si="18"/>
        <v>0</v>
      </c>
      <c r="AF98" s="98">
        <f t="shared" si="18"/>
        <v>0</v>
      </c>
      <c r="AG98" s="98">
        <f t="shared" si="18"/>
        <v>0</v>
      </c>
    </row>
    <row r="99" spans="2:33" ht="13.2" x14ac:dyDescent="0.25">
      <c r="B99" s="433" t="str">
        <f>'Memoria Aporte FIA al Ejecutor'!C21</f>
        <v>Equipo Técnico 13: indicar nombre aquí</v>
      </c>
      <c r="C99" s="435"/>
      <c r="D99" s="204"/>
      <c r="E99" s="205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21">
        <f t="shared" si="19"/>
        <v>0</v>
      </c>
      <c r="U99" s="97">
        <v>10</v>
      </c>
      <c r="V99" s="98">
        <f t="shared" si="18"/>
        <v>0</v>
      </c>
      <c r="W99" s="98">
        <f t="shared" si="18"/>
        <v>0</v>
      </c>
      <c r="X99" s="98">
        <f t="shared" si="18"/>
        <v>0</v>
      </c>
      <c r="Y99" s="98">
        <f t="shared" si="18"/>
        <v>0</v>
      </c>
      <c r="Z99" s="98">
        <f t="shared" si="18"/>
        <v>0</v>
      </c>
      <c r="AA99" s="98">
        <f t="shared" si="18"/>
        <v>0</v>
      </c>
      <c r="AB99" s="98">
        <f t="shared" si="18"/>
        <v>0</v>
      </c>
      <c r="AC99" s="98">
        <f t="shared" si="18"/>
        <v>0</v>
      </c>
      <c r="AD99" s="98">
        <f t="shared" si="18"/>
        <v>0</v>
      </c>
      <c r="AE99" s="98">
        <f t="shared" si="18"/>
        <v>0</v>
      </c>
      <c r="AF99" s="98">
        <f t="shared" si="18"/>
        <v>0</v>
      </c>
      <c r="AG99" s="98">
        <f t="shared" si="18"/>
        <v>0</v>
      </c>
    </row>
    <row r="100" spans="2:33" ht="13.2" x14ac:dyDescent="0.25">
      <c r="B100" s="433" t="str">
        <f>'Memoria Aporte FIA al Ejecutor'!C22</f>
        <v>Equipo Técnico 14: indicar nombre aquí</v>
      </c>
      <c r="C100" s="435"/>
      <c r="D100" s="204"/>
      <c r="E100" s="205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21">
        <f t="shared" si="19"/>
        <v>0</v>
      </c>
      <c r="U100" s="97">
        <v>9</v>
      </c>
      <c r="V100" s="98">
        <f t="shared" si="18"/>
        <v>0</v>
      </c>
      <c r="W100" s="98">
        <f t="shared" si="18"/>
        <v>0</v>
      </c>
      <c r="X100" s="98">
        <f t="shared" si="18"/>
        <v>0</v>
      </c>
      <c r="Y100" s="98">
        <f t="shared" si="18"/>
        <v>0</v>
      </c>
      <c r="Z100" s="98">
        <f t="shared" si="18"/>
        <v>0</v>
      </c>
      <c r="AA100" s="98">
        <f t="shared" si="18"/>
        <v>0</v>
      </c>
      <c r="AB100" s="98">
        <f t="shared" si="18"/>
        <v>0</v>
      </c>
      <c r="AC100" s="98">
        <f t="shared" si="18"/>
        <v>0</v>
      </c>
      <c r="AD100" s="98">
        <f t="shared" si="18"/>
        <v>0</v>
      </c>
      <c r="AE100" s="98">
        <f t="shared" si="18"/>
        <v>0</v>
      </c>
      <c r="AF100" s="98">
        <f t="shared" si="18"/>
        <v>0</v>
      </c>
      <c r="AG100" s="98">
        <f t="shared" si="18"/>
        <v>0</v>
      </c>
    </row>
    <row r="101" spans="2:33" ht="13.2" x14ac:dyDescent="0.25">
      <c r="B101" s="433" t="str">
        <f>'Memoria Aporte FIA al Ejecutor'!C23</f>
        <v>Equipo Técnico 15: indicar nombre aquí</v>
      </c>
      <c r="C101" s="435"/>
      <c r="D101" s="204"/>
      <c r="E101" s="205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21">
        <f t="shared" si="19"/>
        <v>0</v>
      </c>
      <c r="U101" s="97">
        <v>8</v>
      </c>
      <c r="V101" s="98">
        <f t="shared" ref="V101:AG106" si="20">IF(ISBLANK(F101)=TRUE,0,1)</f>
        <v>0</v>
      </c>
      <c r="W101" s="98">
        <f t="shared" si="20"/>
        <v>0</v>
      </c>
      <c r="X101" s="98">
        <f t="shared" si="20"/>
        <v>0</v>
      </c>
      <c r="Y101" s="98">
        <f t="shared" si="20"/>
        <v>0</v>
      </c>
      <c r="Z101" s="98">
        <f t="shared" si="20"/>
        <v>0</v>
      </c>
      <c r="AA101" s="98">
        <f t="shared" si="20"/>
        <v>0</v>
      </c>
      <c r="AB101" s="98">
        <f t="shared" si="20"/>
        <v>0</v>
      </c>
      <c r="AC101" s="98">
        <f t="shared" si="20"/>
        <v>0</v>
      </c>
      <c r="AD101" s="98">
        <f t="shared" si="20"/>
        <v>0</v>
      </c>
      <c r="AE101" s="98">
        <f t="shared" si="20"/>
        <v>0</v>
      </c>
      <c r="AF101" s="98">
        <f t="shared" si="20"/>
        <v>0</v>
      </c>
      <c r="AG101" s="98">
        <f t="shared" si="20"/>
        <v>0</v>
      </c>
    </row>
    <row r="102" spans="2:33" ht="13.2" x14ac:dyDescent="0.25">
      <c r="B102" s="433" t="str">
        <f>'Memoria Aporte FIA al Ejecutor'!C24</f>
        <v>Equipo Técnico 16: indicar nombre aquí</v>
      </c>
      <c r="C102" s="435"/>
      <c r="D102" s="204"/>
      <c r="E102" s="205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21">
        <f t="shared" si="19"/>
        <v>0</v>
      </c>
      <c r="U102" s="97">
        <v>7</v>
      </c>
      <c r="V102" s="98">
        <f t="shared" si="20"/>
        <v>0</v>
      </c>
      <c r="W102" s="98">
        <f t="shared" si="20"/>
        <v>0</v>
      </c>
      <c r="X102" s="98">
        <f t="shared" si="20"/>
        <v>0</v>
      </c>
      <c r="Y102" s="98">
        <f t="shared" si="20"/>
        <v>0</v>
      </c>
      <c r="Z102" s="98">
        <f t="shared" si="20"/>
        <v>0</v>
      </c>
      <c r="AA102" s="98">
        <f t="shared" si="20"/>
        <v>0</v>
      </c>
      <c r="AB102" s="98">
        <f t="shared" si="20"/>
        <v>0</v>
      </c>
      <c r="AC102" s="98">
        <f t="shared" si="20"/>
        <v>0</v>
      </c>
      <c r="AD102" s="98">
        <f t="shared" si="20"/>
        <v>0</v>
      </c>
      <c r="AE102" s="98">
        <f t="shared" si="20"/>
        <v>0</v>
      </c>
      <c r="AF102" s="98">
        <f t="shared" si="20"/>
        <v>0</v>
      </c>
      <c r="AG102" s="98">
        <f t="shared" si="20"/>
        <v>0</v>
      </c>
    </row>
    <row r="103" spans="2:33" ht="13.2" x14ac:dyDescent="0.25">
      <c r="B103" s="433" t="str">
        <f>'Memoria Aporte FIA al Ejecutor'!C25</f>
        <v>Equipo Técnico 17: indicar nombre aquí</v>
      </c>
      <c r="C103" s="435"/>
      <c r="D103" s="204"/>
      <c r="E103" s="205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21">
        <f t="shared" si="19"/>
        <v>0</v>
      </c>
      <c r="U103" s="97">
        <v>6</v>
      </c>
      <c r="V103" s="98">
        <f t="shared" si="20"/>
        <v>0</v>
      </c>
      <c r="W103" s="98">
        <f t="shared" si="20"/>
        <v>0</v>
      </c>
      <c r="X103" s="98">
        <f t="shared" si="20"/>
        <v>0</v>
      </c>
      <c r="Y103" s="98">
        <f t="shared" si="20"/>
        <v>0</v>
      </c>
      <c r="Z103" s="98">
        <f t="shared" si="20"/>
        <v>0</v>
      </c>
      <c r="AA103" s="98">
        <f t="shared" si="20"/>
        <v>0</v>
      </c>
      <c r="AB103" s="98">
        <f t="shared" si="20"/>
        <v>0</v>
      </c>
      <c r="AC103" s="98">
        <f t="shared" si="20"/>
        <v>0</v>
      </c>
      <c r="AD103" s="98">
        <f t="shared" si="20"/>
        <v>0</v>
      </c>
      <c r="AE103" s="98">
        <f t="shared" si="20"/>
        <v>0</v>
      </c>
      <c r="AF103" s="98">
        <f t="shared" si="20"/>
        <v>0</v>
      </c>
      <c r="AG103" s="98">
        <f t="shared" si="20"/>
        <v>0</v>
      </c>
    </row>
    <row r="104" spans="2:33" ht="13.2" x14ac:dyDescent="0.25">
      <c r="B104" s="433" t="str">
        <f>'Memoria Aporte FIA al Ejecutor'!C26</f>
        <v>Equipo Técnico 18: indicar nombre aquí</v>
      </c>
      <c r="C104" s="435"/>
      <c r="D104" s="204"/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21">
        <f t="shared" si="19"/>
        <v>0</v>
      </c>
      <c r="U104" s="97">
        <v>5</v>
      </c>
      <c r="V104" s="98">
        <f t="shared" si="20"/>
        <v>0</v>
      </c>
      <c r="W104" s="98">
        <f t="shared" si="20"/>
        <v>0</v>
      </c>
      <c r="X104" s="98">
        <f t="shared" si="20"/>
        <v>0</v>
      </c>
      <c r="Y104" s="98">
        <f t="shared" si="20"/>
        <v>0</v>
      </c>
      <c r="Z104" s="98">
        <f t="shared" si="20"/>
        <v>0</v>
      </c>
      <c r="AA104" s="98">
        <f t="shared" si="20"/>
        <v>0</v>
      </c>
      <c r="AB104" s="98">
        <f t="shared" si="20"/>
        <v>0</v>
      </c>
      <c r="AC104" s="98">
        <f t="shared" si="20"/>
        <v>0</v>
      </c>
      <c r="AD104" s="98">
        <f t="shared" si="20"/>
        <v>0</v>
      </c>
      <c r="AE104" s="98">
        <f t="shared" si="20"/>
        <v>0</v>
      </c>
      <c r="AF104" s="98">
        <f t="shared" si="20"/>
        <v>0</v>
      </c>
      <c r="AG104" s="98">
        <f t="shared" si="20"/>
        <v>0</v>
      </c>
    </row>
    <row r="105" spans="2:33" ht="13.2" x14ac:dyDescent="0.25">
      <c r="B105" s="433" t="str">
        <f>'Memoria Aporte FIA al Ejecutor'!C27</f>
        <v>Equipo Técnico 19: indicar nombre aquí</v>
      </c>
      <c r="C105" s="435"/>
      <c r="D105" s="204"/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21">
        <f t="shared" si="19"/>
        <v>0</v>
      </c>
      <c r="U105" s="97">
        <v>4</v>
      </c>
      <c r="V105" s="98">
        <f t="shared" si="20"/>
        <v>0</v>
      </c>
      <c r="W105" s="98">
        <f t="shared" si="20"/>
        <v>0</v>
      </c>
      <c r="X105" s="98">
        <f t="shared" si="20"/>
        <v>0</v>
      </c>
      <c r="Y105" s="98">
        <f t="shared" si="20"/>
        <v>0</v>
      </c>
      <c r="Z105" s="98">
        <f t="shared" si="20"/>
        <v>0</v>
      </c>
      <c r="AA105" s="98">
        <f t="shared" si="20"/>
        <v>0</v>
      </c>
      <c r="AB105" s="98">
        <f t="shared" si="20"/>
        <v>0</v>
      </c>
      <c r="AC105" s="98">
        <f t="shared" si="20"/>
        <v>0</v>
      </c>
      <c r="AD105" s="98">
        <f t="shared" si="20"/>
        <v>0</v>
      </c>
      <c r="AE105" s="98">
        <f t="shared" si="20"/>
        <v>0</v>
      </c>
      <c r="AF105" s="98">
        <f t="shared" si="20"/>
        <v>0</v>
      </c>
      <c r="AG105" s="98">
        <f t="shared" si="20"/>
        <v>0</v>
      </c>
    </row>
    <row r="106" spans="2:33" ht="13.2" x14ac:dyDescent="0.25">
      <c r="B106" s="433" t="str">
        <f>'Memoria Aporte FIA al Ejecutor'!C28</f>
        <v>Equipo Técnico 20: indicar nombre aquí</v>
      </c>
      <c r="C106" s="435"/>
      <c r="D106" s="204"/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21">
        <f t="shared" si="19"/>
        <v>0</v>
      </c>
      <c r="U106" s="97">
        <v>3</v>
      </c>
      <c r="V106" s="98">
        <f t="shared" si="20"/>
        <v>0</v>
      </c>
      <c r="W106" s="98">
        <f t="shared" si="20"/>
        <v>0</v>
      </c>
      <c r="X106" s="98">
        <f t="shared" si="20"/>
        <v>0</v>
      </c>
      <c r="Y106" s="98">
        <f t="shared" si="20"/>
        <v>0</v>
      </c>
      <c r="Z106" s="98">
        <f t="shared" si="20"/>
        <v>0</v>
      </c>
      <c r="AA106" s="98">
        <f t="shared" si="20"/>
        <v>0</v>
      </c>
      <c r="AB106" s="98">
        <f t="shared" si="20"/>
        <v>0</v>
      </c>
      <c r="AC106" s="98">
        <f t="shared" si="20"/>
        <v>0</v>
      </c>
      <c r="AD106" s="98">
        <f t="shared" si="20"/>
        <v>0</v>
      </c>
      <c r="AE106" s="98">
        <f t="shared" si="20"/>
        <v>0</v>
      </c>
      <c r="AF106" s="98">
        <f t="shared" si="20"/>
        <v>0</v>
      </c>
      <c r="AG106" s="98">
        <f t="shared" si="20"/>
        <v>0</v>
      </c>
    </row>
    <row r="107" spans="2:33" hidden="1" outlineLevel="1" x14ac:dyDescent="0.25">
      <c r="F107" s="101">
        <f>Q81+1</f>
        <v>45292</v>
      </c>
      <c r="G107" s="102">
        <f>F108+1</f>
        <v>45323</v>
      </c>
      <c r="H107" s="102">
        <f t="shared" ref="H107:Q107" si="21">G108+1</f>
        <v>45352</v>
      </c>
      <c r="I107" s="102">
        <f t="shared" si="21"/>
        <v>45383</v>
      </c>
      <c r="J107" s="102">
        <f t="shared" si="21"/>
        <v>45413</v>
      </c>
      <c r="K107" s="102">
        <f t="shared" si="21"/>
        <v>45444</v>
      </c>
      <c r="L107" s="102">
        <f t="shared" si="21"/>
        <v>45474</v>
      </c>
      <c r="M107" s="102">
        <f t="shared" si="21"/>
        <v>45505</v>
      </c>
      <c r="N107" s="102">
        <f t="shared" si="21"/>
        <v>45536</v>
      </c>
      <c r="O107" s="102">
        <f t="shared" si="21"/>
        <v>45566</v>
      </c>
      <c r="P107" s="102">
        <f t="shared" si="21"/>
        <v>45597</v>
      </c>
      <c r="Q107" s="102">
        <f t="shared" si="21"/>
        <v>45627</v>
      </c>
      <c r="U107" s="94">
        <v>2</v>
      </c>
      <c r="V107" s="103">
        <f>F107</f>
        <v>45292</v>
      </c>
      <c r="W107" s="103">
        <f t="shared" ref="W107:AG107" si="22">G107</f>
        <v>45323</v>
      </c>
      <c r="X107" s="103">
        <f t="shared" si="22"/>
        <v>45352</v>
      </c>
      <c r="Y107" s="103">
        <f t="shared" si="22"/>
        <v>45383</v>
      </c>
      <c r="Z107" s="103">
        <f t="shared" si="22"/>
        <v>45413</v>
      </c>
      <c r="AA107" s="103">
        <f t="shared" si="22"/>
        <v>45444</v>
      </c>
      <c r="AB107" s="103">
        <f t="shared" si="22"/>
        <v>45474</v>
      </c>
      <c r="AC107" s="103">
        <f t="shared" si="22"/>
        <v>45505</v>
      </c>
      <c r="AD107" s="103">
        <f t="shared" si="22"/>
        <v>45536</v>
      </c>
      <c r="AE107" s="103">
        <f t="shared" si="22"/>
        <v>45566</v>
      </c>
      <c r="AF107" s="103">
        <f t="shared" si="22"/>
        <v>45597</v>
      </c>
      <c r="AG107" s="103">
        <f t="shared" si="22"/>
        <v>45627</v>
      </c>
    </row>
    <row r="108" spans="2:33" hidden="1" outlineLevel="1" x14ac:dyDescent="0.25">
      <c r="C108" s="110"/>
      <c r="F108" s="101">
        <f>EDATE(F107,1)-1</f>
        <v>45322</v>
      </c>
      <c r="G108" s="101">
        <f>EDATE(G107,1)-1</f>
        <v>45351</v>
      </c>
      <c r="H108" s="101">
        <f t="shared" ref="H108:Q108" si="23">EDATE(H107,1)-1</f>
        <v>45382</v>
      </c>
      <c r="I108" s="101">
        <f t="shared" si="23"/>
        <v>45412</v>
      </c>
      <c r="J108" s="101">
        <f t="shared" si="23"/>
        <v>45443</v>
      </c>
      <c r="K108" s="101">
        <f t="shared" si="23"/>
        <v>45473</v>
      </c>
      <c r="L108" s="101">
        <f t="shared" si="23"/>
        <v>45504</v>
      </c>
      <c r="M108" s="101">
        <f t="shared" si="23"/>
        <v>45535</v>
      </c>
      <c r="N108" s="101">
        <f t="shared" si="23"/>
        <v>45565</v>
      </c>
      <c r="O108" s="101">
        <f t="shared" si="23"/>
        <v>45596</v>
      </c>
      <c r="P108" s="101">
        <f t="shared" si="23"/>
        <v>45626</v>
      </c>
      <c r="Q108" s="101">
        <f t="shared" si="23"/>
        <v>45657</v>
      </c>
    </row>
    <row r="109" spans="2:33" s="106" customFormat="1" collapsed="1" x14ac:dyDescent="0.25">
      <c r="C109" s="111"/>
      <c r="E109" s="108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</row>
    <row r="110" spans="2:33" s="106" customFormat="1" ht="12.75" customHeight="1" x14ac:dyDescent="0.25">
      <c r="B110" s="107"/>
      <c r="C110" s="91"/>
      <c r="D110" s="92"/>
      <c r="E110" s="93"/>
      <c r="F110" s="429" t="s">
        <v>151</v>
      </c>
      <c r="G110" s="430"/>
      <c r="H110" s="430"/>
      <c r="I110" s="430"/>
      <c r="J110" s="430"/>
      <c r="K110" s="430"/>
      <c r="L110" s="430"/>
      <c r="M110" s="430"/>
      <c r="N110" s="430"/>
      <c r="O110" s="430"/>
      <c r="P110" s="430"/>
      <c r="Q110" s="431"/>
      <c r="R110" s="432" t="s">
        <v>85</v>
      </c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</row>
    <row r="111" spans="2:33" s="106" customFormat="1" x14ac:dyDescent="0.25">
      <c r="B111" s="201" t="s">
        <v>71</v>
      </c>
      <c r="C111" s="202">
        <f>C84+1</f>
        <v>2025</v>
      </c>
      <c r="D111" s="198" t="s">
        <v>72</v>
      </c>
      <c r="E111" s="199" t="s">
        <v>149</v>
      </c>
      <c r="F111" s="200" t="s">
        <v>73</v>
      </c>
      <c r="G111" s="200" t="s">
        <v>74</v>
      </c>
      <c r="H111" s="200" t="s">
        <v>75</v>
      </c>
      <c r="I111" s="200" t="s">
        <v>76</v>
      </c>
      <c r="J111" s="200" t="s">
        <v>77</v>
      </c>
      <c r="K111" s="200" t="s">
        <v>78</v>
      </c>
      <c r="L111" s="200" t="s">
        <v>79</v>
      </c>
      <c r="M111" s="200" t="s">
        <v>80</v>
      </c>
      <c r="N111" s="200" t="s">
        <v>81</v>
      </c>
      <c r="O111" s="200" t="s">
        <v>82</v>
      </c>
      <c r="P111" s="200" t="s">
        <v>83</v>
      </c>
      <c r="Q111" s="200" t="s">
        <v>84</v>
      </c>
      <c r="R111" s="432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</row>
    <row r="112" spans="2:33" s="106" customFormat="1" ht="13.2" x14ac:dyDescent="0.25">
      <c r="B112" s="433" t="str">
        <f>B85</f>
        <v>Coordinador Principal: indicar nombre aquí</v>
      </c>
      <c r="C112" s="435"/>
      <c r="D112" s="204"/>
      <c r="E112" s="205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21">
        <f>SUM(F112:Q112)</f>
        <v>0</v>
      </c>
      <c r="U112" s="97">
        <v>24</v>
      </c>
      <c r="V112" s="98">
        <f t="shared" ref="V112:V133" si="24">IF(ISBLANK(F112)=TRUE,0,1)</f>
        <v>0</v>
      </c>
      <c r="W112" s="98">
        <f t="shared" ref="W112:W133" si="25">IF(ISBLANK(G112)=TRUE,0,1)</f>
        <v>0</v>
      </c>
      <c r="X112" s="98">
        <f t="shared" ref="X112:X133" si="26">IF(ISBLANK(H112)=TRUE,0,1)</f>
        <v>0</v>
      </c>
      <c r="Y112" s="98">
        <f t="shared" ref="Y112:Y133" si="27">IF(ISBLANK(I112)=TRUE,0,1)</f>
        <v>0</v>
      </c>
      <c r="Z112" s="98">
        <f t="shared" ref="Z112:Z133" si="28">IF(ISBLANK(J112)=TRUE,0,1)</f>
        <v>0</v>
      </c>
      <c r="AA112" s="98">
        <f t="shared" ref="AA112:AA133" si="29">IF(ISBLANK(K112)=TRUE,0,1)</f>
        <v>0</v>
      </c>
      <c r="AB112" s="98">
        <f t="shared" ref="AB112:AB133" si="30">IF(ISBLANK(L112)=TRUE,0,1)</f>
        <v>0</v>
      </c>
      <c r="AC112" s="98">
        <f t="shared" ref="AC112:AC133" si="31">IF(ISBLANK(M112)=TRUE,0,1)</f>
        <v>0</v>
      </c>
      <c r="AD112" s="98">
        <f t="shared" ref="AD112:AD133" si="32">IF(ISBLANK(N112)=TRUE,0,1)</f>
        <v>0</v>
      </c>
      <c r="AE112" s="98">
        <f t="shared" ref="AE112:AE133" si="33">IF(ISBLANK(O112)=TRUE,0,1)</f>
        <v>0</v>
      </c>
      <c r="AF112" s="98">
        <f t="shared" ref="AF112:AF133" si="34">IF(ISBLANK(P112)=TRUE,0,1)</f>
        <v>0</v>
      </c>
      <c r="AG112" s="98">
        <f t="shared" ref="AG112:AG133" si="35">IF(ISBLANK(Q112)=TRUE,0,1)</f>
        <v>0</v>
      </c>
    </row>
    <row r="113" spans="2:33" s="106" customFormat="1" ht="13.2" x14ac:dyDescent="0.25">
      <c r="B113" s="433" t="str">
        <f t="shared" ref="B113:B133" si="36">B86</f>
        <v>Coordinador Alterno: indicar nombre aquí</v>
      </c>
      <c r="C113" s="435"/>
      <c r="D113" s="204"/>
      <c r="E113" s="205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21">
        <f t="shared" ref="R113:R133" si="37">SUM(F113:Q113)</f>
        <v>0</v>
      </c>
      <c r="U113" s="97">
        <v>23</v>
      </c>
      <c r="V113" s="98">
        <f t="shared" si="24"/>
        <v>0</v>
      </c>
      <c r="W113" s="98">
        <f t="shared" si="25"/>
        <v>0</v>
      </c>
      <c r="X113" s="98">
        <f t="shared" si="26"/>
        <v>0</v>
      </c>
      <c r="Y113" s="98">
        <f t="shared" si="27"/>
        <v>0</v>
      </c>
      <c r="Z113" s="98">
        <f t="shared" si="28"/>
        <v>0</v>
      </c>
      <c r="AA113" s="98">
        <f t="shared" si="29"/>
        <v>0</v>
      </c>
      <c r="AB113" s="98">
        <f t="shared" si="30"/>
        <v>0</v>
      </c>
      <c r="AC113" s="98">
        <f t="shared" si="31"/>
        <v>0</v>
      </c>
      <c r="AD113" s="98">
        <f t="shared" si="32"/>
        <v>0</v>
      </c>
      <c r="AE113" s="98">
        <f t="shared" si="33"/>
        <v>0</v>
      </c>
      <c r="AF113" s="98">
        <f t="shared" si="34"/>
        <v>0</v>
      </c>
      <c r="AG113" s="98">
        <f t="shared" si="35"/>
        <v>0</v>
      </c>
    </row>
    <row r="114" spans="2:33" s="106" customFormat="1" ht="13.2" x14ac:dyDescent="0.25">
      <c r="B114" s="433" t="str">
        <f t="shared" si="36"/>
        <v>Equipo Técnico 1: indicar nombre aquí</v>
      </c>
      <c r="C114" s="435"/>
      <c r="D114" s="204"/>
      <c r="E114" s="205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21">
        <f t="shared" si="37"/>
        <v>0</v>
      </c>
      <c r="U114" s="97">
        <v>22</v>
      </c>
      <c r="V114" s="98">
        <f t="shared" si="24"/>
        <v>0</v>
      </c>
      <c r="W114" s="98">
        <f t="shared" si="25"/>
        <v>0</v>
      </c>
      <c r="X114" s="98">
        <f t="shared" si="26"/>
        <v>0</v>
      </c>
      <c r="Y114" s="98">
        <f t="shared" si="27"/>
        <v>0</v>
      </c>
      <c r="Z114" s="98">
        <f t="shared" si="28"/>
        <v>0</v>
      </c>
      <c r="AA114" s="98">
        <f t="shared" si="29"/>
        <v>0</v>
      </c>
      <c r="AB114" s="98">
        <f t="shared" si="30"/>
        <v>0</v>
      </c>
      <c r="AC114" s="98">
        <f t="shared" si="31"/>
        <v>0</v>
      </c>
      <c r="AD114" s="98">
        <f t="shared" si="32"/>
        <v>0</v>
      </c>
      <c r="AE114" s="98">
        <f t="shared" si="33"/>
        <v>0</v>
      </c>
      <c r="AF114" s="98">
        <f t="shared" si="34"/>
        <v>0</v>
      </c>
      <c r="AG114" s="98">
        <f t="shared" si="35"/>
        <v>0</v>
      </c>
    </row>
    <row r="115" spans="2:33" s="106" customFormat="1" ht="13.2" x14ac:dyDescent="0.25">
      <c r="B115" s="433" t="str">
        <f t="shared" si="36"/>
        <v>Equipo Técnico 2: indicar nombre aquí</v>
      </c>
      <c r="C115" s="435"/>
      <c r="D115" s="204"/>
      <c r="E115" s="205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21">
        <f t="shared" si="37"/>
        <v>0</v>
      </c>
      <c r="U115" s="97">
        <v>21</v>
      </c>
      <c r="V115" s="98">
        <f t="shared" si="24"/>
        <v>0</v>
      </c>
      <c r="W115" s="98">
        <f t="shared" si="25"/>
        <v>0</v>
      </c>
      <c r="X115" s="98">
        <f t="shared" si="26"/>
        <v>0</v>
      </c>
      <c r="Y115" s="98">
        <f t="shared" si="27"/>
        <v>0</v>
      </c>
      <c r="Z115" s="98">
        <f t="shared" si="28"/>
        <v>0</v>
      </c>
      <c r="AA115" s="98">
        <f t="shared" si="29"/>
        <v>0</v>
      </c>
      <c r="AB115" s="98">
        <f t="shared" si="30"/>
        <v>0</v>
      </c>
      <c r="AC115" s="98">
        <f t="shared" si="31"/>
        <v>0</v>
      </c>
      <c r="AD115" s="98">
        <f t="shared" si="32"/>
        <v>0</v>
      </c>
      <c r="AE115" s="98">
        <f t="shared" si="33"/>
        <v>0</v>
      </c>
      <c r="AF115" s="98">
        <f t="shared" si="34"/>
        <v>0</v>
      </c>
      <c r="AG115" s="98">
        <f t="shared" si="35"/>
        <v>0</v>
      </c>
    </row>
    <row r="116" spans="2:33" s="106" customFormat="1" ht="13.2" x14ac:dyDescent="0.25">
      <c r="B116" s="433" t="str">
        <f t="shared" si="36"/>
        <v>Equipo Técnico 3: indicar nombre aquí</v>
      </c>
      <c r="C116" s="435"/>
      <c r="D116" s="204"/>
      <c r="E116" s="205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21">
        <f t="shared" si="37"/>
        <v>0</v>
      </c>
      <c r="U116" s="97">
        <v>20</v>
      </c>
      <c r="V116" s="98">
        <f t="shared" si="24"/>
        <v>0</v>
      </c>
      <c r="W116" s="98">
        <f t="shared" si="25"/>
        <v>0</v>
      </c>
      <c r="X116" s="98">
        <f t="shared" si="26"/>
        <v>0</v>
      </c>
      <c r="Y116" s="98">
        <f t="shared" si="27"/>
        <v>0</v>
      </c>
      <c r="Z116" s="98">
        <f t="shared" si="28"/>
        <v>0</v>
      </c>
      <c r="AA116" s="98">
        <f t="shared" si="29"/>
        <v>0</v>
      </c>
      <c r="AB116" s="98">
        <f t="shared" si="30"/>
        <v>0</v>
      </c>
      <c r="AC116" s="98">
        <f t="shared" si="31"/>
        <v>0</v>
      </c>
      <c r="AD116" s="98">
        <f t="shared" si="32"/>
        <v>0</v>
      </c>
      <c r="AE116" s="98">
        <f t="shared" si="33"/>
        <v>0</v>
      </c>
      <c r="AF116" s="98">
        <f t="shared" si="34"/>
        <v>0</v>
      </c>
      <c r="AG116" s="98">
        <f t="shared" si="35"/>
        <v>0</v>
      </c>
    </row>
    <row r="117" spans="2:33" s="106" customFormat="1" ht="13.2" x14ac:dyDescent="0.25">
      <c r="B117" s="433" t="str">
        <f t="shared" si="36"/>
        <v>Equipo Técnico 4: indicar nombre aquí</v>
      </c>
      <c r="C117" s="435"/>
      <c r="D117" s="204"/>
      <c r="E117" s="205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21">
        <f t="shared" si="37"/>
        <v>0</v>
      </c>
      <c r="U117" s="97">
        <v>19</v>
      </c>
      <c r="V117" s="98">
        <f t="shared" si="24"/>
        <v>0</v>
      </c>
      <c r="W117" s="98">
        <f t="shared" si="25"/>
        <v>0</v>
      </c>
      <c r="X117" s="98">
        <f t="shared" si="26"/>
        <v>0</v>
      </c>
      <c r="Y117" s="98">
        <f t="shared" si="27"/>
        <v>0</v>
      </c>
      <c r="Z117" s="98">
        <f t="shared" si="28"/>
        <v>0</v>
      </c>
      <c r="AA117" s="98">
        <f t="shared" si="29"/>
        <v>0</v>
      </c>
      <c r="AB117" s="98">
        <f t="shared" si="30"/>
        <v>0</v>
      </c>
      <c r="AC117" s="98">
        <f t="shared" si="31"/>
        <v>0</v>
      </c>
      <c r="AD117" s="98">
        <f t="shared" si="32"/>
        <v>0</v>
      </c>
      <c r="AE117" s="98">
        <f t="shared" si="33"/>
        <v>0</v>
      </c>
      <c r="AF117" s="98">
        <f t="shared" si="34"/>
        <v>0</v>
      </c>
      <c r="AG117" s="98">
        <f t="shared" si="35"/>
        <v>0</v>
      </c>
    </row>
    <row r="118" spans="2:33" s="106" customFormat="1" ht="13.2" x14ac:dyDescent="0.25">
      <c r="B118" s="433" t="str">
        <f t="shared" si="36"/>
        <v>Equipo Técnico 5: indicar nombre aquí</v>
      </c>
      <c r="C118" s="435"/>
      <c r="D118" s="204"/>
      <c r="E118" s="205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21">
        <f t="shared" si="37"/>
        <v>0</v>
      </c>
      <c r="U118" s="97">
        <v>18</v>
      </c>
      <c r="V118" s="98">
        <f t="shared" si="24"/>
        <v>0</v>
      </c>
      <c r="W118" s="98">
        <f t="shared" si="25"/>
        <v>0</v>
      </c>
      <c r="X118" s="98">
        <f t="shared" si="26"/>
        <v>0</v>
      </c>
      <c r="Y118" s="98">
        <f t="shared" si="27"/>
        <v>0</v>
      </c>
      <c r="Z118" s="98">
        <f t="shared" si="28"/>
        <v>0</v>
      </c>
      <c r="AA118" s="98">
        <f t="shared" si="29"/>
        <v>0</v>
      </c>
      <c r="AB118" s="98">
        <f t="shared" si="30"/>
        <v>0</v>
      </c>
      <c r="AC118" s="98">
        <f t="shared" si="31"/>
        <v>0</v>
      </c>
      <c r="AD118" s="98">
        <f t="shared" si="32"/>
        <v>0</v>
      </c>
      <c r="AE118" s="98">
        <f t="shared" si="33"/>
        <v>0</v>
      </c>
      <c r="AF118" s="98">
        <f t="shared" si="34"/>
        <v>0</v>
      </c>
      <c r="AG118" s="98">
        <f t="shared" si="35"/>
        <v>0</v>
      </c>
    </row>
    <row r="119" spans="2:33" s="106" customFormat="1" ht="13.2" x14ac:dyDescent="0.25">
      <c r="B119" s="433" t="str">
        <f t="shared" si="36"/>
        <v>Equipo Técnico 6: indicar nombre aquí</v>
      </c>
      <c r="C119" s="435"/>
      <c r="D119" s="204"/>
      <c r="E119" s="205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21">
        <f t="shared" si="37"/>
        <v>0</v>
      </c>
      <c r="U119" s="97">
        <v>17</v>
      </c>
      <c r="V119" s="98">
        <f t="shared" si="24"/>
        <v>0</v>
      </c>
      <c r="W119" s="98">
        <f t="shared" si="25"/>
        <v>0</v>
      </c>
      <c r="X119" s="98">
        <f t="shared" si="26"/>
        <v>0</v>
      </c>
      <c r="Y119" s="98">
        <f t="shared" si="27"/>
        <v>0</v>
      </c>
      <c r="Z119" s="98">
        <f t="shared" si="28"/>
        <v>0</v>
      </c>
      <c r="AA119" s="98">
        <f t="shared" si="29"/>
        <v>0</v>
      </c>
      <c r="AB119" s="98">
        <f t="shared" si="30"/>
        <v>0</v>
      </c>
      <c r="AC119" s="98">
        <f t="shared" si="31"/>
        <v>0</v>
      </c>
      <c r="AD119" s="98">
        <f t="shared" si="32"/>
        <v>0</v>
      </c>
      <c r="AE119" s="98">
        <f t="shared" si="33"/>
        <v>0</v>
      </c>
      <c r="AF119" s="98">
        <f t="shared" si="34"/>
        <v>0</v>
      </c>
      <c r="AG119" s="98">
        <f t="shared" si="35"/>
        <v>0</v>
      </c>
    </row>
    <row r="120" spans="2:33" s="106" customFormat="1" ht="13.2" x14ac:dyDescent="0.25">
      <c r="B120" s="433" t="str">
        <f t="shared" si="36"/>
        <v>Equipo Técnico 7: indicar nombre aquí</v>
      </c>
      <c r="C120" s="435"/>
      <c r="D120" s="204"/>
      <c r="E120" s="205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21">
        <f t="shared" si="37"/>
        <v>0</v>
      </c>
      <c r="U120" s="97">
        <v>16</v>
      </c>
      <c r="V120" s="98">
        <f t="shared" si="24"/>
        <v>0</v>
      </c>
      <c r="W120" s="98">
        <f t="shared" si="25"/>
        <v>0</v>
      </c>
      <c r="X120" s="98">
        <f t="shared" si="26"/>
        <v>0</v>
      </c>
      <c r="Y120" s="98">
        <f t="shared" si="27"/>
        <v>0</v>
      </c>
      <c r="Z120" s="98">
        <f t="shared" si="28"/>
        <v>0</v>
      </c>
      <c r="AA120" s="98">
        <f t="shared" si="29"/>
        <v>0</v>
      </c>
      <c r="AB120" s="98">
        <f t="shared" si="30"/>
        <v>0</v>
      </c>
      <c r="AC120" s="98">
        <f t="shared" si="31"/>
        <v>0</v>
      </c>
      <c r="AD120" s="98">
        <f t="shared" si="32"/>
        <v>0</v>
      </c>
      <c r="AE120" s="98">
        <f t="shared" si="33"/>
        <v>0</v>
      </c>
      <c r="AF120" s="98">
        <f t="shared" si="34"/>
        <v>0</v>
      </c>
      <c r="AG120" s="98">
        <f t="shared" si="35"/>
        <v>0</v>
      </c>
    </row>
    <row r="121" spans="2:33" s="106" customFormat="1" ht="13.2" x14ac:dyDescent="0.25">
      <c r="B121" s="433" t="str">
        <f t="shared" si="36"/>
        <v>Equipo Técnico 8: indicar nombre aquí</v>
      </c>
      <c r="C121" s="435"/>
      <c r="D121" s="204"/>
      <c r="E121" s="205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21">
        <f t="shared" si="37"/>
        <v>0</v>
      </c>
      <c r="U121" s="97">
        <v>15</v>
      </c>
      <c r="V121" s="98">
        <f t="shared" si="24"/>
        <v>0</v>
      </c>
      <c r="W121" s="98">
        <f t="shared" si="25"/>
        <v>0</v>
      </c>
      <c r="X121" s="98">
        <f t="shared" si="26"/>
        <v>0</v>
      </c>
      <c r="Y121" s="98">
        <f t="shared" si="27"/>
        <v>0</v>
      </c>
      <c r="Z121" s="98">
        <f t="shared" si="28"/>
        <v>0</v>
      </c>
      <c r="AA121" s="98">
        <f t="shared" si="29"/>
        <v>0</v>
      </c>
      <c r="AB121" s="98">
        <f t="shared" si="30"/>
        <v>0</v>
      </c>
      <c r="AC121" s="98">
        <f t="shared" si="31"/>
        <v>0</v>
      </c>
      <c r="AD121" s="98">
        <f t="shared" si="32"/>
        <v>0</v>
      </c>
      <c r="AE121" s="98">
        <f t="shared" si="33"/>
        <v>0</v>
      </c>
      <c r="AF121" s="98">
        <f t="shared" si="34"/>
        <v>0</v>
      </c>
      <c r="AG121" s="98">
        <f t="shared" si="35"/>
        <v>0</v>
      </c>
    </row>
    <row r="122" spans="2:33" s="106" customFormat="1" ht="13.2" x14ac:dyDescent="0.25">
      <c r="B122" s="433" t="str">
        <f t="shared" si="36"/>
        <v>Equipo Técnico 9: indicar nombre aquí</v>
      </c>
      <c r="C122" s="435"/>
      <c r="D122" s="204"/>
      <c r="E122" s="205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21">
        <f t="shared" si="37"/>
        <v>0</v>
      </c>
      <c r="U122" s="97">
        <v>14</v>
      </c>
      <c r="V122" s="98">
        <f t="shared" si="24"/>
        <v>0</v>
      </c>
      <c r="W122" s="98">
        <f t="shared" si="25"/>
        <v>0</v>
      </c>
      <c r="X122" s="98">
        <f t="shared" si="26"/>
        <v>0</v>
      </c>
      <c r="Y122" s="98">
        <f t="shared" si="27"/>
        <v>0</v>
      </c>
      <c r="Z122" s="98">
        <f t="shared" si="28"/>
        <v>0</v>
      </c>
      <c r="AA122" s="98">
        <f t="shared" si="29"/>
        <v>0</v>
      </c>
      <c r="AB122" s="98">
        <f t="shared" si="30"/>
        <v>0</v>
      </c>
      <c r="AC122" s="98">
        <f t="shared" si="31"/>
        <v>0</v>
      </c>
      <c r="AD122" s="98">
        <f t="shared" si="32"/>
        <v>0</v>
      </c>
      <c r="AE122" s="98">
        <f t="shared" si="33"/>
        <v>0</v>
      </c>
      <c r="AF122" s="98">
        <f t="shared" si="34"/>
        <v>0</v>
      </c>
      <c r="AG122" s="98">
        <f t="shared" si="35"/>
        <v>0</v>
      </c>
    </row>
    <row r="123" spans="2:33" s="106" customFormat="1" ht="13.2" x14ac:dyDescent="0.25">
      <c r="B123" s="433" t="str">
        <f t="shared" si="36"/>
        <v>Equipo Técnico 10: indicar nombre aquí</v>
      </c>
      <c r="C123" s="435"/>
      <c r="D123" s="204"/>
      <c r="E123" s="205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21">
        <f t="shared" si="37"/>
        <v>0</v>
      </c>
      <c r="U123" s="97">
        <v>13</v>
      </c>
      <c r="V123" s="98">
        <f t="shared" si="24"/>
        <v>0</v>
      </c>
      <c r="W123" s="98">
        <f t="shared" si="25"/>
        <v>0</v>
      </c>
      <c r="X123" s="98">
        <f t="shared" si="26"/>
        <v>0</v>
      </c>
      <c r="Y123" s="98">
        <f t="shared" si="27"/>
        <v>0</v>
      </c>
      <c r="Z123" s="98">
        <f t="shared" si="28"/>
        <v>0</v>
      </c>
      <c r="AA123" s="98">
        <f t="shared" si="29"/>
        <v>0</v>
      </c>
      <c r="AB123" s="98">
        <f t="shared" si="30"/>
        <v>0</v>
      </c>
      <c r="AC123" s="98">
        <f t="shared" si="31"/>
        <v>0</v>
      </c>
      <c r="AD123" s="98">
        <f t="shared" si="32"/>
        <v>0</v>
      </c>
      <c r="AE123" s="98">
        <f t="shared" si="33"/>
        <v>0</v>
      </c>
      <c r="AF123" s="98">
        <f t="shared" si="34"/>
        <v>0</v>
      </c>
      <c r="AG123" s="98">
        <f t="shared" si="35"/>
        <v>0</v>
      </c>
    </row>
    <row r="124" spans="2:33" s="106" customFormat="1" ht="13.2" x14ac:dyDescent="0.25">
      <c r="B124" s="433" t="str">
        <f t="shared" si="36"/>
        <v>Equipo Técnico 11: indicar nombre aquí</v>
      </c>
      <c r="C124" s="435"/>
      <c r="D124" s="204"/>
      <c r="E124" s="205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21">
        <f t="shared" si="37"/>
        <v>0</v>
      </c>
      <c r="U124" s="97">
        <v>12</v>
      </c>
      <c r="V124" s="98">
        <f t="shared" si="24"/>
        <v>0</v>
      </c>
      <c r="W124" s="98">
        <f t="shared" si="25"/>
        <v>0</v>
      </c>
      <c r="X124" s="98">
        <f t="shared" si="26"/>
        <v>0</v>
      </c>
      <c r="Y124" s="98">
        <f t="shared" si="27"/>
        <v>0</v>
      </c>
      <c r="Z124" s="98">
        <f t="shared" si="28"/>
        <v>0</v>
      </c>
      <c r="AA124" s="98">
        <f t="shared" si="29"/>
        <v>0</v>
      </c>
      <c r="AB124" s="98">
        <f t="shared" si="30"/>
        <v>0</v>
      </c>
      <c r="AC124" s="98">
        <f t="shared" si="31"/>
        <v>0</v>
      </c>
      <c r="AD124" s="98">
        <f t="shared" si="32"/>
        <v>0</v>
      </c>
      <c r="AE124" s="98">
        <f t="shared" si="33"/>
        <v>0</v>
      </c>
      <c r="AF124" s="98">
        <f t="shared" si="34"/>
        <v>0</v>
      </c>
      <c r="AG124" s="98">
        <f t="shared" si="35"/>
        <v>0</v>
      </c>
    </row>
    <row r="125" spans="2:33" s="106" customFormat="1" ht="13.2" x14ac:dyDescent="0.25">
      <c r="B125" s="433" t="str">
        <f t="shared" si="36"/>
        <v>Equipo Técnico 12: indicar nombre aquí</v>
      </c>
      <c r="C125" s="435"/>
      <c r="D125" s="204"/>
      <c r="E125" s="205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21">
        <f t="shared" si="37"/>
        <v>0</v>
      </c>
      <c r="U125" s="97">
        <v>11</v>
      </c>
      <c r="V125" s="98">
        <f t="shared" si="24"/>
        <v>0</v>
      </c>
      <c r="W125" s="98">
        <f t="shared" si="25"/>
        <v>0</v>
      </c>
      <c r="X125" s="98">
        <f t="shared" si="26"/>
        <v>0</v>
      </c>
      <c r="Y125" s="98">
        <f t="shared" si="27"/>
        <v>0</v>
      </c>
      <c r="Z125" s="98">
        <f t="shared" si="28"/>
        <v>0</v>
      </c>
      <c r="AA125" s="98">
        <f t="shared" si="29"/>
        <v>0</v>
      </c>
      <c r="AB125" s="98">
        <f t="shared" si="30"/>
        <v>0</v>
      </c>
      <c r="AC125" s="98">
        <f t="shared" si="31"/>
        <v>0</v>
      </c>
      <c r="AD125" s="98">
        <f t="shared" si="32"/>
        <v>0</v>
      </c>
      <c r="AE125" s="98">
        <f t="shared" si="33"/>
        <v>0</v>
      </c>
      <c r="AF125" s="98">
        <f t="shared" si="34"/>
        <v>0</v>
      </c>
      <c r="AG125" s="98">
        <f t="shared" si="35"/>
        <v>0</v>
      </c>
    </row>
    <row r="126" spans="2:33" s="106" customFormat="1" ht="13.2" x14ac:dyDescent="0.25">
      <c r="B126" s="433" t="str">
        <f t="shared" si="36"/>
        <v>Equipo Técnico 13: indicar nombre aquí</v>
      </c>
      <c r="C126" s="435"/>
      <c r="D126" s="204"/>
      <c r="E126" s="205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21">
        <f t="shared" si="37"/>
        <v>0</v>
      </c>
      <c r="U126" s="97">
        <v>10</v>
      </c>
      <c r="V126" s="98">
        <f t="shared" si="24"/>
        <v>0</v>
      </c>
      <c r="W126" s="98">
        <f t="shared" si="25"/>
        <v>0</v>
      </c>
      <c r="X126" s="98">
        <f t="shared" si="26"/>
        <v>0</v>
      </c>
      <c r="Y126" s="98">
        <f t="shared" si="27"/>
        <v>0</v>
      </c>
      <c r="Z126" s="98">
        <f t="shared" si="28"/>
        <v>0</v>
      </c>
      <c r="AA126" s="98">
        <f t="shared" si="29"/>
        <v>0</v>
      </c>
      <c r="AB126" s="98">
        <f t="shared" si="30"/>
        <v>0</v>
      </c>
      <c r="AC126" s="98">
        <f t="shared" si="31"/>
        <v>0</v>
      </c>
      <c r="AD126" s="98">
        <f t="shared" si="32"/>
        <v>0</v>
      </c>
      <c r="AE126" s="98">
        <f t="shared" si="33"/>
        <v>0</v>
      </c>
      <c r="AF126" s="98">
        <f t="shared" si="34"/>
        <v>0</v>
      </c>
      <c r="AG126" s="98">
        <f t="shared" si="35"/>
        <v>0</v>
      </c>
    </row>
    <row r="127" spans="2:33" s="106" customFormat="1" ht="13.2" x14ac:dyDescent="0.25">
      <c r="B127" s="433" t="str">
        <f t="shared" si="36"/>
        <v>Equipo Técnico 14: indicar nombre aquí</v>
      </c>
      <c r="C127" s="435"/>
      <c r="D127" s="204"/>
      <c r="E127" s="205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21">
        <f t="shared" si="37"/>
        <v>0</v>
      </c>
      <c r="U127" s="97">
        <v>9</v>
      </c>
      <c r="V127" s="98">
        <f t="shared" si="24"/>
        <v>0</v>
      </c>
      <c r="W127" s="98">
        <f t="shared" si="25"/>
        <v>0</v>
      </c>
      <c r="X127" s="98">
        <f t="shared" si="26"/>
        <v>0</v>
      </c>
      <c r="Y127" s="98">
        <f t="shared" si="27"/>
        <v>0</v>
      </c>
      <c r="Z127" s="98">
        <f t="shared" si="28"/>
        <v>0</v>
      </c>
      <c r="AA127" s="98">
        <f t="shared" si="29"/>
        <v>0</v>
      </c>
      <c r="AB127" s="98">
        <f t="shared" si="30"/>
        <v>0</v>
      </c>
      <c r="AC127" s="98">
        <f t="shared" si="31"/>
        <v>0</v>
      </c>
      <c r="AD127" s="98">
        <f t="shared" si="32"/>
        <v>0</v>
      </c>
      <c r="AE127" s="98">
        <f t="shared" si="33"/>
        <v>0</v>
      </c>
      <c r="AF127" s="98">
        <f t="shared" si="34"/>
        <v>0</v>
      </c>
      <c r="AG127" s="98">
        <f t="shared" si="35"/>
        <v>0</v>
      </c>
    </row>
    <row r="128" spans="2:33" s="106" customFormat="1" ht="13.2" x14ac:dyDescent="0.25">
      <c r="B128" s="433" t="str">
        <f t="shared" si="36"/>
        <v>Equipo Técnico 15: indicar nombre aquí</v>
      </c>
      <c r="C128" s="435"/>
      <c r="D128" s="204"/>
      <c r="E128" s="205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21">
        <f t="shared" si="37"/>
        <v>0</v>
      </c>
      <c r="U128" s="97">
        <v>8</v>
      </c>
      <c r="V128" s="98">
        <f t="shared" si="24"/>
        <v>0</v>
      </c>
      <c r="W128" s="98">
        <f t="shared" si="25"/>
        <v>0</v>
      </c>
      <c r="X128" s="98">
        <f t="shared" si="26"/>
        <v>0</v>
      </c>
      <c r="Y128" s="98">
        <f t="shared" si="27"/>
        <v>0</v>
      </c>
      <c r="Z128" s="98">
        <f t="shared" si="28"/>
        <v>0</v>
      </c>
      <c r="AA128" s="98">
        <f t="shared" si="29"/>
        <v>0</v>
      </c>
      <c r="AB128" s="98">
        <f t="shared" si="30"/>
        <v>0</v>
      </c>
      <c r="AC128" s="98">
        <f t="shared" si="31"/>
        <v>0</v>
      </c>
      <c r="AD128" s="98">
        <f t="shared" si="32"/>
        <v>0</v>
      </c>
      <c r="AE128" s="98">
        <f t="shared" si="33"/>
        <v>0</v>
      </c>
      <c r="AF128" s="98">
        <f t="shared" si="34"/>
        <v>0</v>
      </c>
      <c r="AG128" s="98">
        <f t="shared" si="35"/>
        <v>0</v>
      </c>
    </row>
    <row r="129" spans="2:33" s="106" customFormat="1" ht="13.2" x14ac:dyDescent="0.25">
      <c r="B129" s="433" t="str">
        <f t="shared" si="36"/>
        <v>Equipo Técnico 16: indicar nombre aquí</v>
      </c>
      <c r="C129" s="435"/>
      <c r="D129" s="204"/>
      <c r="E129" s="205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21">
        <f t="shared" si="37"/>
        <v>0</v>
      </c>
      <c r="U129" s="97">
        <v>7</v>
      </c>
      <c r="V129" s="98">
        <f t="shared" si="24"/>
        <v>0</v>
      </c>
      <c r="W129" s="98">
        <f t="shared" si="25"/>
        <v>0</v>
      </c>
      <c r="X129" s="98">
        <f t="shared" si="26"/>
        <v>0</v>
      </c>
      <c r="Y129" s="98">
        <f t="shared" si="27"/>
        <v>0</v>
      </c>
      <c r="Z129" s="98">
        <f t="shared" si="28"/>
        <v>0</v>
      </c>
      <c r="AA129" s="98">
        <f t="shared" si="29"/>
        <v>0</v>
      </c>
      <c r="AB129" s="98">
        <f t="shared" si="30"/>
        <v>0</v>
      </c>
      <c r="AC129" s="98">
        <f t="shared" si="31"/>
        <v>0</v>
      </c>
      <c r="AD129" s="98">
        <f t="shared" si="32"/>
        <v>0</v>
      </c>
      <c r="AE129" s="98">
        <f t="shared" si="33"/>
        <v>0</v>
      </c>
      <c r="AF129" s="98">
        <f t="shared" si="34"/>
        <v>0</v>
      </c>
      <c r="AG129" s="98">
        <f t="shared" si="35"/>
        <v>0</v>
      </c>
    </row>
    <row r="130" spans="2:33" s="106" customFormat="1" ht="13.2" x14ac:dyDescent="0.25">
      <c r="B130" s="433" t="str">
        <f t="shared" si="36"/>
        <v>Equipo Técnico 17: indicar nombre aquí</v>
      </c>
      <c r="C130" s="435"/>
      <c r="D130" s="204"/>
      <c r="E130" s="205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21">
        <f t="shared" si="37"/>
        <v>0</v>
      </c>
      <c r="U130" s="97">
        <v>6</v>
      </c>
      <c r="V130" s="98">
        <f t="shared" si="24"/>
        <v>0</v>
      </c>
      <c r="W130" s="98">
        <f t="shared" si="25"/>
        <v>0</v>
      </c>
      <c r="X130" s="98">
        <f t="shared" si="26"/>
        <v>0</v>
      </c>
      <c r="Y130" s="98">
        <f t="shared" si="27"/>
        <v>0</v>
      </c>
      <c r="Z130" s="98">
        <f t="shared" si="28"/>
        <v>0</v>
      </c>
      <c r="AA130" s="98">
        <f t="shared" si="29"/>
        <v>0</v>
      </c>
      <c r="AB130" s="98">
        <f t="shared" si="30"/>
        <v>0</v>
      </c>
      <c r="AC130" s="98">
        <f t="shared" si="31"/>
        <v>0</v>
      </c>
      <c r="AD130" s="98">
        <f t="shared" si="32"/>
        <v>0</v>
      </c>
      <c r="AE130" s="98">
        <f t="shared" si="33"/>
        <v>0</v>
      </c>
      <c r="AF130" s="98">
        <f t="shared" si="34"/>
        <v>0</v>
      </c>
      <c r="AG130" s="98">
        <f t="shared" si="35"/>
        <v>0</v>
      </c>
    </row>
    <row r="131" spans="2:33" s="106" customFormat="1" ht="13.2" x14ac:dyDescent="0.25">
      <c r="B131" s="433" t="str">
        <f t="shared" si="36"/>
        <v>Equipo Técnico 18: indicar nombre aquí</v>
      </c>
      <c r="C131" s="435"/>
      <c r="D131" s="204"/>
      <c r="E131" s="205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21">
        <f t="shared" si="37"/>
        <v>0</v>
      </c>
      <c r="U131" s="97">
        <v>5</v>
      </c>
      <c r="V131" s="98">
        <f t="shared" si="24"/>
        <v>0</v>
      </c>
      <c r="W131" s="98">
        <f t="shared" si="25"/>
        <v>0</v>
      </c>
      <c r="X131" s="98">
        <f t="shared" si="26"/>
        <v>0</v>
      </c>
      <c r="Y131" s="98">
        <f t="shared" si="27"/>
        <v>0</v>
      </c>
      <c r="Z131" s="98">
        <f t="shared" si="28"/>
        <v>0</v>
      </c>
      <c r="AA131" s="98">
        <f t="shared" si="29"/>
        <v>0</v>
      </c>
      <c r="AB131" s="98">
        <f t="shared" si="30"/>
        <v>0</v>
      </c>
      <c r="AC131" s="98">
        <f t="shared" si="31"/>
        <v>0</v>
      </c>
      <c r="AD131" s="98">
        <f t="shared" si="32"/>
        <v>0</v>
      </c>
      <c r="AE131" s="98">
        <f t="shared" si="33"/>
        <v>0</v>
      </c>
      <c r="AF131" s="98">
        <f t="shared" si="34"/>
        <v>0</v>
      </c>
      <c r="AG131" s="98">
        <f t="shared" si="35"/>
        <v>0</v>
      </c>
    </row>
    <row r="132" spans="2:33" s="106" customFormat="1" ht="13.2" x14ac:dyDescent="0.25">
      <c r="B132" s="433" t="str">
        <f t="shared" si="36"/>
        <v>Equipo Técnico 19: indicar nombre aquí</v>
      </c>
      <c r="C132" s="435"/>
      <c r="D132" s="204"/>
      <c r="E132" s="205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21">
        <f t="shared" si="37"/>
        <v>0</v>
      </c>
      <c r="U132" s="97">
        <v>4</v>
      </c>
      <c r="V132" s="98">
        <f t="shared" si="24"/>
        <v>0</v>
      </c>
      <c r="W132" s="98">
        <f t="shared" si="25"/>
        <v>0</v>
      </c>
      <c r="X132" s="98">
        <f t="shared" si="26"/>
        <v>0</v>
      </c>
      <c r="Y132" s="98">
        <f t="shared" si="27"/>
        <v>0</v>
      </c>
      <c r="Z132" s="98">
        <f t="shared" si="28"/>
        <v>0</v>
      </c>
      <c r="AA132" s="98">
        <f t="shared" si="29"/>
        <v>0</v>
      </c>
      <c r="AB132" s="98">
        <f t="shared" si="30"/>
        <v>0</v>
      </c>
      <c r="AC132" s="98">
        <f t="shared" si="31"/>
        <v>0</v>
      </c>
      <c r="AD132" s="98">
        <f t="shared" si="32"/>
        <v>0</v>
      </c>
      <c r="AE132" s="98">
        <f t="shared" si="33"/>
        <v>0</v>
      </c>
      <c r="AF132" s="98">
        <f t="shared" si="34"/>
        <v>0</v>
      </c>
      <c r="AG132" s="98">
        <f t="shared" si="35"/>
        <v>0</v>
      </c>
    </row>
    <row r="133" spans="2:33" ht="13.2" x14ac:dyDescent="0.25">
      <c r="B133" s="433" t="str">
        <f t="shared" si="36"/>
        <v>Equipo Técnico 20: indicar nombre aquí</v>
      </c>
      <c r="C133" s="435"/>
      <c r="D133" s="204"/>
      <c r="E133" s="205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21">
        <f t="shared" si="37"/>
        <v>0</v>
      </c>
      <c r="U133" s="97">
        <v>3</v>
      </c>
      <c r="V133" s="98">
        <f t="shared" si="24"/>
        <v>0</v>
      </c>
      <c r="W133" s="98">
        <f t="shared" si="25"/>
        <v>0</v>
      </c>
      <c r="X133" s="98">
        <f t="shared" si="26"/>
        <v>0</v>
      </c>
      <c r="Y133" s="98">
        <f t="shared" si="27"/>
        <v>0</v>
      </c>
      <c r="Z133" s="98">
        <f t="shared" si="28"/>
        <v>0</v>
      </c>
      <c r="AA133" s="98">
        <f t="shared" si="29"/>
        <v>0</v>
      </c>
      <c r="AB133" s="98">
        <f t="shared" si="30"/>
        <v>0</v>
      </c>
      <c r="AC133" s="98">
        <f t="shared" si="31"/>
        <v>0</v>
      </c>
      <c r="AD133" s="98">
        <f t="shared" si="32"/>
        <v>0</v>
      </c>
      <c r="AE133" s="98">
        <f t="shared" si="33"/>
        <v>0</v>
      </c>
      <c r="AF133" s="98">
        <f t="shared" si="34"/>
        <v>0</v>
      </c>
      <c r="AG133" s="98">
        <f t="shared" si="35"/>
        <v>0</v>
      </c>
    </row>
    <row r="134" spans="2:33" ht="13.2" hidden="1" outlineLevel="1" x14ac:dyDescent="0.25">
      <c r="B134" s="179"/>
      <c r="C134" s="180"/>
      <c r="D134" s="181"/>
      <c r="E134" s="182"/>
      <c r="F134" s="101">
        <f>Q108+1</f>
        <v>45658</v>
      </c>
      <c r="G134" s="102">
        <f t="shared" ref="G134:Q134" si="38">F135+1</f>
        <v>45689</v>
      </c>
      <c r="H134" s="102">
        <f t="shared" si="38"/>
        <v>45717</v>
      </c>
      <c r="I134" s="102">
        <f t="shared" si="38"/>
        <v>45748</v>
      </c>
      <c r="J134" s="102">
        <f t="shared" si="38"/>
        <v>45778</v>
      </c>
      <c r="K134" s="102">
        <f t="shared" si="38"/>
        <v>45809</v>
      </c>
      <c r="L134" s="102">
        <f t="shared" si="38"/>
        <v>45839</v>
      </c>
      <c r="M134" s="102">
        <f t="shared" si="38"/>
        <v>45870</v>
      </c>
      <c r="N134" s="102">
        <f t="shared" si="38"/>
        <v>45901</v>
      </c>
      <c r="O134" s="102">
        <f t="shared" si="38"/>
        <v>45931</v>
      </c>
      <c r="P134" s="102">
        <f t="shared" si="38"/>
        <v>45962</v>
      </c>
      <c r="Q134" s="102">
        <f t="shared" si="38"/>
        <v>45992</v>
      </c>
      <c r="R134" s="183"/>
      <c r="U134" s="94">
        <v>2</v>
      </c>
      <c r="V134" s="103">
        <f t="shared" ref="V134:AG134" si="39">F134</f>
        <v>45658</v>
      </c>
      <c r="W134" s="103">
        <f t="shared" si="39"/>
        <v>45689</v>
      </c>
      <c r="X134" s="103">
        <f t="shared" si="39"/>
        <v>45717</v>
      </c>
      <c r="Y134" s="103">
        <f t="shared" si="39"/>
        <v>45748</v>
      </c>
      <c r="Z134" s="103">
        <f t="shared" si="39"/>
        <v>45778</v>
      </c>
      <c r="AA134" s="103">
        <f t="shared" si="39"/>
        <v>45809</v>
      </c>
      <c r="AB134" s="103">
        <f t="shared" si="39"/>
        <v>45839</v>
      </c>
      <c r="AC134" s="103">
        <f t="shared" si="39"/>
        <v>45870</v>
      </c>
      <c r="AD134" s="103">
        <f t="shared" si="39"/>
        <v>45901</v>
      </c>
      <c r="AE134" s="103">
        <f t="shared" si="39"/>
        <v>45931</v>
      </c>
      <c r="AF134" s="103">
        <f t="shared" si="39"/>
        <v>45962</v>
      </c>
      <c r="AG134" s="103">
        <f t="shared" si="39"/>
        <v>45992</v>
      </c>
    </row>
    <row r="135" spans="2:33" ht="13.2" hidden="1" outlineLevel="1" x14ac:dyDescent="0.25">
      <c r="B135" s="179"/>
      <c r="C135" s="180"/>
      <c r="D135" s="181"/>
      <c r="E135" s="182"/>
      <c r="F135" s="101">
        <f>EDATE(F134,1)-1</f>
        <v>45688</v>
      </c>
      <c r="G135" s="101">
        <f>EDATE(G134,1)-1</f>
        <v>45716</v>
      </c>
      <c r="H135" s="101">
        <f t="shared" ref="H135:Q135" si="40">EDATE(H134,1)-1</f>
        <v>45747</v>
      </c>
      <c r="I135" s="101">
        <f t="shared" si="40"/>
        <v>45777</v>
      </c>
      <c r="J135" s="101">
        <f t="shared" si="40"/>
        <v>45808</v>
      </c>
      <c r="K135" s="101">
        <f t="shared" si="40"/>
        <v>45838</v>
      </c>
      <c r="L135" s="101">
        <f t="shared" si="40"/>
        <v>45869</v>
      </c>
      <c r="M135" s="101">
        <f t="shared" si="40"/>
        <v>45900</v>
      </c>
      <c r="N135" s="101">
        <f t="shared" si="40"/>
        <v>45930</v>
      </c>
      <c r="O135" s="101">
        <f t="shared" si="40"/>
        <v>45961</v>
      </c>
      <c r="P135" s="101">
        <f t="shared" si="40"/>
        <v>45991</v>
      </c>
      <c r="Q135" s="101">
        <f t="shared" si="40"/>
        <v>46022</v>
      </c>
      <c r="R135" s="183"/>
    </row>
    <row r="136" spans="2:33" ht="13.2" collapsed="1" x14ac:dyDescent="0.25">
      <c r="B136" s="179"/>
      <c r="C136" s="180"/>
      <c r="D136" s="217"/>
      <c r="E136" s="218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183"/>
    </row>
    <row r="137" spans="2:33" x14ac:dyDescent="0.25">
      <c r="B137" s="91" t="s">
        <v>88</v>
      </c>
    </row>
    <row r="138" spans="2:33" s="113" customFormat="1" ht="35.25" customHeight="1" x14ac:dyDescent="0.25">
      <c r="B138" s="440" t="s">
        <v>89</v>
      </c>
      <c r="C138" s="441"/>
      <c r="D138" s="203" t="s">
        <v>150</v>
      </c>
      <c r="E138" s="203" t="s">
        <v>90</v>
      </c>
      <c r="F138" s="442" t="s">
        <v>91</v>
      </c>
      <c r="G138" s="443"/>
      <c r="H138" s="444" t="s">
        <v>92</v>
      </c>
      <c r="I138" s="445"/>
      <c r="J138" s="112"/>
      <c r="K138" s="112"/>
      <c r="L138" s="112"/>
      <c r="M138" s="112"/>
      <c r="N138" s="112"/>
      <c r="O138" s="112"/>
      <c r="P138" s="112"/>
      <c r="Q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</row>
    <row r="139" spans="2:33" ht="13.2" x14ac:dyDescent="0.25">
      <c r="B139" s="433" t="str">
        <f>'Memoria Aporte FIA al Ejecutor'!C7</f>
        <v>Coordinador Principal: indicar nombre aquí</v>
      </c>
      <c r="C139" s="435"/>
      <c r="D139" s="222" t="str">
        <f>IF(COUNT(F4:Q4)+COUNT(F31:Q31)+COUNT(F58:Q58)+COUNT(F85:Q85)+COUNT(F112:Q112)=0,"",COUNT(F4:Q4)+COUNT(F31:Q31)+COUNT(F58:Q58)+COUNT(F85:Q85)+COUNT(F112:Q112))</f>
        <v/>
      </c>
      <c r="E139" s="223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436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437"/>
      <c r="H139" s="438" t="str">
        <f t="shared" ref="H139:H149" si="41">IF(OR(D139&lt;=0,D139=""),"",(SUM(F4:Q4)+SUM(F31:Q31)+SUM(F58:Q58)+SUM(F85:Q85)+SUM(F112:Q112))/D139)</f>
        <v/>
      </c>
      <c r="I139" s="439"/>
      <c r="J139" s="92"/>
      <c r="K139" s="92"/>
      <c r="L139" s="92"/>
      <c r="M139" s="92"/>
      <c r="N139" s="92"/>
      <c r="O139" s="92"/>
      <c r="P139" s="92"/>
      <c r="Q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</row>
    <row r="140" spans="2:33" ht="13.2" x14ac:dyDescent="0.25">
      <c r="B140" s="433" t="str">
        <f>'Memoria Aporte FIA al Ejecutor'!C8</f>
        <v>Coordinador Alterno: indicar nombre aquí</v>
      </c>
      <c r="C140" s="435"/>
      <c r="D140" s="222" t="str">
        <f t="shared" ref="D140:D160" si="42">IF(COUNT(F5:Q5)+COUNT(F32:Q32)+COUNT(F59:Q59)+COUNT(F86:Q86)+COUNT(F113:Q113)=0,"",COUNT(F5:Q5)+COUNT(F32:Q32)+COUNT(F59:Q59)+COUNT(F86:Q86)+COUNT(F113:Q113))</f>
        <v/>
      </c>
      <c r="E140" s="223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436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437"/>
      <c r="H140" s="438" t="str">
        <f t="shared" si="41"/>
        <v/>
      </c>
      <c r="I140" s="439"/>
      <c r="J140" s="92"/>
      <c r="K140" s="92"/>
      <c r="L140" s="92"/>
      <c r="M140" s="92"/>
      <c r="N140" s="92"/>
      <c r="O140" s="92"/>
      <c r="P140" s="92"/>
      <c r="Q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</row>
    <row r="141" spans="2:33" ht="13.2" x14ac:dyDescent="0.25">
      <c r="B141" s="433" t="str">
        <f>'Memoria Aporte FIA al Ejecutor'!C9</f>
        <v>Equipo Técnico 1: indicar nombre aquí</v>
      </c>
      <c r="C141" s="435"/>
      <c r="D141" s="222" t="str">
        <f t="shared" si="42"/>
        <v/>
      </c>
      <c r="E141" s="223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436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437"/>
      <c r="H141" s="438" t="str">
        <f t="shared" si="41"/>
        <v/>
      </c>
      <c r="I141" s="439"/>
      <c r="J141" s="92"/>
      <c r="K141" s="92"/>
      <c r="L141" s="92"/>
      <c r="M141" s="92"/>
      <c r="N141" s="92"/>
      <c r="O141" s="92"/>
      <c r="P141" s="92"/>
      <c r="Q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</row>
    <row r="142" spans="2:33" ht="13.2" x14ac:dyDescent="0.25">
      <c r="B142" s="433" t="str">
        <f>'Memoria Aporte FIA al Ejecutor'!C10</f>
        <v>Equipo Técnico 2: indicar nombre aquí</v>
      </c>
      <c r="C142" s="435"/>
      <c r="D142" s="222" t="str">
        <f t="shared" si="42"/>
        <v/>
      </c>
      <c r="E142" s="223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436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437"/>
      <c r="H142" s="438" t="str">
        <f t="shared" si="41"/>
        <v/>
      </c>
      <c r="I142" s="439"/>
      <c r="J142" s="92"/>
      <c r="K142" s="92"/>
      <c r="L142" s="92"/>
      <c r="M142" s="92"/>
      <c r="N142" s="92"/>
      <c r="O142" s="92"/>
      <c r="P142" s="92"/>
      <c r="Q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</row>
    <row r="143" spans="2:33" ht="13.2" x14ac:dyDescent="0.25">
      <c r="B143" s="433" t="str">
        <f>'Memoria Aporte FIA al Ejecutor'!C11</f>
        <v>Equipo Técnico 3: indicar nombre aquí</v>
      </c>
      <c r="C143" s="435"/>
      <c r="D143" s="222" t="str">
        <f t="shared" si="42"/>
        <v/>
      </c>
      <c r="E143" s="223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436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437"/>
      <c r="H143" s="438" t="str">
        <f t="shared" si="41"/>
        <v/>
      </c>
      <c r="I143" s="439"/>
      <c r="J143" s="92"/>
      <c r="K143" s="92"/>
      <c r="L143" s="92"/>
      <c r="M143" s="92"/>
      <c r="N143" s="92"/>
      <c r="O143" s="92"/>
      <c r="P143" s="92"/>
      <c r="Q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</row>
    <row r="144" spans="2:33" ht="13.2" x14ac:dyDescent="0.25">
      <c r="B144" s="433" t="str">
        <f>'Memoria Aporte FIA al Ejecutor'!C12</f>
        <v>Equipo Técnico 4: indicar nombre aquí</v>
      </c>
      <c r="C144" s="435"/>
      <c r="D144" s="222" t="str">
        <f t="shared" si="42"/>
        <v/>
      </c>
      <c r="E144" s="223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436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437"/>
      <c r="H144" s="438" t="str">
        <f t="shared" si="41"/>
        <v/>
      </c>
      <c r="I144" s="439"/>
      <c r="J144" s="92"/>
      <c r="K144" s="92"/>
      <c r="L144" s="92"/>
      <c r="M144" s="92"/>
      <c r="N144" s="92"/>
      <c r="O144" s="92"/>
      <c r="P144" s="92"/>
      <c r="Q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</row>
    <row r="145" spans="2:33" ht="13.2" x14ac:dyDescent="0.25">
      <c r="B145" s="433" t="str">
        <f>'Memoria Aporte FIA al Ejecutor'!C13</f>
        <v>Equipo Técnico 5: indicar nombre aquí</v>
      </c>
      <c r="C145" s="435"/>
      <c r="D145" s="222" t="str">
        <f t="shared" si="42"/>
        <v/>
      </c>
      <c r="E145" s="223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436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437"/>
      <c r="H145" s="438" t="str">
        <f t="shared" si="41"/>
        <v/>
      </c>
      <c r="I145" s="439"/>
      <c r="J145" s="92"/>
      <c r="K145" s="92"/>
      <c r="L145" s="92"/>
      <c r="M145" s="92"/>
      <c r="N145" s="92"/>
      <c r="O145" s="92"/>
      <c r="P145" s="92"/>
      <c r="Q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</row>
    <row r="146" spans="2:33" ht="13.2" x14ac:dyDescent="0.25">
      <c r="B146" s="433" t="str">
        <f>'Memoria Aporte FIA al Ejecutor'!C14</f>
        <v>Equipo Técnico 6: indicar nombre aquí</v>
      </c>
      <c r="C146" s="435"/>
      <c r="D146" s="222" t="str">
        <f t="shared" si="42"/>
        <v/>
      </c>
      <c r="E146" s="223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436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437"/>
      <c r="H146" s="438" t="str">
        <f t="shared" si="41"/>
        <v/>
      </c>
      <c r="I146" s="439"/>
      <c r="J146" s="92"/>
      <c r="K146" s="92"/>
      <c r="L146" s="92"/>
      <c r="M146" s="92"/>
      <c r="N146" s="92"/>
      <c r="O146" s="92"/>
      <c r="P146" s="92"/>
      <c r="Q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</row>
    <row r="147" spans="2:33" ht="13.2" x14ac:dyDescent="0.25">
      <c r="B147" s="433" t="str">
        <f>'Memoria Aporte FIA al Ejecutor'!C15</f>
        <v>Equipo Técnico 7: indicar nombre aquí</v>
      </c>
      <c r="C147" s="435"/>
      <c r="D147" s="222" t="str">
        <f t="shared" si="42"/>
        <v/>
      </c>
      <c r="E147" s="223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436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437"/>
      <c r="H147" s="438" t="str">
        <f t="shared" si="41"/>
        <v/>
      </c>
      <c r="I147" s="439"/>
      <c r="J147" s="92"/>
      <c r="K147" s="92"/>
      <c r="L147" s="92"/>
      <c r="M147" s="92"/>
      <c r="N147" s="92"/>
      <c r="O147" s="92"/>
      <c r="P147" s="92"/>
      <c r="Q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</row>
    <row r="148" spans="2:33" ht="13.2" x14ac:dyDescent="0.25">
      <c r="B148" s="433" t="str">
        <f>'Memoria Aporte FIA al Ejecutor'!C16</f>
        <v>Equipo Técnico 8: indicar nombre aquí</v>
      </c>
      <c r="C148" s="435"/>
      <c r="D148" s="222" t="str">
        <f t="shared" si="42"/>
        <v/>
      </c>
      <c r="E148" s="223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436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437"/>
      <c r="H148" s="438" t="str">
        <f t="shared" si="41"/>
        <v/>
      </c>
      <c r="I148" s="439"/>
      <c r="J148" s="92"/>
      <c r="K148" s="92"/>
      <c r="L148" s="92"/>
      <c r="M148" s="92"/>
      <c r="N148" s="92"/>
      <c r="O148" s="92"/>
      <c r="P148" s="92"/>
      <c r="Q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</row>
    <row r="149" spans="2:33" ht="13.2" x14ac:dyDescent="0.25">
      <c r="B149" s="433" t="str">
        <f>'Memoria Aporte FIA al Ejecutor'!C17</f>
        <v>Equipo Técnico 9: indicar nombre aquí</v>
      </c>
      <c r="C149" s="435"/>
      <c r="D149" s="222" t="str">
        <f t="shared" si="42"/>
        <v/>
      </c>
      <c r="E149" s="223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436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437"/>
      <c r="H149" s="438" t="str">
        <f t="shared" si="41"/>
        <v/>
      </c>
      <c r="I149" s="439"/>
      <c r="J149" s="92"/>
      <c r="K149" s="92"/>
      <c r="L149" s="92"/>
      <c r="M149" s="92"/>
      <c r="N149" s="92"/>
      <c r="O149" s="92"/>
      <c r="P149" s="92"/>
      <c r="Q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</row>
    <row r="150" spans="2:33" ht="13.2" x14ac:dyDescent="0.25">
      <c r="B150" s="433" t="str">
        <f>'Memoria Aporte FIA al Ejecutor'!C18</f>
        <v>Equipo Técnico 10: indicar nombre aquí</v>
      </c>
      <c r="C150" s="435"/>
      <c r="D150" s="222" t="str">
        <f t="shared" si="42"/>
        <v/>
      </c>
      <c r="E150" s="223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436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437"/>
      <c r="H150" s="438" t="str">
        <f>IF(OR(D150&lt;=0,D150=""),"",(SUM(F15:Q15)+SUM(F42:Q42)+SUM(F69:Q69)+SUM(F96:Q96)+SUM(F123:Q123))/D150)</f>
        <v/>
      </c>
      <c r="I150" s="439"/>
      <c r="J150" s="92"/>
      <c r="K150" s="92"/>
      <c r="L150" s="92"/>
      <c r="M150" s="92"/>
      <c r="N150" s="92"/>
      <c r="O150" s="92"/>
      <c r="P150" s="92"/>
      <c r="Q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</row>
    <row r="151" spans="2:33" ht="13.2" x14ac:dyDescent="0.25">
      <c r="B151" s="433" t="str">
        <f>'Memoria Aporte FIA al Ejecutor'!C19</f>
        <v>Equipo Técnico 11: indicar nombre aquí</v>
      </c>
      <c r="C151" s="435"/>
      <c r="D151" s="222" t="str">
        <f t="shared" si="42"/>
        <v/>
      </c>
      <c r="E151" s="223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436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437"/>
      <c r="H151" s="438" t="str">
        <f>IF(OR(D151&lt;=0,D151=""),"",(SUM(F16:Q16)+SUM(F43:Q43)+SUM(F70:Q70)+SUM(F97:Q97)+SUM(F124:Q124))/D151)</f>
        <v/>
      </c>
      <c r="I151" s="439"/>
      <c r="J151" s="92"/>
      <c r="K151" s="92"/>
      <c r="L151" s="92"/>
      <c r="M151" s="92"/>
      <c r="N151" s="92"/>
      <c r="O151" s="92"/>
      <c r="P151" s="92"/>
      <c r="Q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</row>
    <row r="152" spans="2:33" ht="13.2" x14ac:dyDescent="0.25">
      <c r="B152" s="433" t="str">
        <f>'Memoria Aporte FIA al Ejecutor'!C20</f>
        <v>Equipo Técnico 12: indicar nombre aquí</v>
      </c>
      <c r="C152" s="435"/>
      <c r="D152" s="222" t="str">
        <f t="shared" si="42"/>
        <v/>
      </c>
      <c r="E152" s="223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436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437"/>
      <c r="H152" s="438" t="str">
        <f>IF(OR(D152&lt;=0,D152=""),"",(SUM(F17:Q17)+SUM(F44:Q44)+SUM(F71:Q71)+SUM(F98:Q98)+SUM(F125:Q125))/D152)</f>
        <v/>
      </c>
      <c r="I152" s="439"/>
      <c r="J152" s="92"/>
      <c r="K152" s="92"/>
      <c r="L152" s="92"/>
      <c r="M152" s="92"/>
      <c r="N152" s="92"/>
      <c r="O152" s="92"/>
      <c r="P152" s="92"/>
      <c r="Q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</row>
    <row r="153" spans="2:33" ht="13.2" x14ac:dyDescent="0.25">
      <c r="B153" s="433" t="str">
        <f>'Memoria Aporte FIA al Ejecutor'!C21</f>
        <v>Equipo Técnico 13: indicar nombre aquí</v>
      </c>
      <c r="C153" s="435"/>
      <c r="D153" s="222" t="str">
        <f t="shared" si="42"/>
        <v/>
      </c>
      <c r="E153" s="223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436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437"/>
      <c r="H153" s="438" t="str">
        <f>IF(OR(D153&lt;=0,D153=""),"",(SUM(F18:Q18)+SUM(F45:Q45)+SUM(F72:Q72)+SUM(F99:Q99)+SUM(F126:Q126))/D153)</f>
        <v/>
      </c>
      <c r="I153" s="439"/>
      <c r="J153" s="92"/>
      <c r="K153" s="92"/>
      <c r="L153" s="92"/>
      <c r="M153" s="92"/>
      <c r="N153" s="92"/>
      <c r="O153" s="92"/>
      <c r="P153" s="92"/>
      <c r="Q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</row>
    <row r="154" spans="2:33" ht="13.2" x14ac:dyDescent="0.25">
      <c r="B154" s="433" t="str">
        <f>'Memoria Aporte FIA al Ejecutor'!C22</f>
        <v>Equipo Técnico 14: indicar nombre aquí</v>
      </c>
      <c r="C154" s="435"/>
      <c r="D154" s="222" t="str">
        <f t="shared" si="42"/>
        <v/>
      </c>
      <c r="E154" s="223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436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437"/>
      <c r="H154" s="438" t="str">
        <f>IF(OR(D154&lt;=0,D154=""),"",(SUM(F19:Q19)+SUM(F46:Q46)+SUM(F73:Q73)+SUM(F100:Q100)+SUM(F127:Q127))/D154)</f>
        <v/>
      </c>
      <c r="I154" s="439"/>
      <c r="J154" s="92"/>
      <c r="K154" s="92"/>
      <c r="L154" s="92"/>
      <c r="M154" s="92"/>
      <c r="N154" s="92"/>
      <c r="O154" s="92"/>
      <c r="P154" s="92"/>
      <c r="Q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</row>
    <row r="155" spans="2:33" ht="13.2" x14ac:dyDescent="0.25">
      <c r="B155" s="433" t="str">
        <f>'Memoria Aporte FIA al Ejecutor'!C23</f>
        <v>Equipo Técnico 15: indicar nombre aquí</v>
      </c>
      <c r="C155" s="435"/>
      <c r="D155" s="222" t="str">
        <f t="shared" si="42"/>
        <v/>
      </c>
      <c r="E155" s="223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436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437"/>
      <c r="H155" s="438" t="str">
        <f t="shared" ref="H155:H160" si="43">IF(OR(D155&lt;=0,D155=""),"",(SUM(F20:Q20)+SUM(F47:Q47)+SUM(F74:Q74)+SUM(F101:Q101)+SUM(F128:Q128))/D155)</f>
        <v/>
      </c>
      <c r="I155" s="439"/>
      <c r="J155" s="92"/>
      <c r="K155" s="92"/>
      <c r="L155" s="92"/>
      <c r="M155" s="92"/>
      <c r="N155" s="92"/>
      <c r="O155" s="92"/>
      <c r="P155" s="92"/>
      <c r="Q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</row>
    <row r="156" spans="2:33" ht="13.2" x14ac:dyDescent="0.25">
      <c r="B156" s="433" t="str">
        <f>'Memoria Aporte FIA al Ejecutor'!C24</f>
        <v>Equipo Técnico 16: indicar nombre aquí</v>
      </c>
      <c r="C156" s="435"/>
      <c r="D156" s="222" t="str">
        <f t="shared" si="42"/>
        <v/>
      </c>
      <c r="E156" s="223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436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437"/>
      <c r="H156" s="438" t="str">
        <f t="shared" si="43"/>
        <v/>
      </c>
      <c r="I156" s="439"/>
      <c r="J156" s="92"/>
      <c r="K156" s="92"/>
      <c r="L156" s="92"/>
      <c r="M156" s="92"/>
      <c r="N156" s="92"/>
      <c r="O156" s="92"/>
      <c r="P156" s="92"/>
      <c r="Q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</row>
    <row r="157" spans="2:33" ht="13.2" x14ac:dyDescent="0.25">
      <c r="B157" s="433" t="str">
        <f>'Memoria Aporte FIA al Ejecutor'!C25</f>
        <v>Equipo Técnico 17: indicar nombre aquí</v>
      </c>
      <c r="C157" s="435"/>
      <c r="D157" s="222" t="str">
        <f t="shared" si="42"/>
        <v/>
      </c>
      <c r="E157" s="223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436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437"/>
      <c r="H157" s="438" t="str">
        <f t="shared" si="43"/>
        <v/>
      </c>
      <c r="I157" s="439"/>
      <c r="J157" s="92"/>
      <c r="K157" s="92"/>
      <c r="L157" s="92"/>
      <c r="M157" s="92"/>
      <c r="N157" s="92"/>
      <c r="O157" s="92"/>
      <c r="P157" s="92"/>
      <c r="Q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</row>
    <row r="158" spans="2:33" ht="13.2" x14ac:dyDescent="0.25">
      <c r="B158" s="433" t="str">
        <f>'Memoria Aporte FIA al Ejecutor'!C26</f>
        <v>Equipo Técnico 18: indicar nombre aquí</v>
      </c>
      <c r="C158" s="435"/>
      <c r="D158" s="222" t="str">
        <f t="shared" si="42"/>
        <v/>
      </c>
      <c r="E158" s="223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436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437"/>
      <c r="H158" s="438" t="str">
        <f t="shared" si="43"/>
        <v/>
      </c>
      <c r="I158" s="439"/>
      <c r="J158" s="92"/>
      <c r="K158" s="92"/>
      <c r="L158" s="92"/>
      <c r="M158" s="92"/>
      <c r="N158" s="92"/>
      <c r="O158" s="92"/>
      <c r="P158" s="92"/>
      <c r="Q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</row>
    <row r="159" spans="2:33" ht="13.2" x14ac:dyDescent="0.25">
      <c r="B159" s="433" t="str">
        <f>'Memoria Aporte FIA al Ejecutor'!C27</f>
        <v>Equipo Técnico 19: indicar nombre aquí</v>
      </c>
      <c r="C159" s="435"/>
      <c r="D159" s="222" t="str">
        <f t="shared" si="42"/>
        <v/>
      </c>
      <c r="E159" s="223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436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437"/>
      <c r="H159" s="438" t="str">
        <f t="shared" si="43"/>
        <v/>
      </c>
      <c r="I159" s="439"/>
      <c r="J159" s="92"/>
      <c r="K159" s="92"/>
      <c r="L159" s="92"/>
      <c r="M159" s="92"/>
      <c r="N159" s="92"/>
      <c r="O159" s="92"/>
      <c r="P159" s="92"/>
      <c r="Q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</row>
    <row r="160" spans="2:33" ht="13.2" x14ac:dyDescent="0.25">
      <c r="B160" s="433" t="str">
        <f>'Memoria Aporte FIA al Ejecutor'!C28</f>
        <v>Equipo Técnico 20: indicar nombre aquí</v>
      </c>
      <c r="C160" s="435"/>
      <c r="D160" s="222" t="str">
        <f t="shared" si="42"/>
        <v/>
      </c>
      <c r="E160" s="223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436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437"/>
      <c r="H160" s="438" t="str">
        <f t="shared" si="43"/>
        <v/>
      </c>
      <c r="I160" s="439"/>
      <c r="J160" s="92"/>
      <c r="K160" s="92"/>
      <c r="L160" s="92"/>
      <c r="M160" s="92"/>
      <c r="N160" s="92"/>
      <c r="O160" s="92"/>
      <c r="P160" s="92"/>
      <c r="Q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</row>
  </sheetData>
  <sheetProtection algorithmName="SHA-512" hashValue="hflI2gnzPyYWtH4qhF2mjxv7WxjHci1QEZe9k+yitBOTcU5c1yvlntOef2hq2mshwzc1OLlJk+ftGfqXEmynsg==" saltValue="xfuqFPnLCS1ce8TQmHpHTQ==" spinCount="100000" sheet="1" objects="1" scenarios="1" formatCells="0" formatColumns="0" formatRows="0"/>
  <mergeCells count="189">
    <mergeCell ref="B160:C160"/>
    <mergeCell ref="B151:C151"/>
    <mergeCell ref="B152:C152"/>
    <mergeCell ref="B153:C153"/>
    <mergeCell ref="B154:C154"/>
    <mergeCell ref="B155:C155"/>
    <mergeCell ref="B156:C156"/>
    <mergeCell ref="B115:C115"/>
    <mergeCell ref="B116:C116"/>
    <mergeCell ref="B117:C117"/>
    <mergeCell ref="B118:C118"/>
    <mergeCell ref="B119:C119"/>
    <mergeCell ref="B120:C120"/>
    <mergeCell ref="B149:C149"/>
    <mergeCell ref="B150:C150"/>
    <mergeCell ref="B121:C121"/>
    <mergeCell ref="B122:C122"/>
    <mergeCell ref="B157:C157"/>
    <mergeCell ref="B158:C158"/>
    <mergeCell ref="B145:C145"/>
    <mergeCell ref="B146:C146"/>
    <mergeCell ref="B147:C147"/>
    <mergeCell ref="B148:C148"/>
    <mergeCell ref="B159:C159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5:C105"/>
    <mergeCell ref="F148:G148"/>
    <mergeCell ref="H148:I148"/>
    <mergeCell ref="F141:G141"/>
    <mergeCell ref="H141:I141"/>
    <mergeCell ref="B92:C92"/>
    <mergeCell ref="B88:C88"/>
    <mergeCell ref="B89:C89"/>
    <mergeCell ref="B90:C90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62:C62"/>
    <mergeCell ref="B63:C63"/>
    <mergeCell ref="B64:C64"/>
    <mergeCell ref="B65:C65"/>
    <mergeCell ref="B66:C66"/>
    <mergeCell ref="B67:C67"/>
    <mergeCell ref="B87:C87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F147:G147"/>
    <mergeCell ref="H147:I147"/>
    <mergeCell ref="F158:G158"/>
    <mergeCell ref="H158:I158"/>
    <mergeCell ref="F159:G159"/>
    <mergeCell ref="H159:I159"/>
    <mergeCell ref="F160:G160"/>
    <mergeCell ref="H160:I160"/>
    <mergeCell ref="F149:G149"/>
    <mergeCell ref="H149:I149"/>
    <mergeCell ref="F150:G150"/>
    <mergeCell ref="H150:I150"/>
    <mergeCell ref="F151:G151"/>
    <mergeCell ref="H151:I151"/>
    <mergeCell ref="F152:G152"/>
    <mergeCell ref="H152:I152"/>
    <mergeCell ref="F153:G153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H157:I157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47:C47"/>
    <mergeCell ref="B48:C48"/>
    <mergeCell ref="B133:C133"/>
    <mergeCell ref="B123:C123"/>
    <mergeCell ref="B124:C124"/>
    <mergeCell ref="B125:C125"/>
    <mergeCell ref="B126:C126"/>
    <mergeCell ref="B71:C71"/>
    <mergeCell ref="B72:C72"/>
    <mergeCell ref="B78:C78"/>
    <mergeCell ref="B79:C79"/>
    <mergeCell ref="B73:C73"/>
    <mergeCell ref="B74:C74"/>
    <mergeCell ref="B91:C91"/>
    <mergeCell ref="B70:C70"/>
    <mergeCell ref="B103:C103"/>
    <mergeCell ref="B60:C60"/>
    <mergeCell ref="B61:C61"/>
    <mergeCell ref="B37:C37"/>
    <mergeCell ref="B38:C38"/>
    <mergeCell ref="F140:G140"/>
    <mergeCell ref="H140:I140"/>
    <mergeCell ref="B39:C39"/>
    <mergeCell ref="B40:C40"/>
    <mergeCell ref="B41:C41"/>
    <mergeCell ref="B42:C42"/>
    <mergeCell ref="B68:C68"/>
    <mergeCell ref="B43:C43"/>
    <mergeCell ref="B44:C44"/>
    <mergeCell ref="B45:C45"/>
    <mergeCell ref="B46:C46"/>
    <mergeCell ref="B127:C127"/>
    <mergeCell ref="B128:C128"/>
    <mergeCell ref="B129:C129"/>
    <mergeCell ref="B130:C130"/>
    <mergeCell ref="B131:C131"/>
    <mergeCell ref="B132:C132"/>
    <mergeCell ref="B104:C104"/>
    <mergeCell ref="B93:C93"/>
    <mergeCell ref="B94:C94"/>
    <mergeCell ref="F83:Q83"/>
    <mergeCell ref="R83:R84"/>
    <mergeCell ref="F110:Q110"/>
    <mergeCell ref="R110:R111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58:C58"/>
    <mergeCell ref="B69:C69"/>
    <mergeCell ref="B31:C31"/>
    <mergeCell ref="B59:C59"/>
    <mergeCell ref="F2:Q2"/>
    <mergeCell ref="F29:Q29"/>
    <mergeCell ref="R29:R30"/>
    <mergeCell ref="R2:R3"/>
    <mergeCell ref="F56:Q56"/>
    <mergeCell ref="R56:R57"/>
    <mergeCell ref="B4:C4"/>
    <mergeCell ref="B5:C5"/>
    <mergeCell ref="B6:C6"/>
    <mergeCell ref="B7:C7"/>
    <mergeCell ref="B8:C8"/>
    <mergeCell ref="B9:C9"/>
    <mergeCell ref="B32:C32"/>
    <mergeCell ref="B33:C33"/>
    <mergeCell ref="B34:C34"/>
    <mergeCell ref="B35:C35"/>
    <mergeCell ref="B36:C3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88" t="s">
        <v>127</v>
      </c>
      <c r="C3" s="489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" customHeight="1" x14ac:dyDescent="0.25">
      <c r="B10" s="49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5">
      <c r="B11" s="49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5">
      <c r="B12" s="49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5">
      <c r="B13" s="49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5">
      <c r="B14" s="49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5">
      <c r="B15" s="49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5">
      <c r="B16" s="49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5">
      <c r="B17" s="49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5">
      <c r="B18" s="49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5">
      <c r="B19" s="49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5">
      <c r="B20" s="49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6.4" x14ac:dyDescent="0.25">
      <c r="B21" s="49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6.4" x14ac:dyDescent="0.25">
      <c r="B22" s="49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6.4" x14ac:dyDescent="0.25">
      <c r="B23" s="49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6.4" x14ac:dyDescent="0.25">
      <c r="B24" s="49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6.4" x14ac:dyDescent="0.25">
      <c r="B25" s="49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6.4" x14ac:dyDescent="0.25">
      <c r="B26" s="49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6.4" x14ac:dyDescent="0.25">
      <c r="B27" s="49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6.4" x14ac:dyDescent="0.25">
      <c r="B28" s="49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6.4" x14ac:dyDescent="0.25">
      <c r="B29" s="49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6.4" x14ac:dyDescent="0.25">
      <c r="B30" s="49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6.4" x14ac:dyDescent="0.25">
      <c r="B31" s="49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9.6" x14ac:dyDescent="0.25">
      <c r="B32" s="49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5">
      <c r="B33" s="491"/>
      <c r="C33" s="49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5">
      <c r="B34" s="491"/>
      <c r="C34" s="49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91"/>
      <c r="C35" s="49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91"/>
      <c r="C36" s="49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5">
      <c r="B37" s="491"/>
      <c r="C37" s="49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5">
      <c r="B38" s="491"/>
      <c r="C38" s="49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5">
      <c r="B39" s="491"/>
      <c r="C39" s="49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5">
      <c r="B40" s="491"/>
      <c r="C40" s="49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8" thickBot="1" x14ac:dyDescent="0.3">
      <c r="B41" s="491"/>
      <c r="C41" s="49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92"/>
      <c r="C42" s="49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5">
      <c r="B43" s="497" t="s">
        <v>5</v>
      </c>
      <c r="C43" s="498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5">
      <c r="B44" s="499"/>
      <c r="C44" s="500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99"/>
      <c r="C45" s="500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99"/>
      <c r="C46" s="500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5">
      <c r="B47" s="499"/>
      <c r="C47" s="500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5">
      <c r="B48" s="499"/>
      <c r="C48" s="500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99"/>
      <c r="C49" s="500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99"/>
      <c r="C50" s="500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99"/>
      <c r="C51" s="500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99"/>
      <c r="C52" s="500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99"/>
      <c r="C53" s="500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99"/>
      <c r="C54" s="500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99"/>
      <c r="C55" s="500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99"/>
      <c r="C56" s="500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99"/>
      <c r="C57" s="500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99"/>
      <c r="C58" s="500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99"/>
      <c r="C59" s="500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99"/>
      <c r="C60" s="500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99"/>
      <c r="C61" s="500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5">
      <c r="B62" s="499"/>
      <c r="C62" s="500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8" thickBot="1" x14ac:dyDescent="0.3">
      <c r="B63" s="499"/>
      <c r="C63" s="500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501"/>
      <c r="C64" s="502"/>
      <c r="D64" s="80"/>
      <c r="E64" s="50"/>
      <c r="F64" s="62"/>
      <c r="G64" s="62"/>
      <c r="H64" s="26">
        <f t="shared" si="0"/>
        <v>0</v>
      </c>
      <c r="I64" s="485">
        <f>SUM(H43:H64)</f>
        <v>0</v>
      </c>
      <c r="J64" s="486"/>
      <c r="K64" s="159"/>
      <c r="L64" s="121"/>
      <c r="M64" s="175"/>
    </row>
    <row r="65" spans="2:13" x14ac:dyDescent="0.25">
      <c r="B65" s="503" t="s">
        <v>6</v>
      </c>
      <c r="C65" s="504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5">
      <c r="B66" s="505"/>
      <c r="C66" s="506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5">
      <c r="B67" s="505"/>
      <c r="C67" s="506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505"/>
      <c r="C68" s="506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8" thickBot="1" x14ac:dyDescent="0.3">
      <c r="B69" s="505"/>
      <c r="C69" s="506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507"/>
      <c r="C70" s="508"/>
      <c r="D70" s="78"/>
      <c r="E70" s="47"/>
      <c r="F70" s="59"/>
      <c r="G70" s="59"/>
      <c r="H70" s="26">
        <f t="shared" si="0"/>
        <v>0</v>
      </c>
      <c r="I70" s="485">
        <f>SUM(H65:H70)</f>
        <v>0</v>
      </c>
      <c r="J70" s="486"/>
      <c r="K70" s="159"/>
      <c r="L70" s="121"/>
      <c r="M70" s="175"/>
    </row>
    <row r="71" spans="2:13" x14ac:dyDescent="0.25">
      <c r="B71" s="497" t="s">
        <v>7</v>
      </c>
      <c r="C71" s="498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5">
      <c r="B72" s="499"/>
      <c r="C72" s="500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99"/>
      <c r="C73" s="500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99"/>
      <c r="C74" s="500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99"/>
      <c r="C75" s="500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99"/>
      <c r="C76" s="500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8" thickBot="1" x14ac:dyDescent="0.3">
      <c r="B77" s="499"/>
      <c r="C77" s="500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8" thickBot="1" x14ac:dyDescent="0.3">
      <c r="B78" s="501"/>
      <c r="C78" s="502"/>
      <c r="D78" s="80"/>
      <c r="E78" s="50"/>
      <c r="F78" s="62"/>
      <c r="G78" s="62"/>
      <c r="H78" s="26">
        <f t="shared" si="0"/>
        <v>0</v>
      </c>
      <c r="I78" s="485">
        <f>SUM(H71:H78)</f>
        <v>0</v>
      </c>
      <c r="J78" s="486"/>
      <c r="K78" s="159"/>
      <c r="L78" s="122"/>
      <c r="M78" s="175"/>
    </row>
    <row r="79" spans="2:13" x14ac:dyDescent="0.25">
      <c r="B79" s="497" t="s">
        <v>8</v>
      </c>
      <c r="C79" s="498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5">
      <c r="B80" s="499"/>
      <c r="C80" s="500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99"/>
      <c r="C81" s="500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5">
      <c r="B82" s="499"/>
      <c r="C82" s="500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99"/>
      <c r="C83" s="500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5">
      <c r="B84" s="499"/>
      <c r="C84" s="500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99"/>
      <c r="C85" s="500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99"/>
      <c r="C86" s="500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8" thickBot="1" x14ac:dyDescent="0.3">
      <c r="B87" s="499"/>
      <c r="C87" s="500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501"/>
      <c r="C88" s="502"/>
      <c r="D88" s="85"/>
      <c r="E88" s="54"/>
      <c r="F88" s="67"/>
      <c r="G88" s="67"/>
      <c r="H88" s="26">
        <f t="shared" si="0"/>
        <v>0</v>
      </c>
      <c r="I88" s="485">
        <f>SUM(H79:H88)</f>
        <v>0</v>
      </c>
      <c r="J88" s="486"/>
      <c r="K88" s="159"/>
      <c r="L88" s="121"/>
      <c r="M88" s="175"/>
    </row>
    <row r="89" spans="2:13" x14ac:dyDescent="0.25">
      <c r="B89" s="503" t="s">
        <v>20</v>
      </c>
      <c r="C89" s="504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5">
      <c r="B90" s="509"/>
      <c r="C90" s="510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5">
      <c r="B91" s="509"/>
      <c r="C91" s="510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509"/>
      <c r="C92" s="510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505"/>
      <c r="C93" s="506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505"/>
      <c r="C94" s="506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8" thickBot="1" x14ac:dyDescent="0.3">
      <c r="B95" s="505"/>
      <c r="C95" s="506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507"/>
      <c r="C96" s="508"/>
      <c r="D96" s="80"/>
      <c r="E96" s="50"/>
      <c r="F96" s="62"/>
      <c r="G96" s="62"/>
      <c r="H96" s="34">
        <f t="shared" si="0"/>
        <v>0</v>
      </c>
      <c r="I96" s="485">
        <f>SUM(H89:H96)</f>
        <v>0</v>
      </c>
      <c r="J96" s="486"/>
      <c r="K96" s="159"/>
      <c r="L96" s="121"/>
      <c r="M96" s="175"/>
    </row>
    <row r="97" spans="2:13" x14ac:dyDescent="0.25">
      <c r="B97" s="503" t="s">
        <v>9</v>
      </c>
      <c r="C97" s="504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5">
      <c r="B98" s="509"/>
      <c r="C98" s="510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5">
      <c r="B99" s="509"/>
      <c r="C99" s="510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509"/>
      <c r="C100" s="510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509"/>
      <c r="C101" s="510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505"/>
      <c r="C102" s="506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8" thickBot="1" x14ac:dyDescent="0.3">
      <c r="B103" s="505"/>
      <c r="C103" s="506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8" thickBot="1" x14ac:dyDescent="0.3">
      <c r="B104" s="507"/>
      <c r="C104" s="508"/>
      <c r="D104" s="85"/>
      <c r="E104" s="54"/>
      <c r="F104" s="67"/>
      <c r="G104" s="67"/>
      <c r="H104" s="34">
        <f t="shared" si="0"/>
        <v>0</v>
      </c>
      <c r="I104" s="485">
        <f>SUM(H97:H104)</f>
        <v>0</v>
      </c>
      <c r="J104" s="486"/>
      <c r="K104" s="159"/>
      <c r="L104" s="121"/>
      <c r="M104" s="175"/>
    </row>
    <row r="105" spans="2:13" x14ac:dyDescent="0.25">
      <c r="B105" s="503" t="s">
        <v>10</v>
      </c>
      <c r="C105" s="504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5">
      <c r="B106" s="505"/>
      <c r="C106" s="506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5">
      <c r="B107" s="505"/>
      <c r="C107" s="506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8" thickBot="1" x14ac:dyDescent="0.3">
      <c r="B108" s="505"/>
      <c r="C108" s="506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507"/>
      <c r="C109" s="508"/>
      <c r="D109" s="80"/>
      <c r="E109" s="50"/>
      <c r="F109" s="62"/>
      <c r="G109" s="62"/>
      <c r="H109" s="34">
        <f t="shared" si="0"/>
        <v>0</v>
      </c>
      <c r="I109" s="485">
        <f>SUM(H105:H109)</f>
        <v>0</v>
      </c>
      <c r="J109" s="486"/>
      <c r="K109" s="159"/>
      <c r="L109" s="121"/>
      <c r="M109" s="175"/>
    </row>
    <row r="110" spans="2:13" x14ac:dyDescent="0.25">
      <c r="B110" s="503" t="s">
        <v>11</v>
      </c>
      <c r="C110" s="504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5">
      <c r="B111" s="505"/>
      <c r="C111" s="506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505"/>
      <c r="C112" s="506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505"/>
      <c r="C113" s="506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505"/>
      <c r="C114" s="506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505"/>
      <c r="C115" s="506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505"/>
      <c r="C116" s="506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8" thickBot="1" x14ac:dyDescent="0.3">
      <c r="B117" s="505"/>
      <c r="C117" s="506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507"/>
      <c r="C118" s="508"/>
      <c r="D118" s="85"/>
      <c r="E118" s="54"/>
      <c r="F118" s="67"/>
      <c r="G118" s="67"/>
      <c r="H118" s="34">
        <f t="shared" si="0"/>
        <v>0</v>
      </c>
      <c r="I118" s="485">
        <f>SUM(H110:H118)</f>
        <v>0</v>
      </c>
      <c r="J118" s="486"/>
      <c r="K118" s="159"/>
      <c r="L118" s="121"/>
      <c r="M118" s="175"/>
    </row>
    <row r="119" spans="2:13" x14ac:dyDescent="0.25">
      <c r="B119" s="503" t="s">
        <v>0</v>
      </c>
      <c r="C119" s="504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8" thickBot="1" x14ac:dyDescent="0.3">
      <c r="B120" s="505"/>
      <c r="C120" s="506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8" thickBot="1" x14ac:dyDescent="0.3">
      <c r="B121" s="507"/>
      <c r="C121" s="508"/>
      <c r="D121" s="80"/>
      <c r="E121" s="50"/>
      <c r="F121" s="62"/>
      <c r="G121" s="62"/>
      <c r="H121" s="34">
        <f t="shared" si="0"/>
        <v>0</v>
      </c>
      <c r="I121" s="485">
        <f>SUM(H119:H121)</f>
        <v>0</v>
      </c>
      <c r="J121" s="486"/>
      <c r="K121" s="159"/>
      <c r="L121" s="121"/>
      <c r="M121" s="175"/>
    </row>
    <row r="122" spans="2:13" x14ac:dyDescent="0.25">
      <c r="B122" s="511" t="s">
        <v>4</v>
      </c>
      <c r="C122" s="512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8" thickBot="1" x14ac:dyDescent="0.3">
      <c r="B123" s="513"/>
      <c r="C123" s="514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8" thickBot="1" x14ac:dyDescent="0.3">
      <c r="B124" s="515"/>
      <c r="C124" s="516"/>
      <c r="D124" s="85"/>
      <c r="E124" s="54"/>
      <c r="F124" s="67"/>
      <c r="G124" s="67"/>
      <c r="H124" s="34">
        <f>F124*G124</f>
        <v>0</v>
      </c>
      <c r="I124" s="485">
        <f>SUM(H122:H124)</f>
        <v>0</v>
      </c>
      <c r="J124" s="486"/>
      <c r="K124" s="159"/>
      <c r="L124" s="121"/>
      <c r="M124" s="175"/>
    </row>
    <row r="125" spans="2:13" ht="13.8" thickBot="1" x14ac:dyDescent="0.3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3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17">
        <f>SUM(J42+I64+I70+I78+I88+I96+I104+I109+I118+I121+I124)</f>
        <v>0</v>
      </c>
      <c r="J126" s="486"/>
      <c r="K126" s="159"/>
      <c r="L126" s="121"/>
      <c r="M126" s="175"/>
    </row>
    <row r="127" spans="2:13" x14ac:dyDescent="0.25">
      <c r="F127" s="38"/>
      <c r="H127" s="36"/>
      <c r="I127" s="37"/>
      <c r="J127" s="158"/>
      <c r="L127" s="16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B129" s="9" t="s">
        <v>59</v>
      </c>
      <c r="F129" s="38"/>
      <c r="H129" s="36"/>
      <c r="I129" s="37"/>
      <c r="J129" s="158"/>
      <c r="L129" s="165"/>
    </row>
    <row r="130" spans="2:13" ht="13.8" x14ac:dyDescent="0.25">
      <c r="B130" s="90" t="str">
        <f>B3</f>
        <v>INDICAR AQUÍ NOMBRE ASOCIADO 14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8" thickBot="1" x14ac:dyDescent="0.3">
      <c r="B131" s="9"/>
      <c r="F131" s="38"/>
      <c r="H131" s="36"/>
      <c r="I131" s="37"/>
      <c r="J131" s="158"/>
      <c r="L131" s="165"/>
    </row>
    <row r="132" spans="2:13" ht="13.8" thickBot="1" x14ac:dyDescent="0.3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5">
      <c r="B133" s="9"/>
      <c r="F133" s="38"/>
      <c r="H133" s="36"/>
      <c r="I133" s="37"/>
      <c r="J133" s="158"/>
      <c r="L133" s="165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6.4" x14ac:dyDescent="0.25">
      <c r="B135" s="49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6.4" x14ac:dyDescent="0.25">
      <c r="B136" s="49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6.4" x14ac:dyDescent="0.25">
      <c r="B137" s="49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6.4" x14ac:dyDescent="0.25">
      <c r="B138" s="49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6.4" x14ac:dyDescent="0.25">
      <c r="B139" s="49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6.4" x14ac:dyDescent="0.25">
      <c r="B140" s="49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6.4" x14ac:dyDescent="0.25">
      <c r="B141" s="49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6.4" x14ac:dyDescent="0.25">
      <c r="B142" s="49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6.4" x14ac:dyDescent="0.25">
      <c r="B143" s="49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6.4" x14ac:dyDescent="0.25">
      <c r="B144" s="49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6.4" x14ac:dyDescent="0.25">
      <c r="B145" s="49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6.4" x14ac:dyDescent="0.25">
      <c r="B146" s="49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6.4" x14ac:dyDescent="0.25">
      <c r="B147" s="49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6.4" x14ac:dyDescent="0.25">
      <c r="B148" s="49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6.4" x14ac:dyDescent="0.25">
      <c r="B149" s="49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6.4" x14ac:dyDescent="0.25">
      <c r="B150" s="49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6.4" x14ac:dyDescent="0.25">
      <c r="B151" s="49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6.4" x14ac:dyDescent="0.25">
      <c r="B152" s="49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6.4" x14ac:dyDescent="0.25">
      <c r="B153" s="49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6.4" x14ac:dyDescent="0.25">
      <c r="B154" s="49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6.4" x14ac:dyDescent="0.25">
      <c r="B155" s="49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6.4" x14ac:dyDescent="0.25">
      <c r="B156" s="49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9.6" x14ac:dyDescent="0.25">
      <c r="B157" s="49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5">
      <c r="B158" s="491"/>
      <c r="C158" s="49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91"/>
      <c r="C159" s="49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91"/>
      <c r="C160" s="49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91"/>
      <c r="C161" s="49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5">
      <c r="B162" s="491"/>
      <c r="C162" s="49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5">
      <c r="B163" s="491"/>
      <c r="C163" s="49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91"/>
      <c r="C164" s="49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5">
      <c r="B165" s="491"/>
      <c r="C165" s="49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91"/>
      <c r="C166" s="49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8" thickBot="1" x14ac:dyDescent="0.3">
      <c r="B167" s="492"/>
      <c r="C167" s="49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5">
      <c r="B168" s="497" t="s">
        <v>5</v>
      </c>
      <c r="C168" s="498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5">
      <c r="B169" s="499"/>
      <c r="C169" s="500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99"/>
      <c r="C170" s="500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99"/>
      <c r="C171" s="500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99"/>
      <c r="C172" s="500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99"/>
      <c r="C173" s="500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99"/>
      <c r="C174" s="500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99"/>
      <c r="C175" s="500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99"/>
      <c r="C176" s="500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99"/>
      <c r="C177" s="500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99"/>
      <c r="C178" s="500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99"/>
      <c r="C179" s="500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99"/>
      <c r="C180" s="500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99"/>
      <c r="C181" s="500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99"/>
      <c r="C182" s="500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99"/>
      <c r="C183" s="500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99"/>
      <c r="C184" s="500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99"/>
      <c r="C185" s="500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99"/>
      <c r="C186" s="500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5">
      <c r="B187" s="499"/>
      <c r="C187" s="500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99"/>
      <c r="C188" s="500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8" thickBot="1" x14ac:dyDescent="0.3">
      <c r="B189" s="501"/>
      <c r="C189" s="502"/>
      <c r="D189" s="130"/>
      <c r="E189" s="131"/>
      <c r="F189" s="132"/>
      <c r="G189" s="132"/>
      <c r="H189" s="26">
        <f t="shared" si="3"/>
        <v>0</v>
      </c>
      <c r="I189" s="485">
        <f>SUM(H168:H189)</f>
        <v>0</v>
      </c>
      <c r="J189" s="486"/>
      <c r="L189" s="121"/>
      <c r="M189" s="175"/>
    </row>
    <row r="190" spans="2:13" x14ac:dyDescent="0.25">
      <c r="B190" s="503" t="s">
        <v>6</v>
      </c>
      <c r="C190" s="504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5">
      <c r="B191" s="509"/>
      <c r="C191" s="510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509"/>
      <c r="C192" s="510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5">
      <c r="B193" s="505"/>
      <c r="C193" s="506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505"/>
      <c r="C194" s="506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8" thickBot="1" x14ac:dyDescent="0.3">
      <c r="B195" s="507"/>
      <c r="C195" s="508"/>
      <c r="D195" s="142"/>
      <c r="E195" s="143"/>
      <c r="F195" s="144"/>
      <c r="G195" s="144"/>
      <c r="H195" s="26">
        <f t="shared" si="3"/>
        <v>0</v>
      </c>
      <c r="I195" s="485">
        <f>SUM(H190:H195)</f>
        <v>0</v>
      </c>
      <c r="J195" s="486"/>
      <c r="L195" s="121"/>
      <c r="M195" s="175"/>
    </row>
    <row r="196" spans="2:13" x14ac:dyDescent="0.25">
      <c r="B196" s="497" t="s">
        <v>7</v>
      </c>
      <c r="C196" s="498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5">
      <c r="B197" s="499"/>
      <c r="C197" s="500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5">
      <c r="B198" s="499"/>
      <c r="C198" s="500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5">
      <c r="B199" s="499"/>
      <c r="C199" s="500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5">
      <c r="B200" s="499"/>
      <c r="C200" s="500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5">
      <c r="B201" s="499"/>
      <c r="C201" s="500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99"/>
      <c r="C202" s="500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8" thickBot="1" x14ac:dyDescent="0.3">
      <c r="B203" s="501"/>
      <c r="C203" s="502"/>
      <c r="D203" s="130"/>
      <c r="E203" s="131"/>
      <c r="F203" s="132"/>
      <c r="G203" s="132"/>
      <c r="H203" s="26">
        <f t="shared" si="5"/>
        <v>0</v>
      </c>
      <c r="I203" s="485">
        <f>SUM(H196:H203)</f>
        <v>0</v>
      </c>
      <c r="J203" s="486"/>
      <c r="L203" s="121"/>
      <c r="M203" s="175"/>
    </row>
    <row r="204" spans="2:13" x14ac:dyDescent="0.25">
      <c r="B204" s="497" t="s">
        <v>8</v>
      </c>
      <c r="C204" s="498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5">
      <c r="B205" s="499"/>
      <c r="C205" s="500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5">
      <c r="B206" s="499"/>
      <c r="C206" s="500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5">
      <c r="B207" s="499"/>
      <c r="C207" s="500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5">
      <c r="B208" s="499"/>
      <c r="C208" s="500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5">
      <c r="B209" s="499"/>
      <c r="C209" s="500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5">
      <c r="B210" s="499"/>
      <c r="C210" s="500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5">
      <c r="B211" s="499"/>
      <c r="C211" s="500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8" thickBot="1" x14ac:dyDescent="0.3">
      <c r="B212" s="499"/>
      <c r="C212" s="500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8" thickBot="1" x14ac:dyDescent="0.3">
      <c r="B213" s="501"/>
      <c r="C213" s="502"/>
      <c r="D213" s="142"/>
      <c r="E213" s="143"/>
      <c r="F213" s="144"/>
      <c r="G213" s="144"/>
      <c r="H213" s="26">
        <f t="shared" si="5"/>
        <v>0</v>
      </c>
      <c r="I213" s="485">
        <f>SUM(H204:H213)</f>
        <v>0</v>
      </c>
      <c r="J213" s="486"/>
      <c r="L213" s="121"/>
      <c r="M213" s="175"/>
    </row>
    <row r="214" spans="2:13" x14ac:dyDescent="0.25">
      <c r="B214" s="503" t="s">
        <v>20</v>
      </c>
      <c r="C214" s="504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5">
      <c r="B215" s="505"/>
      <c r="C215" s="506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5">
      <c r="B216" s="505"/>
      <c r="C216" s="506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5">
      <c r="B217" s="505"/>
      <c r="C217" s="506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5">
      <c r="B218" s="505"/>
      <c r="C218" s="506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5">
      <c r="B219" s="505"/>
      <c r="C219" s="506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8" thickBot="1" x14ac:dyDescent="0.3">
      <c r="B220" s="505"/>
      <c r="C220" s="506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8" thickBot="1" x14ac:dyDescent="0.3">
      <c r="B221" s="507"/>
      <c r="C221" s="508"/>
      <c r="D221" s="130"/>
      <c r="E221" s="131"/>
      <c r="F221" s="132"/>
      <c r="G221" s="132"/>
      <c r="H221" s="34">
        <f t="shared" si="5"/>
        <v>0</v>
      </c>
      <c r="I221" s="485">
        <f>SUM(H214:H221)</f>
        <v>0</v>
      </c>
      <c r="J221" s="486"/>
      <c r="L221" s="121"/>
      <c r="M221" s="175"/>
    </row>
    <row r="222" spans="2:13" x14ac:dyDescent="0.25">
      <c r="B222" s="503" t="s">
        <v>9</v>
      </c>
      <c r="C222" s="504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5">
      <c r="B223" s="505"/>
      <c r="C223" s="506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5">
      <c r="B224" s="505"/>
      <c r="C224" s="506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5">
      <c r="B225" s="505"/>
      <c r="C225" s="506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5">
      <c r="B226" s="505"/>
      <c r="C226" s="506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5">
      <c r="B227" s="505"/>
      <c r="C227" s="506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8" thickBot="1" x14ac:dyDescent="0.3">
      <c r="B228" s="505"/>
      <c r="C228" s="506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8" thickBot="1" x14ac:dyDescent="0.3">
      <c r="B229" s="507"/>
      <c r="C229" s="508"/>
      <c r="D229" s="142"/>
      <c r="E229" s="143"/>
      <c r="F229" s="144"/>
      <c r="G229" s="144"/>
      <c r="H229" s="34">
        <f t="shared" si="5"/>
        <v>0</v>
      </c>
      <c r="I229" s="485">
        <f>SUM(H222:H229)</f>
        <v>0</v>
      </c>
      <c r="J229" s="486"/>
      <c r="L229" s="121"/>
      <c r="M229" s="175"/>
    </row>
    <row r="230" spans="2:13" x14ac:dyDescent="0.25">
      <c r="B230" s="503" t="s">
        <v>10</v>
      </c>
      <c r="C230" s="504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5">
      <c r="B231" s="505"/>
      <c r="C231" s="506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5">
      <c r="B232" s="505"/>
      <c r="C232" s="506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8" thickBot="1" x14ac:dyDescent="0.3">
      <c r="B233" s="505"/>
      <c r="C233" s="506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8" thickBot="1" x14ac:dyDescent="0.3">
      <c r="B234" s="507"/>
      <c r="C234" s="508"/>
      <c r="D234" s="130"/>
      <c r="E234" s="131"/>
      <c r="F234" s="132"/>
      <c r="G234" s="132"/>
      <c r="H234" s="34">
        <f t="shared" si="5"/>
        <v>0</v>
      </c>
      <c r="I234" s="485">
        <f>SUM(H230:H234)</f>
        <v>0</v>
      </c>
      <c r="J234" s="486"/>
      <c r="L234" s="121"/>
      <c r="M234" s="175"/>
    </row>
    <row r="235" spans="2:13" x14ac:dyDescent="0.25">
      <c r="B235" s="518" t="s">
        <v>11</v>
      </c>
      <c r="C235" s="51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5">
      <c r="B236" s="505"/>
      <c r="C236" s="506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5">
      <c r="B237" s="505"/>
      <c r="C237" s="506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5">
      <c r="B238" s="505"/>
      <c r="C238" s="506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5">
      <c r="B239" s="505"/>
      <c r="C239" s="506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5">
      <c r="B240" s="505"/>
      <c r="C240" s="506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5">
      <c r="B241" s="505"/>
      <c r="C241" s="506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8" thickBot="1" x14ac:dyDescent="0.3">
      <c r="B242" s="505"/>
      <c r="C242" s="506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8" thickBot="1" x14ac:dyDescent="0.3">
      <c r="B243" s="507"/>
      <c r="C243" s="508"/>
      <c r="D243" s="142"/>
      <c r="E243" s="143"/>
      <c r="F243" s="144"/>
      <c r="G243" s="144"/>
      <c r="H243" s="34">
        <f t="shared" si="5"/>
        <v>0</v>
      </c>
      <c r="I243" s="485">
        <f>SUM(H235:H243)</f>
        <v>0</v>
      </c>
      <c r="J243" s="486"/>
      <c r="L243" s="121"/>
      <c r="M243" s="175"/>
    </row>
    <row r="244" spans="2:13" x14ac:dyDescent="0.25">
      <c r="B244" s="503" t="s">
        <v>0</v>
      </c>
      <c r="C244" s="504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8" thickBot="1" x14ac:dyDescent="0.3">
      <c r="B245" s="505"/>
      <c r="C245" s="506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8" thickBot="1" x14ac:dyDescent="0.3">
      <c r="B246" s="507"/>
      <c r="C246" s="508"/>
      <c r="D246" s="130"/>
      <c r="E246" s="131"/>
      <c r="F246" s="132"/>
      <c r="G246" s="132"/>
      <c r="H246" s="34">
        <f t="shared" si="5"/>
        <v>0</v>
      </c>
      <c r="I246" s="485">
        <f>SUM(H244:H246)</f>
        <v>0</v>
      </c>
      <c r="J246" s="486"/>
      <c r="L246" s="121"/>
      <c r="M246" s="175"/>
    </row>
    <row r="247" spans="2:13" x14ac:dyDescent="0.25">
      <c r="B247" s="511" t="s">
        <v>4</v>
      </c>
      <c r="C247" s="512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8" thickBot="1" x14ac:dyDescent="0.3">
      <c r="B248" s="513"/>
      <c r="C248" s="514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8" thickBot="1" x14ac:dyDescent="0.3">
      <c r="B249" s="515"/>
      <c r="C249" s="516"/>
      <c r="D249" s="142"/>
      <c r="E249" s="143"/>
      <c r="F249" s="144"/>
      <c r="G249" s="144"/>
      <c r="H249" s="34">
        <f>F249*G249</f>
        <v>0</v>
      </c>
      <c r="I249" s="485">
        <f>SUM(H247:H249)</f>
        <v>0</v>
      </c>
      <c r="J249" s="486"/>
      <c r="L249" s="121"/>
      <c r="M249" s="175"/>
    </row>
    <row r="250" spans="2:13" ht="13.8" thickBot="1" x14ac:dyDescent="0.3">
      <c r="F250" s="38"/>
      <c r="H250" s="37"/>
      <c r="I250" s="37"/>
      <c r="J250" s="40"/>
      <c r="L250" s="121"/>
      <c r="M250" s="175"/>
    </row>
    <row r="251" spans="2:13" ht="13.8" thickBot="1" x14ac:dyDescent="0.3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17">
        <f>SUM(J167+I189+I195+I203+I213+I221+I229+I234+I243+I246+I249)</f>
        <v>0</v>
      </c>
      <c r="J251" s="486"/>
      <c r="L251" s="121"/>
      <c r="M251" s="175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88" t="s">
        <v>128</v>
      </c>
      <c r="C3" s="489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" customHeight="1" x14ac:dyDescent="0.25">
      <c r="B10" s="49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5">
      <c r="B11" s="49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5">
      <c r="B12" s="49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5">
      <c r="B13" s="49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5">
      <c r="B14" s="49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5">
      <c r="B15" s="49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5">
      <c r="B16" s="49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5">
      <c r="B17" s="49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5">
      <c r="B18" s="49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5">
      <c r="B19" s="49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5">
      <c r="B20" s="49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6.4" x14ac:dyDescent="0.25">
      <c r="B21" s="49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6.4" x14ac:dyDescent="0.25">
      <c r="B22" s="49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6.4" x14ac:dyDescent="0.25">
      <c r="B23" s="49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6.4" x14ac:dyDescent="0.25">
      <c r="B24" s="49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6.4" x14ac:dyDescent="0.25">
      <c r="B25" s="49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6.4" x14ac:dyDescent="0.25">
      <c r="B26" s="49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6.4" x14ac:dyDescent="0.25">
      <c r="B27" s="49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6.4" x14ac:dyDescent="0.25">
      <c r="B28" s="49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6.4" x14ac:dyDescent="0.25">
      <c r="B29" s="49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6.4" x14ac:dyDescent="0.25">
      <c r="B30" s="49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6.4" x14ac:dyDescent="0.25">
      <c r="B31" s="49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9.6" x14ac:dyDescent="0.25">
      <c r="B32" s="49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5">
      <c r="B33" s="491"/>
      <c r="C33" s="49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5">
      <c r="B34" s="491"/>
      <c r="C34" s="49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91"/>
      <c r="C35" s="49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91"/>
      <c r="C36" s="49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5">
      <c r="B37" s="491"/>
      <c r="C37" s="49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5">
      <c r="B38" s="491"/>
      <c r="C38" s="49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5">
      <c r="B39" s="491"/>
      <c r="C39" s="49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5">
      <c r="B40" s="491"/>
      <c r="C40" s="49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8" thickBot="1" x14ac:dyDescent="0.3">
      <c r="B41" s="491"/>
      <c r="C41" s="49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92"/>
      <c r="C42" s="49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5">
      <c r="B43" s="497" t="s">
        <v>5</v>
      </c>
      <c r="C43" s="498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5">
      <c r="B44" s="499"/>
      <c r="C44" s="500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99"/>
      <c r="C45" s="500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99"/>
      <c r="C46" s="500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5">
      <c r="B47" s="499"/>
      <c r="C47" s="500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5">
      <c r="B48" s="499"/>
      <c r="C48" s="500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99"/>
      <c r="C49" s="500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99"/>
      <c r="C50" s="500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99"/>
      <c r="C51" s="500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99"/>
      <c r="C52" s="500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99"/>
      <c r="C53" s="500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99"/>
      <c r="C54" s="500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99"/>
      <c r="C55" s="500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99"/>
      <c r="C56" s="500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99"/>
      <c r="C57" s="500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99"/>
      <c r="C58" s="500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99"/>
      <c r="C59" s="500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99"/>
      <c r="C60" s="500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99"/>
      <c r="C61" s="500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5">
      <c r="B62" s="499"/>
      <c r="C62" s="500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8" thickBot="1" x14ac:dyDescent="0.3">
      <c r="B63" s="499"/>
      <c r="C63" s="500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501"/>
      <c r="C64" s="502"/>
      <c r="D64" s="80"/>
      <c r="E64" s="50"/>
      <c r="F64" s="62"/>
      <c r="G64" s="62"/>
      <c r="H64" s="26">
        <f t="shared" si="0"/>
        <v>0</v>
      </c>
      <c r="I64" s="485">
        <f>SUM(H43:H64)</f>
        <v>0</v>
      </c>
      <c r="J64" s="486"/>
      <c r="K64" s="159"/>
      <c r="L64" s="121"/>
      <c r="M64" s="175"/>
    </row>
    <row r="65" spans="2:13" x14ac:dyDescent="0.25">
      <c r="B65" s="503" t="s">
        <v>6</v>
      </c>
      <c r="C65" s="504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5">
      <c r="B66" s="505"/>
      <c r="C66" s="506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5">
      <c r="B67" s="505"/>
      <c r="C67" s="506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505"/>
      <c r="C68" s="506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8" thickBot="1" x14ac:dyDescent="0.3">
      <c r="B69" s="505"/>
      <c r="C69" s="506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507"/>
      <c r="C70" s="508"/>
      <c r="D70" s="78"/>
      <c r="E70" s="47"/>
      <c r="F70" s="59"/>
      <c r="G70" s="59"/>
      <c r="H70" s="26">
        <f t="shared" si="0"/>
        <v>0</v>
      </c>
      <c r="I70" s="485">
        <f>SUM(H65:H70)</f>
        <v>0</v>
      </c>
      <c r="J70" s="486"/>
      <c r="K70" s="159"/>
      <c r="L70" s="121"/>
      <c r="M70" s="175"/>
    </row>
    <row r="71" spans="2:13" x14ac:dyDescent="0.25">
      <c r="B71" s="497" t="s">
        <v>7</v>
      </c>
      <c r="C71" s="498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5">
      <c r="B72" s="499"/>
      <c r="C72" s="500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99"/>
      <c r="C73" s="500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99"/>
      <c r="C74" s="500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99"/>
      <c r="C75" s="500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99"/>
      <c r="C76" s="500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8" thickBot="1" x14ac:dyDescent="0.3">
      <c r="B77" s="499"/>
      <c r="C77" s="500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8" thickBot="1" x14ac:dyDescent="0.3">
      <c r="B78" s="501"/>
      <c r="C78" s="502"/>
      <c r="D78" s="80"/>
      <c r="E78" s="50"/>
      <c r="F78" s="62"/>
      <c r="G78" s="62"/>
      <c r="H78" s="26">
        <f t="shared" si="0"/>
        <v>0</v>
      </c>
      <c r="I78" s="485">
        <f>SUM(H71:H78)</f>
        <v>0</v>
      </c>
      <c r="J78" s="486"/>
      <c r="K78" s="159"/>
      <c r="L78" s="122"/>
      <c r="M78" s="175"/>
    </row>
    <row r="79" spans="2:13" x14ac:dyDescent="0.25">
      <c r="B79" s="497" t="s">
        <v>8</v>
      </c>
      <c r="C79" s="498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5">
      <c r="B80" s="499"/>
      <c r="C80" s="500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99"/>
      <c r="C81" s="500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5">
      <c r="B82" s="499"/>
      <c r="C82" s="500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99"/>
      <c r="C83" s="500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5">
      <c r="B84" s="499"/>
      <c r="C84" s="500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99"/>
      <c r="C85" s="500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99"/>
      <c r="C86" s="500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8" thickBot="1" x14ac:dyDescent="0.3">
      <c r="B87" s="499"/>
      <c r="C87" s="500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501"/>
      <c r="C88" s="502"/>
      <c r="D88" s="85"/>
      <c r="E88" s="54"/>
      <c r="F88" s="67"/>
      <c r="G88" s="67"/>
      <c r="H88" s="26">
        <f t="shared" si="0"/>
        <v>0</v>
      </c>
      <c r="I88" s="485">
        <f>SUM(H79:H88)</f>
        <v>0</v>
      </c>
      <c r="J88" s="486"/>
      <c r="K88" s="159"/>
      <c r="L88" s="121"/>
      <c r="M88" s="175"/>
    </row>
    <row r="89" spans="2:13" x14ac:dyDescent="0.25">
      <c r="B89" s="503" t="s">
        <v>20</v>
      </c>
      <c r="C89" s="504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5">
      <c r="B90" s="509"/>
      <c r="C90" s="510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5">
      <c r="B91" s="509"/>
      <c r="C91" s="510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509"/>
      <c r="C92" s="510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505"/>
      <c r="C93" s="506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505"/>
      <c r="C94" s="506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8" thickBot="1" x14ac:dyDescent="0.3">
      <c r="B95" s="505"/>
      <c r="C95" s="506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507"/>
      <c r="C96" s="508"/>
      <c r="D96" s="80"/>
      <c r="E96" s="50"/>
      <c r="F96" s="62"/>
      <c r="G96" s="62"/>
      <c r="H96" s="34">
        <f t="shared" si="0"/>
        <v>0</v>
      </c>
      <c r="I96" s="485">
        <f>SUM(H89:H96)</f>
        <v>0</v>
      </c>
      <c r="J96" s="486"/>
      <c r="K96" s="159"/>
      <c r="L96" s="121"/>
      <c r="M96" s="175"/>
    </row>
    <row r="97" spans="2:13" x14ac:dyDescent="0.25">
      <c r="B97" s="503" t="s">
        <v>9</v>
      </c>
      <c r="C97" s="504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5">
      <c r="B98" s="509"/>
      <c r="C98" s="510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5">
      <c r="B99" s="509"/>
      <c r="C99" s="510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509"/>
      <c r="C100" s="510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509"/>
      <c r="C101" s="510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505"/>
      <c r="C102" s="506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8" thickBot="1" x14ac:dyDescent="0.3">
      <c r="B103" s="505"/>
      <c r="C103" s="506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8" thickBot="1" x14ac:dyDescent="0.3">
      <c r="B104" s="507"/>
      <c r="C104" s="508"/>
      <c r="D104" s="85"/>
      <c r="E104" s="54"/>
      <c r="F104" s="67"/>
      <c r="G104" s="67"/>
      <c r="H104" s="34">
        <f t="shared" si="0"/>
        <v>0</v>
      </c>
      <c r="I104" s="485">
        <f>SUM(H97:H104)</f>
        <v>0</v>
      </c>
      <c r="J104" s="486"/>
      <c r="K104" s="159"/>
      <c r="L104" s="121"/>
      <c r="M104" s="175"/>
    </row>
    <row r="105" spans="2:13" x14ac:dyDescent="0.25">
      <c r="B105" s="503" t="s">
        <v>10</v>
      </c>
      <c r="C105" s="504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5">
      <c r="B106" s="505"/>
      <c r="C106" s="506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5">
      <c r="B107" s="505"/>
      <c r="C107" s="506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8" thickBot="1" x14ac:dyDescent="0.3">
      <c r="B108" s="505"/>
      <c r="C108" s="506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507"/>
      <c r="C109" s="508"/>
      <c r="D109" s="80"/>
      <c r="E109" s="50"/>
      <c r="F109" s="62"/>
      <c r="G109" s="62"/>
      <c r="H109" s="34">
        <f t="shared" si="0"/>
        <v>0</v>
      </c>
      <c r="I109" s="485">
        <f>SUM(H105:H109)</f>
        <v>0</v>
      </c>
      <c r="J109" s="486"/>
      <c r="K109" s="159"/>
      <c r="L109" s="121"/>
      <c r="M109" s="175"/>
    </row>
    <row r="110" spans="2:13" x14ac:dyDescent="0.25">
      <c r="B110" s="503" t="s">
        <v>11</v>
      </c>
      <c r="C110" s="504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5">
      <c r="B111" s="505"/>
      <c r="C111" s="506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505"/>
      <c r="C112" s="506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505"/>
      <c r="C113" s="506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505"/>
      <c r="C114" s="506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505"/>
      <c r="C115" s="506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505"/>
      <c r="C116" s="506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8" thickBot="1" x14ac:dyDescent="0.3">
      <c r="B117" s="505"/>
      <c r="C117" s="506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507"/>
      <c r="C118" s="508"/>
      <c r="D118" s="85"/>
      <c r="E118" s="54"/>
      <c r="F118" s="67"/>
      <c r="G118" s="67"/>
      <c r="H118" s="34">
        <f t="shared" si="0"/>
        <v>0</v>
      </c>
      <c r="I118" s="485">
        <f>SUM(H110:H118)</f>
        <v>0</v>
      </c>
      <c r="J118" s="486"/>
      <c r="K118" s="159"/>
      <c r="L118" s="121"/>
      <c r="M118" s="175"/>
    </row>
    <row r="119" spans="2:13" x14ac:dyDescent="0.25">
      <c r="B119" s="503" t="s">
        <v>0</v>
      </c>
      <c r="C119" s="504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8" thickBot="1" x14ac:dyDescent="0.3">
      <c r="B120" s="505"/>
      <c r="C120" s="506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8" thickBot="1" x14ac:dyDescent="0.3">
      <c r="B121" s="507"/>
      <c r="C121" s="508"/>
      <c r="D121" s="80"/>
      <c r="E121" s="50"/>
      <c r="F121" s="62"/>
      <c r="G121" s="62"/>
      <c r="H121" s="34">
        <f t="shared" si="0"/>
        <v>0</v>
      </c>
      <c r="I121" s="485">
        <f>SUM(H119:H121)</f>
        <v>0</v>
      </c>
      <c r="J121" s="486"/>
      <c r="K121" s="159"/>
      <c r="L121" s="121"/>
      <c r="M121" s="175"/>
    </row>
    <row r="122" spans="2:13" x14ac:dyDescent="0.25">
      <c r="B122" s="511" t="s">
        <v>4</v>
      </c>
      <c r="C122" s="512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8" thickBot="1" x14ac:dyDescent="0.3">
      <c r="B123" s="513"/>
      <c r="C123" s="514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8" thickBot="1" x14ac:dyDescent="0.3">
      <c r="B124" s="515"/>
      <c r="C124" s="516"/>
      <c r="D124" s="85"/>
      <c r="E124" s="54"/>
      <c r="F124" s="67"/>
      <c r="G124" s="67"/>
      <c r="H124" s="34">
        <f>F124*G124</f>
        <v>0</v>
      </c>
      <c r="I124" s="485">
        <f>SUM(H122:H124)</f>
        <v>0</v>
      </c>
      <c r="J124" s="486"/>
      <c r="K124" s="159"/>
      <c r="L124" s="121"/>
      <c r="M124" s="175"/>
    </row>
    <row r="125" spans="2:13" ht="13.8" thickBot="1" x14ac:dyDescent="0.3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3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17">
        <f>SUM(J42+I64+I70+I78+I88+I96+I104+I109+I118+I121+I124)</f>
        <v>0</v>
      </c>
      <c r="J126" s="486"/>
      <c r="K126" s="159"/>
      <c r="L126" s="121"/>
      <c r="M126" s="175"/>
    </row>
    <row r="127" spans="2:13" x14ac:dyDescent="0.25">
      <c r="F127" s="38"/>
      <c r="H127" s="36"/>
      <c r="I127" s="37"/>
      <c r="J127" s="158"/>
      <c r="L127" s="16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B129" s="9" t="s">
        <v>59</v>
      </c>
      <c r="F129" s="38"/>
      <c r="H129" s="36"/>
      <c r="I129" s="37"/>
      <c r="J129" s="158"/>
      <c r="L129" s="165"/>
    </row>
    <row r="130" spans="2:13" ht="13.8" x14ac:dyDescent="0.25">
      <c r="B130" s="90" t="str">
        <f>B3</f>
        <v>INDICAR AQUÍ NOMBRE ASOCIADO 15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8" thickBot="1" x14ac:dyDescent="0.3">
      <c r="B131" s="9"/>
      <c r="F131" s="38"/>
      <c r="H131" s="36"/>
      <c r="I131" s="37"/>
      <c r="J131" s="158"/>
      <c r="L131" s="165"/>
    </row>
    <row r="132" spans="2:13" ht="13.8" thickBot="1" x14ac:dyDescent="0.3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5">
      <c r="B133" s="9"/>
      <c r="F133" s="38"/>
      <c r="H133" s="36"/>
      <c r="I133" s="37"/>
      <c r="J133" s="158"/>
      <c r="L133" s="165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6.4" x14ac:dyDescent="0.25">
      <c r="B135" s="49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6.4" x14ac:dyDescent="0.25">
      <c r="B136" s="49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6.4" x14ac:dyDescent="0.25">
      <c r="B137" s="49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6.4" x14ac:dyDescent="0.25">
      <c r="B138" s="49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6.4" x14ac:dyDescent="0.25">
      <c r="B139" s="49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6.4" x14ac:dyDescent="0.25">
      <c r="B140" s="49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6.4" x14ac:dyDescent="0.25">
      <c r="B141" s="49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6.4" x14ac:dyDescent="0.25">
      <c r="B142" s="49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6.4" x14ac:dyDescent="0.25">
      <c r="B143" s="49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6.4" x14ac:dyDescent="0.25">
      <c r="B144" s="49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6.4" x14ac:dyDescent="0.25">
      <c r="B145" s="49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6.4" x14ac:dyDescent="0.25">
      <c r="B146" s="49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6.4" x14ac:dyDescent="0.25">
      <c r="B147" s="49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6.4" x14ac:dyDescent="0.25">
      <c r="B148" s="49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6.4" x14ac:dyDescent="0.25">
      <c r="B149" s="49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6.4" x14ac:dyDescent="0.25">
      <c r="B150" s="49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6.4" x14ac:dyDescent="0.25">
      <c r="B151" s="49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6.4" x14ac:dyDescent="0.25">
      <c r="B152" s="49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6.4" x14ac:dyDescent="0.25">
      <c r="B153" s="49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6.4" x14ac:dyDescent="0.25">
      <c r="B154" s="49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6.4" x14ac:dyDescent="0.25">
      <c r="B155" s="49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6.4" x14ac:dyDescent="0.25">
      <c r="B156" s="49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9.6" x14ac:dyDescent="0.25">
      <c r="B157" s="49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5">
      <c r="B158" s="491"/>
      <c r="C158" s="49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91"/>
      <c r="C159" s="49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91"/>
      <c r="C160" s="49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91"/>
      <c r="C161" s="49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5">
      <c r="B162" s="491"/>
      <c r="C162" s="49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5">
      <c r="B163" s="491"/>
      <c r="C163" s="49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91"/>
      <c r="C164" s="49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5">
      <c r="B165" s="491"/>
      <c r="C165" s="49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91"/>
      <c r="C166" s="49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8" thickBot="1" x14ac:dyDescent="0.3">
      <c r="B167" s="492"/>
      <c r="C167" s="49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5">
      <c r="B168" s="497" t="s">
        <v>5</v>
      </c>
      <c r="C168" s="498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5">
      <c r="B169" s="499"/>
      <c r="C169" s="500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99"/>
      <c r="C170" s="500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99"/>
      <c r="C171" s="500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99"/>
      <c r="C172" s="500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99"/>
      <c r="C173" s="500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99"/>
      <c r="C174" s="500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99"/>
      <c r="C175" s="500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99"/>
      <c r="C176" s="500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99"/>
      <c r="C177" s="500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99"/>
      <c r="C178" s="500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99"/>
      <c r="C179" s="500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99"/>
      <c r="C180" s="500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99"/>
      <c r="C181" s="500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99"/>
      <c r="C182" s="500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99"/>
      <c r="C183" s="500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99"/>
      <c r="C184" s="500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99"/>
      <c r="C185" s="500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99"/>
      <c r="C186" s="500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5">
      <c r="B187" s="499"/>
      <c r="C187" s="500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99"/>
      <c r="C188" s="500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8" thickBot="1" x14ac:dyDescent="0.3">
      <c r="B189" s="501"/>
      <c r="C189" s="502"/>
      <c r="D189" s="130"/>
      <c r="E189" s="131"/>
      <c r="F189" s="132"/>
      <c r="G189" s="132"/>
      <c r="H189" s="26">
        <f t="shared" si="3"/>
        <v>0</v>
      </c>
      <c r="I189" s="485">
        <f>SUM(H168:H189)</f>
        <v>0</v>
      </c>
      <c r="J189" s="486"/>
      <c r="L189" s="121"/>
      <c r="M189" s="175"/>
    </row>
    <row r="190" spans="2:13" x14ac:dyDescent="0.25">
      <c r="B190" s="503" t="s">
        <v>6</v>
      </c>
      <c r="C190" s="504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5">
      <c r="B191" s="509"/>
      <c r="C191" s="510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509"/>
      <c r="C192" s="510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5">
      <c r="B193" s="505"/>
      <c r="C193" s="506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505"/>
      <c r="C194" s="506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8" thickBot="1" x14ac:dyDescent="0.3">
      <c r="B195" s="507"/>
      <c r="C195" s="508"/>
      <c r="D195" s="142"/>
      <c r="E195" s="143"/>
      <c r="F195" s="144"/>
      <c r="G195" s="144"/>
      <c r="H195" s="26">
        <f t="shared" si="3"/>
        <v>0</v>
      </c>
      <c r="I195" s="485">
        <f>SUM(H190:H195)</f>
        <v>0</v>
      </c>
      <c r="J195" s="486"/>
      <c r="L195" s="121"/>
      <c r="M195" s="175"/>
    </row>
    <row r="196" spans="2:13" x14ac:dyDescent="0.25">
      <c r="B196" s="497" t="s">
        <v>7</v>
      </c>
      <c r="C196" s="498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5">
      <c r="B197" s="499"/>
      <c r="C197" s="500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5">
      <c r="B198" s="499"/>
      <c r="C198" s="500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5">
      <c r="B199" s="499"/>
      <c r="C199" s="500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5">
      <c r="B200" s="499"/>
      <c r="C200" s="500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5">
      <c r="B201" s="499"/>
      <c r="C201" s="500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99"/>
      <c r="C202" s="500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8" thickBot="1" x14ac:dyDescent="0.3">
      <c r="B203" s="501"/>
      <c r="C203" s="502"/>
      <c r="D203" s="130"/>
      <c r="E203" s="131"/>
      <c r="F203" s="132"/>
      <c r="G203" s="132"/>
      <c r="H203" s="26">
        <f t="shared" si="5"/>
        <v>0</v>
      </c>
      <c r="I203" s="485">
        <f>SUM(H196:H203)</f>
        <v>0</v>
      </c>
      <c r="J203" s="486"/>
      <c r="L203" s="121"/>
      <c r="M203" s="175"/>
    </row>
    <row r="204" spans="2:13" x14ac:dyDescent="0.25">
      <c r="B204" s="497" t="s">
        <v>8</v>
      </c>
      <c r="C204" s="498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5">
      <c r="B205" s="499"/>
      <c r="C205" s="500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5">
      <c r="B206" s="499"/>
      <c r="C206" s="500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5">
      <c r="B207" s="499"/>
      <c r="C207" s="500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5">
      <c r="B208" s="499"/>
      <c r="C208" s="500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5">
      <c r="B209" s="499"/>
      <c r="C209" s="500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5">
      <c r="B210" s="499"/>
      <c r="C210" s="500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5">
      <c r="B211" s="499"/>
      <c r="C211" s="500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8" thickBot="1" x14ac:dyDescent="0.3">
      <c r="B212" s="499"/>
      <c r="C212" s="500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8" thickBot="1" x14ac:dyDescent="0.3">
      <c r="B213" s="501"/>
      <c r="C213" s="502"/>
      <c r="D213" s="142"/>
      <c r="E213" s="143"/>
      <c r="F213" s="144"/>
      <c r="G213" s="144"/>
      <c r="H213" s="26">
        <f t="shared" si="5"/>
        <v>0</v>
      </c>
      <c r="I213" s="485">
        <f>SUM(H204:H213)</f>
        <v>0</v>
      </c>
      <c r="J213" s="486"/>
      <c r="L213" s="121"/>
      <c r="M213" s="175"/>
    </row>
    <row r="214" spans="2:13" x14ac:dyDescent="0.25">
      <c r="B214" s="503" t="s">
        <v>20</v>
      </c>
      <c r="C214" s="504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5">
      <c r="B215" s="505"/>
      <c r="C215" s="506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5">
      <c r="B216" s="505"/>
      <c r="C216" s="506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5">
      <c r="B217" s="505"/>
      <c r="C217" s="506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5">
      <c r="B218" s="505"/>
      <c r="C218" s="506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5">
      <c r="B219" s="505"/>
      <c r="C219" s="506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8" thickBot="1" x14ac:dyDescent="0.3">
      <c r="B220" s="505"/>
      <c r="C220" s="506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8" thickBot="1" x14ac:dyDescent="0.3">
      <c r="B221" s="507"/>
      <c r="C221" s="508"/>
      <c r="D221" s="130"/>
      <c r="E221" s="131"/>
      <c r="F221" s="132"/>
      <c r="G221" s="132"/>
      <c r="H221" s="34">
        <f t="shared" si="5"/>
        <v>0</v>
      </c>
      <c r="I221" s="485">
        <f>SUM(H214:H221)</f>
        <v>0</v>
      </c>
      <c r="J221" s="486"/>
      <c r="L221" s="121"/>
      <c r="M221" s="175"/>
    </row>
    <row r="222" spans="2:13" x14ac:dyDescent="0.25">
      <c r="B222" s="503" t="s">
        <v>9</v>
      </c>
      <c r="C222" s="504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5">
      <c r="B223" s="505"/>
      <c r="C223" s="506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5">
      <c r="B224" s="505"/>
      <c r="C224" s="506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5">
      <c r="B225" s="505"/>
      <c r="C225" s="506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5">
      <c r="B226" s="505"/>
      <c r="C226" s="506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5">
      <c r="B227" s="505"/>
      <c r="C227" s="506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8" thickBot="1" x14ac:dyDescent="0.3">
      <c r="B228" s="505"/>
      <c r="C228" s="506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8" thickBot="1" x14ac:dyDescent="0.3">
      <c r="B229" s="507"/>
      <c r="C229" s="508"/>
      <c r="D229" s="142"/>
      <c r="E229" s="143"/>
      <c r="F229" s="144"/>
      <c r="G229" s="144"/>
      <c r="H229" s="34">
        <f t="shared" si="5"/>
        <v>0</v>
      </c>
      <c r="I229" s="485">
        <f>SUM(H222:H229)</f>
        <v>0</v>
      </c>
      <c r="J229" s="486"/>
      <c r="L229" s="121"/>
      <c r="M229" s="175"/>
    </row>
    <row r="230" spans="2:13" x14ac:dyDescent="0.25">
      <c r="B230" s="503" t="s">
        <v>10</v>
      </c>
      <c r="C230" s="504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5">
      <c r="B231" s="505"/>
      <c r="C231" s="506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5">
      <c r="B232" s="505"/>
      <c r="C232" s="506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8" thickBot="1" x14ac:dyDescent="0.3">
      <c r="B233" s="505"/>
      <c r="C233" s="506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8" thickBot="1" x14ac:dyDescent="0.3">
      <c r="B234" s="507"/>
      <c r="C234" s="508"/>
      <c r="D234" s="130"/>
      <c r="E234" s="131"/>
      <c r="F234" s="132"/>
      <c r="G234" s="132"/>
      <c r="H234" s="34">
        <f t="shared" si="5"/>
        <v>0</v>
      </c>
      <c r="I234" s="485">
        <f>SUM(H230:H234)</f>
        <v>0</v>
      </c>
      <c r="J234" s="486"/>
      <c r="L234" s="121"/>
      <c r="M234" s="175"/>
    </row>
    <row r="235" spans="2:13" x14ac:dyDescent="0.25">
      <c r="B235" s="518" t="s">
        <v>11</v>
      </c>
      <c r="C235" s="51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5">
      <c r="B236" s="505"/>
      <c r="C236" s="506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5">
      <c r="B237" s="505"/>
      <c r="C237" s="506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5">
      <c r="B238" s="505"/>
      <c r="C238" s="506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5">
      <c r="B239" s="505"/>
      <c r="C239" s="506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5">
      <c r="B240" s="505"/>
      <c r="C240" s="506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5">
      <c r="B241" s="505"/>
      <c r="C241" s="506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8" thickBot="1" x14ac:dyDescent="0.3">
      <c r="B242" s="505"/>
      <c r="C242" s="506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8" thickBot="1" x14ac:dyDescent="0.3">
      <c r="B243" s="507"/>
      <c r="C243" s="508"/>
      <c r="D243" s="142"/>
      <c r="E243" s="143"/>
      <c r="F243" s="144"/>
      <c r="G243" s="144"/>
      <c r="H243" s="34">
        <f t="shared" si="5"/>
        <v>0</v>
      </c>
      <c r="I243" s="485">
        <f>SUM(H235:H243)</f>
        <v>0</v>
      </c>
      <c r="J243" s="486"/>
      <c r="L243" s="121"/>
      <c r="M243" s="175"/>
    </row>
    <row r="244" spans="2:13" x14ac:dyDescent="0.25">
      <c r="B244" s="503" t="s">
        <v>0</v>
      </c>
      <c r="C244" s="504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8" thickBot="1" x14ac:dyDescent="0.3">
      <c r="B245" s="505"/>
      <c r="C245" s="506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8" thickBot="1" x14ac:dyDescent="0.3">
      <c r="B246" s="507"/>
      <c r="C246" s="508"/>
      <c r="D246" s="130"/>
      <c r="E246" s="131"/>
      <c r="F246" s="132"/>
      <c r="G246" s="132"/>
      <c r="H246" s="34">
        <f t="shared" si="5"/>
        <v>0</v>
      </c>
      <c r="I246" s="485">
        <f>SUM(H244:H246)</f>
        <v>0</v>
      </c>
      <c r="J246" s="486"/>
      <c r="L246" s="121"/>
      <c r="M246" s="175"/>
    </row>
    <row r="247" spans="2:13" x14ac:dyDescent="0.25">
      <c r="B247" s="511" t="s">
        <v>4</v>
      </c>
      <c r="C247" s="512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8" thickBot="1" x14ac:dyDescent="0.3">
      <c r="B248" s="513"/>
      <c r="C248" s="514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8" thickBot="1" x14ac:dyDescent="0.3">
      <c r="B249" s="515"/>
      <c r="C249" s="516"/>
      <c r="D249" s="142"/>
      <c r="E249" s="143"/>
      <c r="F249" s="144"/>
      <c r="G249" s="144"/>
      <c r="H249" s="34">
        <f>F249*G249</f>
        <v>0</v>
      </c>
      <c r="I249" s="485">
        <f>SUM(H247:H249)</f>
        <v>0</v>
      </c>
      <c r="J249" s="486"/>
      <c r="L249" s="121"/>
      <c r="M249" s="175"/>
    </row>
    <row r="250" spans="2:13" ht="13.8" thickBot="1" x14ac:dyDescent="0.3">
      <c r="F250" s="38"/>
      <c r="H250" s="37"/>
      <c r="I250" s="37"/>
      <c r="J250" s="40"/>
      <c r="L250" s="121"/>
      <c r="M250" s="175"/>
    </row>
    <row r="251" spans="2:13" ht="13.8" thickBot="1" x14ac:dyDescent="0.3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17">
        <f>SUM(J167+I189+I195+I203+I213+I221+I229+I234+I243+I246+I249)</f>
        <v>0</v>
      </c>
      <c r="J251" s="486"/>
      <c r="L251" s="121"/>
      <c r="M251" s="175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88" t="s">
        <v>129</v>
      </c>
      <c r="C3" s="489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" customHeight="1" x14ac:dyDescent="0.25">
      <c r="B10" s="49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5">
      <c r="B11" s="49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5">
      <c r="B12" s="49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5">
      <c r="B13" s="49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5">
      <c r="B14" s="49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5">
      <c r="B15" s="49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5">
      <c r="B16" s="49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5">
      <c r="B17" s="49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5">
      <c r="B18" s="49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5">
      <c r="B19" s="49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5">
      <c r="B20" s="49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6.4" x14ac:dyDescent="0.25">
      <c r="B21" s="49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6.4" x14ac:dyDescent="0.25">
      <c r="B22" s="49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6.4" x14ac:dyDescent="0.25">
      <c r="B23" s="49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6.4" x14ac:dyDescent="0.25">
      <c r="B24" s="49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6.4" x14ac:dyDescent="0.25">
      <c r="B25" s="49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6.4" x14ac:dyDescent="0.25">
      <c r="B26" s="49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6.4" x14ac:dyDescent="0.25">
      <c r="B27" s="49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6.4" x14ac:dyDescent="0.25">
      <c r="B28" s="49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6.4" x14ac:dyDescent="0.25">
      <c r="B29" s="49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6.4" x14ac:dyDescent="0.25">
      <c r="B30" s="49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6.4" x14ac:dyDescent="0.25">
      <c r="B31" s="49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9.6" x14ac:dyDescent="0.25">
      <c r="B32" s="49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5">
      <c r="B33" s="491"/>
      <c r="C33" s="49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5">
      <c r="B34" s="491"/>
      <c r="C34" s="49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91"/>
      <c r="C35" s="49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91"/>
      <c r="C36" s="49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5">
      <c r="B37" s="491"/>
      <c r="C37" s="49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5">
      <c r="B38" s="491"/>
      <c r="C38" s="49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5">
      <c r="B39" s="491"/>
      <c r="C39" s="49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5">
      <c r="B40" s="491"/>
      <c r="C40" s="49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8" thickBot="1" x14ac:dyDescent="0.3">
      <c r="B41" s="491"/>
      <c r="C41" s="49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92"/>
      <c r="C42" s="49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5">
      <c r="B43" s="497" t="s">
        <v>5</v>
      </c>
      <c r="C43" s="498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5">
      <c r="B44" s="499"/>
      <c r="C44" s="500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99"/>
      <c r="C45" s="500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99"/>
      <c r="C46" s="500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5">
      <c r="B47" s="499"/>
      <c r="C47" s="500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5">
      <c r="B48" s="499"/>
      <c r="C48" s="500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99"/>
      <c r="C49" s="500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99"/>
      <c r="C50" s="500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99"/>
      <c r="C51" s="500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99"/>
      <c r="C52" s="500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99"/>
      <c r="C53" s="500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99"/>
      <c r="C54" s="500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99"/>
      <c r="C55" s="500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99"/>
      <c r="C56" s="500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99"/>
      <c r="C57" s="500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99"/>
      <c r="C58" s="500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99"/>
      <c r="C59" s="500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99"/>
      <c r="C60" s="500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99"/>
      <c r="C61" s="500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5">
      <c r="B62" s="499"/>
      <c r="C62" s="500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8" thickBot="1" x14ac:dyDescent="0.3">
      <c r="B63" s="499"/>
      <c r="C63" s="500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501"/>
      <c r="C64" s="502"/>
      <c r="D64" s="80"/>
      <c r="E64" s="50"/>
      <c r="F64" s="62"/>
      <c r="G64" s="62"/>
      <c r="H64" s="26">
        <f t="shared" si="0"/>
        <v>0</v>
      </c>
      <c r="I64" s="485">
        <f>SUM(H43:H64)</f>
        <v>0</v>
      </c>
      <c r="J64" s="486"/>
      <c r="K64" s="159"/>
      <c r="L64" s="121"/>
      <c r="M64" s="175"/>
    </row>
    <row r="65" spans="2:13" x14ac:dyDescent="0.25">
      <c r="B65" s="503" t="s">
        <v>6</v>
      </c>
      <c r="C65" s="504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5">
      <c r="B66" s="505"/>
      <c r="C66" s="506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5">
      <c r="B67" s="505"/>
      <c r="C67" s="506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505"/>
      <c r="C68" s="506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8" thickBot="1" x14ac:dyDescent="0.3">
      <c r="B69" s="505"/>
      <c r="C69" s="506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507"/>
      <c r="C70" s="508"/>
      <c r="D70" s="78"/>
      <c r="E70" s="47"/>
      <c r="F70" s="59"/>
      <c r="G70" s="59"/>
      <c r="H70" s="26">
        <f t="shared" si="0"/>
        <v>0</v>
      </c>
      <c r="I70" s="485">
        <f>SUM(H65:H70)</f>
        <v>0</v>
      </c>
      <c r="J70" s="486"/>
      <c r="K70" s="159"/>
      <c r="L70" s="121"/>
      <c r="M70" s="175"/>
    </row>
    <row r="71" spans="2:13" x14ac:dyDescent="0.25">
      <c r="B71" s="497" t="s">
        <v>7</v>
      </c>
      <c r="C71" s="498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5">
      <c r="B72" s="499"/>
      <c r="C72" s="500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99"/>
      <c r="C73" s="500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99"/>
      <c r="C74" s="500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99"/>
      <c r="C75" s="500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99"/>
      <c r="C76" s="500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8" thickBot="1" x14ac:dyDescent="0.3">
      <c r="B77" s="499"/>
      <c r="C77" s="500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8" thickBot="1" x14ac:dyDescent="0.3">
      <c r="B78" s="501"/>
      <c r="C78" s="502"/>
      <c r="D78" s="80"/>
      <c r="E78" s="50"/>
      <c r="F78" s="62"/>
      <c r="G78" s="62"/>
      <c r="H78" s="26">
        <f t="shared" si="0"/>
        <v>0</v>
      </c>
      <c r="I78" s="485">
        <f>SUM(H71:H78)</f>
        <v>0</v>
      </c>
      <c r="J78" s="486"/>
      <c r="K78" s="159"/>
      <c r="L78" s="122"/>
      <c r="M78" s="175"/>
    </row>
    <row r="79" spans="2:13" x14ac:dyDescent="0.25">
      <c r="B79" s="497" t="s">
        <v>8</v>
      </c>
      <c r="C79" s="498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5">
      <c r="B80" s="499"/>
      <c r="C80" s="500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99"/>
      <c r="C81" s="500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5">
      <c r="B82" s="499"/>
      <c r="C82" s="500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99"/>
      <c r="C83" s="500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5">
      <c r="B84" s="499"/>
      <c r="C84" s="500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99"/>
      <c r="C85" s="500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99"/>
      <c r="C86" s="500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8" thickBot="1" x14ac:dyDescent="0.3">
      <c r="B87" s="499"/>
      <c r="C87" s="500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501"/>
      <c r="C88" s="502"/>
      <c r="D88" s="85"/>
      <c r="E88" s="54"/>
      <c r="F88" s="67"/>
      <c r="G88" s="67"/>
      <c r="H88" s="26">
        <f t="shared" si="0"/>
        <v>0</v>
      </c>
      <c r="I88" s="485">
        <f>SUM(H79:H88)</f>
        <v>0</v>
      </c>
      <c r="J88" s="486"/>
      <c r="K88" s="159"/>
      <c r="L88" s="121"/>
      <c r="M88" s="175"/>
    </row>
    <row r="89" spans="2:13" x14ac:dyDescent="0.25">
      <c r="B89" s="503" t="s">
        <v>20</v>
      </c>
      <c r="C89" s="504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5">
      <c r="B90" s="509"/>
      <c r="C90" s="510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5">
      <c r="B91" s="509"/>
      <c r="C91" s="510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509"/>
      <c r="C92" s="510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505"/>
      <c r="C93" s="506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505"/>
      <c r="C94" s="506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8" thickBot="1" x14ac:dyDescent="0.3">
      <c r="B95" s="505"/>
      <c r="C95" s="506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507"/>
      <c r="C96" s="508"/>
      <c r="D96" s="80"/>
      <c r="E96" s="50"/>
      <c r="F96" s="62"/>
      <c r="G96" s="62"/>
      <c r="H96" s="34">
        <f t="shared" si="0"/>
        <v>0</v>
      </c>
      <c r="I96" s="485">
        <f>SUM(H89:H96)</f>
        <v>0</v>
      </c>
      <c r="J96" s="486"/>
      <c r="K96" s="159"/>
      <c r="L96" s="121"/>
      <c r="M96" s="175"/>
    </row>
    <row r="97" spans="2:13" x14ac:dyDescent="0.25">
      <c r="B97" s="503" t="s">
        <v>9</v>
      </c>
      <c r="C97" s="504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5">
      <c r="B98" s="509"/>
      <c r="C98" s="510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5">
      <c r="B99" s="509"/>
      <c r="C99" s="510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509"/>
      <c r="C100" s="510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509"/>
      <c r="C101" s="510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505"/>
      <c r="C102" s="506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8" thickBot="1" x14ac:dyDescent="0.3">
      <c r="B103" s="505"/>
      <c r="C103" s="506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8" thickBot="1" x14ac:dyDescent="0.3">
      <c r="B104" s="507"/>
      <c r="C104" s="508"/>
      <c r="D104" s="85"/>
      <c r="E104" s="54"/>
      <c r="F104" s="67"/>
      <c r="G104" s="67"/>
      <c r="H104" s="34">
        <f t="shared" si="0"/>
        <v>0</v>
      </c>
      <c r="I104" s="485">
        <f>SUM(H97:H104)</f>
        <v>0</v>
      </c>
      <c r="J104" s="486"/>
      <c r="K104" s="159"/>
      <c r="L104" s="121"/>
      <c r="M104" s="175"/>
    </row>
    <row r="105" spans="2:13" x14ac:dyDescent="0.25">
      <c r="B105" s="503" t="s">
        <v>10</v>
      </c>
      <c r="C105" s="504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5">
      <c r="B106" s="505"/>
      <c r="C106" s="506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5">
      <c r="B107" s="505"/>
      <c r="C107" s="506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8" thickBot="1" x14ac:dyDescent="0.3">
      <c r="B108" s="505"/>
      <c r="C108" s="506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507"/>
      <c r="C109" s="508"/>
      <c r="D109" s="80"/>
      <c r="E109" s="50"/>
      <c r="F109" s="62"/>
      <c r="G109" s="62"/>
      <c r="H109" s="34">
        <f t="shared" si="0"/>
        <v>0</v>
      </c>
      <c r="I109" s="485">
        <f>SUM(H105:H109)</f>
        <v>0</v>
      </c>
      <c r="J109" s="486"/>
      <c r="K109" s="159"/>
      <c r="L109" s="121"/>
      <c r="M109" s="175"/>
    </row>
    <row r="110" spans="2:13" x14ac:dyDescent="0.25">
      <c r="B110" s="503" t="s">
        <v>11</v>
      </c>
      <c r="C110" s="504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5">
      <c r="B111" s="505"/>
      <c r="C111" s="506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505"/>
      <c r="C112" s="506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505"/>
      <c r="C113" s="506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505"/>
      <c r="C114" s="506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505"/>
      <c r="C115" s="506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505"/>
      <c r="C116" s="506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8" thickBot="1" x14ac:dyDescent="0.3">
      <c r="B117" s="505"/>
      <c r="C117" s="506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507"/>
      <c r="C118" s="508"/>
      <c r="D118" s="85"/>
      <c r="E118" s="54"/>
      <c r="F118" s="67"/>
      <c r="G118" s="67"/>
      <c r="H118" s="34">
        <f t="shared" si="0"/>
        <v>0</v>
      </c>
      <c r="I118" s="485">
        <f>SUM(H110:H118)</f>
        <v>0</v>
      </c>
      <c r="J118" s="486"/>
      <c r="K118" s="159"/>
      <c r="L118" s="121"/>
      <c r="M118" s="175"/>
    </row>
    <row r="119" spans="2:13" x14ac:dyDescent="0.25">
      <c r="B119" s="503" t="s">
        <v>0</v>
      </c>
      <c r="C119" s="504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8" thickBot="1" x14ac:dyDescent="0.3">
      <c r="B120" s="505"/>
      <c r="C120" s="506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8" thickBot="1" x14ac:dyDescent="0.3">
      <c r="B121" s="507"/>
      <c r="C121" s="508"/>
      <c r="D121" s="80"/>
      <c r="E121" s="50"/>
      <c r="F121" s="62"/>
      <c r="G121" s="62"/>
      <c r="H121" s="34">
        <f t="shared" si="0"/>
        <v>0</v>
      </c>
      <c r="I121" s="485">
        <f>SUM(H119:H121)</f>
        <v>0</v>
      </c>
      <c r="J121" s="486"/>
      <c r="K121" s="159"/>
      <c r="L121" s="121"/>
      <c r="M121" s="175"/>
    </row>
    <row r="122" spans="2:13" x14ac:dyDescent="0.25">
      <c r="B122" s="511" t="s">
        <v>4</v>
      </c>
      <c r="C122" s="512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8" thickBot="1" x14ac:dyDescent="0.3">
      <c r="B123" s="513"/>
      <c r="C123" s="514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8" thickBot="1" x14ac:dyDescent="0.3">
      <c r="B124" s="515"/>
      <c r="C124" s="516"/>
      <c r="D124" s="85"/>
      <c r="E124" s="54"/>
      <c r="F124" s="67"/>
      <c r="G124" s="67"/>
      <c r="H124" s="34">
        <f>F124*G124</f>
        <v>0</v>
      </c>
      <c r="I124" s="485">
        <f>SUM(H122:H124)</f>
        <v>0</v>
      </c>
      <c r="J124" s="486"/>
      <c r="K124" s="159"/>
      <c r="L124" s="121"/>
      <c r="M124" s="175"/>
    </row>
    <row r="125" spans="2:13" ht="13.8" thickBot="1" x14ac:dyDescent="0.3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3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17">
        <f>SUM(J42+I64+I70+I78+I88+I96+I104+I109+I118+I121+I124)</f>
        <v>0</v>
      </c>
      <c r="J126" s="486"/>
      <c r="K126" s="159"/>
      <c r="L126" s="121"/>
      <c r="M126" s="175"/>
    </row>
    <row r="127" spans="2:13" x14ac:dyDescent="0.25">
      <c r="F127" s="38"/>
      <c r="H127" s="36"/>
      <c r="I127" s="37"/>
      <c r="J127" s="158"/>
      <c r="L127" s="16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B129" s="9" t="s">
        <v>59</v>
      </c>
      <c r="F129" s="38"/>
      <c r="H129" s="36"/>
      <c r="I129" s="37"/>
      <c r="J129" s="158"/>
      <c r="L129" s="165"/>
    </row>
    <row r="130" spans="2:13" ht="13.8" x14ac:dyDescent="0.25">
      <c r="B130" s="90" t="str">
        <f>B3</f>
        <v>INDICAR AQUÍ NOMBRE ASOCIADO 16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8" thickBot="1" x14ac:dyDescent="0.3">
      <c r="B131" s="9"/>
      <c r="F131" s="38"/>
      <c r="H131" s="36"/>
      <c r="I131" s="37"/>
      <c r="J131" s="158"/>
      <c r="L131" s="165"/>
    </row>
    <row r="132" spans="2:13" ht="13.8" thickBot="1" x14ac:dyDescent="0.3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5">
      <c r="B133" s="9"/>
      <c r="F133" s="38"/>
      <c r="H133" s="36"/>
      <c r="I133" s="37"/>
      <c r="J133" s="158"/>
      <c r="L133" s="165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6.4" x14ac:dyDescent="0.25">
      <c r="B135" s="49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6.4" x14ac:dyDescent="0.25">
      <c r="B136" s="49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6.4" x14ac:dyDescent="0.25">
      <c r="B137" s="49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6.4" x14ac:dyDescent="0.25">
      <c r="B138" s="49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6.4" x14ac:dyDescent="0.25">
      <c r="B139" s="49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6.4" x14ac:dyDescent="0.25">
      <c r="B140" s="49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6.4" x14ac:dyDescent="0.25">
      <c r="B141" s="49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6.4" x14ac:dyDescent="0.25">
      <c r="B142" s="49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6.4" x14ac:dyDescent="0.25">
      <c r="B143" s="49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6.4" x14ac:dyDescent="0.25">
      <c r="B144" s="49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6.4" x14ac:dyDescent="0.25">
      <c r="B145" s="49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6.4" x14ac:dyDescent="0.25">
      <c r="B146" s="49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6.4" x14ac:dyDescent="0.25">
      <c r="B147" s="49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6.4" x14ac:dyDescent="0.25">
      <c r="B148" s="49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6.4" x14ac:dyDescent="0.25">
      <c r="B149" s="49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6.4" x14ac:dyDescent="0.25">
      <c r="B150" s="49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6.4" x14ac:dyDescent="0.25">
      <c r="B151" s="49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6.4" x14ac:dyDescent="0.25">
      <c r="B152" s="49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6.4" x14ac:dyDescent="0.25">
      <c r="B153" s="49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6.4" x14ac:dyDescent="0.25">
      <c r="B154" s="49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6.4" x14ac:dyDescent="0.25">
      <c r="B155" s="49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6.4" x14ac:dyDescent="0.25">
      <c r="B156" s="49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9.6" x14ac:dyDescent="0.25">
      <c r="B157" s="49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5">
      <c r="B158" s="491"/>
      <c r="C158" s="49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91"/>
      <c r="C159" s="49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91"/>
      <c r="C160" s="49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91"/>
      <c r="C161" s="49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5">
      <c r="B162" s="491"/>
      <c r="C162" s="49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5">
      <c r="B163" s="491"/>
      <c r="C163" s="49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91"/>
      <c r="C164" s="49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5">
      <c r="B165" s="491"/>
      <c r="C165" s="49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91"/>
      <c r="C166" s="49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8" thickBot="1" x14ac:dyDescent="0.3">
      <c r="B167" s="492"/>
      <c r="C167" s="49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5">
      <c r="B168" s="497" t="s">
        <v>5</v>
      </c>
      <c r="C168" s="498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5">
      <c r="B169" s="499"/>
      <c r="C169" s="500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99"/>
      <c r="C170" s="500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99"/>
      <c r="C171" s="500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99"/>
      <c r="C172" s="500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99"/>
      <c r="C173" s="500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99"/>
      <c r="C174" s="500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99"/>
      <c r="C175" s="500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99"/>
      <c r="C176" s="500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99"/>
      <c r="C177" s="500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99"/>
      <c r="C178" s="500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99"/>
      <c r="C179" s="500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99"/>
      <c r="C180" s="500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99"/>
      <c r="C181" s="500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99"/>
      <c r="C182" s="500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99"/>
      <c r="C183" s="500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99"/>
      <c r="C184" s="500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99"/>
      <c r="C185" s="500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99"/>
      <c r="C186" s="500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5">
      <c r="B187" s="499"/>
      <c r="C187" s="500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99"/>
      <c r="C188" s="500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8" thickBot="1" x14ac:dyDescent="0.3">
      <c r="B189" s="501"/>
      <c r="C189" s="502"/>
      <c r="D189" s="130"/>
      <c r="E189" s="131"/>
      <c r="F189" s="132"/>
      <c r="G189" s="132"/>
      <c r="H189" s="26">
        <f t="shared" si="3"/>
        <v>0</v>
      </c>
      <c r="I189" s="485">
        <f>SUM(H168:H189)</f>
        <v>0</v>
      </c>
      <c r="J189" s="486"/>
      <c r="L189" s="121"/>
      <c r="M189" s="175"/>
    </row>
    <row r="190" spans="2:13" x14ac:dyDescent="0.25">
      <c r="B190" s="503" t="s">
        <v>6</v>
      </c>
      <c r="C190" s="504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5">
      <c r="B191" s="509"/>
      <c r="C191" s="510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509"/>
      <c r="C192" s="510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5">
      <c r="B193" s="505"/>
      <c r="C193" s="506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505"/>
      <c r="C194" s="506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8" thickBot="1" x14ac:dyDescent="0.3">
      <c r="B195" s="507"/>
      <c r="C195" s="508"/>
      <c r="D195" s="142"/>
      <c r="E195" s="143"/>
      <c r="F195" s="144"/>
      <c r="G195" s="144"/>
      <c r="H195" s="26">
        <f t="shared" si="3"/>
        <v>0</v>
      </c>
      <c r="I195" s="485">
        <f>SUM(H190:H195)</f>
        <v>0</v>
      </c>
      <c r="J195" s="486"/>
      <c r="L195" s="121"/>
      <c r="M195" s="175"/>
    </row>
    <row r="196" spans="2:13" x14ac:dyDescent="0.25">
      <c r="B196" s="497" t="s">
        <v>7</v>
      </c>
      <c r="C196" s="498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5">
      <c r="B197" s="499"/>
      <c r="C197" s="500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5">
      <c r="B198" s="499"/>
      <c r="C198" s="500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5">
      <c r="B199" s="499"/>
      <c r="C199" s="500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5">
      <c r="B200" s="499"/>
      <c r="C200" s="500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5">
      <c r="B201" s="499"/>
      <c r="C201" s="500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99"/>
      <c r="C202" s="500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8" thickBot="1" x14ac:dyDescent="0.3">
      <c r="B203" s="501"/>
      <c r="C203" s="502"/>
      <c r="D203" s="130"/>
      <c r="E203" s="131"/>
      <c r="F203" s="132"/>
      <c r="G203" s="132"/>
      <c r="H203" s="26">
        <f t="shared" si="5"/>
        <v>0</v>
      </c>
      <c r="I203" s="485">
        <f>SUM(H196:H203)</f>
        <v>0</v>
      </c>
      <c r="J203" s="486"/>
      <c r="L203" s="121"/>
      <c r="M203" s="175"/>
    </row>
    <row r="204" spans="2:13" x14ac:dyDescent="0.25">
      <c r="B204" s="497" t="s">
        <v>8</v>
      </c>
      <c r="C204" s="498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5">
      <c r="B205" s="499"/>
      <c r="C205" s="500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5">
      <c r="B206" s="499"/>
      <c r="C206" s="500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5">
      <c r="B207" s="499"/>
      <c r="C207" s="500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5">
      <c r="B208" s="499"/>
      <c r="C208" s="500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5">
      <c r="B209" s="499"/>
      <c r="C209" s="500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5">
      <c r="B210" s="499"/>
      <c r="C210" s="500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5">
      <c r="B211" s="499"/>
      <c r="C211" s="500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8" thickBot="1" x14ac:dyDescent="0.3">
      <c r="B212" s="499"/>
      <c r="C212" s="500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8" thickBot="1" x14ac:dyDescent="0.3">
      <c r="B213" s="501"/>
      <c r="C213" s="502"/>
      <c r="D213" s="142"/>
      <c r="E213" s="143"/>
      <c r="F213" s="144"/>
      <c r="G213" s="144"/>
      <c r="H213" s="26">
        <f t="shared" si="5"/>
        <v>0</v>
      </c>
      <c r="I213" s="485">
        <f>SUM(H204:H213)</f>
        <v>0</v>
      </c>
      <c r="J213" s="486"/>
      <c r="L213" s="121"/>
      <c r="M213" s="175"/>
    </row>
    <row r="214" spans="2:13" x14ac:dyDescent="0.25">
      <c r="B214" s="503" t="s">
        <v>20</v>
      </c>
      <c r="C214" s="504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5">
      <c r="B215" s="505"/>
      <c r="C215" s="506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5">
      <c r="B216" s="505"/>
      <c r="C216" s="506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5">
      <c r="B217" s="505"/>
      <c r="C217" s="506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5">
      <c r="B218" s="505"/>
      <c r="C218" s="506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5">
      <c r="B219" s="505"/>
      <c r="C219" s="506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8" thickBot="1" x14ac:dyDescent="0.3">
      <c r="B220" s="505"/>
      <c r="C220" s="506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8" thickBot="1" x14ac:dyDescent="0.3">
      <c r="B221" s="507"/>
      <c r="C221" s="508"/>
      <c r="D221" s="130"/>
      <c r="E221" s="131"/>
      <c r="F221" s="132"/>
      <c r="G221" s="132"/>
      <c r="H221" s="34">
        <f t="shared" si="5"/>
        <v>0</v>
      </c>
      <c r="I221" s="485">
        <f>SUM(H214:H221)</f>
        <v>0</v>
      </c>
      <c r="J221" s="486"/>
      <c r="L221" s="121"/>
      <c r="M221" s="175"/>
    </row>
    <row r="222" spans="2:13" x14ac:dyDescent="0.25">
      <c r="B222" s="503" t="s">
        <v>9</v>
      </c>
      <c r="C222" s="504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5">
      <c r="B223" s="505"/>
      <c r="C223" s="506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5">
      <c r="B224" s="505"/>
      <c r="C224" s="506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5">
      <c r="B225" s="505"/>
      <c r="C225" s="506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5">
      <c r="B226" s="505"/>
      <c r="C226" s="506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5">
      <c r="B227" s="505"/>
      <c r="C227" s="506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8" thickBot="1" x14ac:dyDescent="0.3">
      <c r="B228" s="505"/>
      <c r="C228" s="506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8" thickBot="1" x14ac:dyDescent="0.3">
      <c r="B229" s="507"/>
      <c r="C229" s="508"/>
      <c r="D229" s="142"/>
      <c r="E229" s="143"/>
      <c r="F229" s="144"/>
      <c r="G229" s="144"/>
      <c r="H229" s="34">
        <f t="shared" si="5"/>
        <v>0</v>
      </c>
      <c r="I229" s="485">
        <f>SUM(H222:H229)</f>
        <v>0</v>
      </c>
      <c r="J229" s="486"/>
      <c r="L229" s="121"/>
      <c r="M229" s="175"/>
    </row>
    <row r="230" spans="2:13" x14ac:dyDescent="0.25">
      <c r="B230" s="503" t="s">
        <v>10</v>
      </c>
      <c r="C230" s="504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5">
      <c r="B231" s="505"/>
      <c r="C231" s="506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5">
      <c r="B232" s="505"/>
      <c r="C232" s="506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8" thickBot="1" x14ac:dyDescent="0.3">
      <c r="B233" s="505"/>
      <c r="C233" s="506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8" thickBot="1" x14ac:dyDescent="0.3">
      <c r="B234" s="507"/>
      <c r="C234" s="508"/>
      <c r="D234" s="130"/>
      <c r="E234" s="131"/>
      <c r="F234" s="132"/>
      <c r="G234" s="132"/>
      <c r="H234" s="34">
        <f t="shared" si="5"/>
        <v>0</v>
      </c>
      <c r="I234" s="485">
        <f>SUM(H230:H234)</f>
        <v>0</v>
      </c>
      <c r="J234" s="486"/>
      <c r="L234" s="121"/>
      <c r="M234" s="175"/>
    </row>
    <row r="235" spans="2:13" x14ac:dyDescent="0.25">
      <c r="B235" s="518" t="s">
        <v>11</v>
      </c>
      <c r="C235" s="51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5">
      <c r="B236" s="505"/>
      <c r="C236" s="506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5">
      <c r="B237" s="505"/>
      <c r="C237" s="506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5">
      <c r="B238" s="505"/>
      <c r="C238" s="506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5">
      <c r="B239" s="505"/>
      <c r="C239" s="506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5">
      <c r="B240" s="505"/>
      <c r="C240" s="506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5">
      <c r="B241" s="505"/>
      <c r="C241" s="506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8" thickBot="1" x14ac:dyDescent="0.3">
      <c r="B242" s="505"/>
      <c r="C242" s="506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8" thickBot="1" x14ac:dyDescent="0.3">
      <c r="B243" s="507"/>
      <c r="C243" s="508"/>
      <c r="D243" s="142"/>
      <c r="E243" s="143"/>
      <c r="F243" s="144"/>
      <c r="G243" s="144"/>
      <c r="H243" s="34">
        <f t="shared" si="5"/>
        <v>0</v>
      </c>
      <c r="I243" s="485">
        <f>SUM(H235:H243)</f>
        <v>0</v>
      </c>
      <c r="J243" s="486"/>
      <c r="L243" s="121"/>
      <c r="M243" s="175"/>
    </row>
    <row r="244" spans="2:13" x14ac:dyDescent="0.25">
      <c r="B244" s="503" t="s">
        <v>0</v>
      </c>
      <c r="C244" s="504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8" thickBot="1" x14ac:dyDescent="0.3">
      <c r="B245" s="505"/>
      <c r="C245" s="506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8" thickBot="1" x14ac:dyDescent="0.3">
      <c r="B246" s="507"/>
      <c r="C246" s="508"/>
      <c r="D246" s="130"/>
      <c r="E246" s="131"/>
      <c r="F246" s="132"/>
      <c r="G246" s="132"/>
      <c r="H246" s="34">
        <f t="shared" si="5"/>
        <v>0</v>
      </c>
      <c r="I246" s="485">
        <f>SUM(H244:H246)</f>
        <v>0</v>
      </c>
      <c r="J246" s="486"/>
      <c r="L246" s="121"/>
      <c r="M246" s="175"/>
    </row>
    <row r="247" spans="2:13" x14ac:dyDescent="0.25">
      <c r="B247" s="511" t="s">
        <v>4</v>
      </c>
      <c r="C247" s="512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8" thickBot="1" x14ac:dyDescent="0.3">
      <c r="B248" s="513"/>
      <c r="C248" s="514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8" thickBot="1" x14ac:dyDescent="0.3">
      <c r="B249" s="515"/>
      <c r="C249" s="516"/>
      <c r="D249" s="142"/>
      <c r="E249" s="143"/>
      <c r="F249" s="144"/>
      <c r="G249" s="144"/>
      <c r="H249" s="34">
        <f>F249*G249</f>
        <v>0</v>
      </c>
      <c r="I249" s="485">
        <f>SUM(H247:H249)</f>
        <v>0</v>
      </c>
      <c r="J249" s="486"/>
      <c r="L249" s="121"/>
      <c r="M249" s="175"/>
    </row>
    <row r="250" spans="2:13" ht="13.8" thickBot="1" x14ac:dyDescent="0.3">
      <c r="F250" s="38"/>
      <c r="H250" s="37"/>
      <c r="I250" s="37"/>
      <c r="J250" s="40"/>
      <c r="L250" s="121"/>
      <c r="M250" s="175"/>
    </row>
    <row r="251" spans="2:13" ht="13.8" thickBot="1" x14ac:dyDescent="0.3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17">
        <f>SUM(J167+I189+I195+I203+I213+I221+I229+I234+I243+I246+I249)</f>
        <v>0</v>
      </c>
      <c r="J251" s="486"/>
      <c r="L251" s="121"/>
      <c r="M251" s="175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88" t="s">
        <v>130</v>
      </c>
      <c r="C3" s="489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" customHeight="1" x14ac:dyDescent="0.25">
      <c r="B10" s="49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5">
      <c r="B11" s="49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5">
      <c r="B12" s="49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5">
      <c r="B13" s="49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5">
      <c r="B14" s="49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5">
      <c r="B15" s="49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5">
      <c r="B16" s="49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5">
      <c r="B17" s="49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5">
      <c r="B18" s="49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5">
      <c r="B19" s="49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5">
      <c r="B20" s="49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6.4" x14ac:dyDescent="0.25">
      <c r="B21" s="49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6.4" x14ac:dyDescent="0.25">
      <c r="B22" s="49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6.4" x14ac:dyDescent="0.25">
      <c r="B23" s="49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6.4" x14ac:dyDescent="0.25">
      <c r="B24" s="49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6.4" x14ac:dyDescent="0.25">
      <c r="B25" s="49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6.4" x14ac:dyDescent="0.25">
      <c r="B26" s="49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6.4" x14ac:dyDescent="0.25">
      <c r="B27" s="49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6.4" x14ac:dyDescent="0.25">
      <c r="B28" s="49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6.4" x14ac:dyDescent="0.25">
      <c r="B29" s="49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6.4" x14ac:dyDescent="0.25">
      <c r="B30" s="49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6.4" x14ac:dyDescent="0.25">
      <c r="B31" s="49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9.6" x14ac:dyDescent="0.25">
      <c r="B32" s="49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5">
      <c r="B33" s="491"/>
      <c r="C33" s="49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5">
      <c r="B34" s="491"/>
      <c r="C34" s="49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91"/>
      <c r="C35" s="49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91"/>
      <c r="C36" s="49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5">
      <c r="B37" s="491"/>
      <c r="C37" s="49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5">
      <c r="B38" s="491"/>
      <c r="C38" s="49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5">
      <c r="B39" s="491"/>
      <c r="C39" s="49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5">
      <c r="B40" s="491"/>
      <c r="C40" s="49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8" thickBot="1" x14ac:dyDescent="0.3">
      <c r="B41" s="491"/>
      <c r="C41" s="49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92"/>
      <c r="C42" s="49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5">
      <c r="B43" s="497" t="s">
        <v>5</v>
      </c>
      <c r="C43" s="498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5">
      <c r="B44" s="499"/>
      <c r="C44" s="500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99"/>
      <c r="C45" s="500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99"/>
      <c r="C46" s="500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5">
      <c r="B47" s="499"/>
      <c r="C47" s="500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5">
      <c r="B48" s="499"/>
      <c r="C48" s="500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99"/>
      <c r="C49" s="500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99"/>
      <c r="C50" s="500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99"/>
      <c r="C51" s="500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99"/>
      <c r="C52" s="500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99"/>
      <c r="C53" s="500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99"/>
      <c r="C54" s="500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99"/>
      <c r="C55" s="500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99"/>
      <c r="C56" s="500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99"/>
      <c r="C57" s="500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99"/>
      <c r="C58" s="500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99"/>
      <c r="C59" s="500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99"/>
      <c r="C60" s="500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99"/>
      <c r="C61" s="500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5">
      <c r="B62" s="499"/>
      <c r="C62" s="500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8" thickBot="1" x14ac:dyDescent="0.3">
      <c r="B63" s="499"/>
      <c r="C63" s="500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501"/>
      <c r="C64" s="502"/>
      <c r="D64" s="80"/>
      <c r="E64" s="50"/>
      <c r="F64" s="62"/>
      <c r="G64" s="62"/>
      <c r="H64" s="26">
        <f t="shared" si="0"/>
        <v>0</v>
      </c>
      <c r="I64" s="485">
        <f>SUM(H43:H64)</f>
        <v>0</v>
      </c>
      <c r="J64" s="486"/>
      <c r="K64" s="159"/>
      <c r="L64" s="121"/>
      <c r="M64" s="175"/>
    </row>
    <row r="65" spans="2:13" x14ac:dyDescent="0.25">
      <c r="B65" s="503" t="s">
        <v>6</v>
      </c>
      <c r="C65" s="504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5">
      <c r="B66" s="505"/>
      <c r="C66" s="506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5">
      <c r="B67" s="505"/>
      <c r="C67" s="506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505"/>
      <c r="C68" s="506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8" thickBot="1" x14ac:dyDescent="0.3">
      <c r="B69" s="505"/>
      <c r="C69" s="506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507"/>
      <c r="C70" s="508"/>
      <c r="D70" s="78"/>
      <c r="E70" s="47"/>
      <c r="F70" s="59"/>
      <c r="G70" s="59"/>
      <c r="H70" s="26">
        <f t="shared" si="0"/>
        <v>0</v>
      </c>
      <c r="I70" s="485">
        <f>SUM(H65:H70)</f>
        <v>0</v>
      </c>
      <c r="J70" s="486"/>
      <c r="K70" s="159"/>
      <c r="L70" s="121"/>
      <c r="M70" s="175"/>
    </row>
    <row r="71" spans="2:13" x14ac:dyDescent="0.25">
      <c r="B71" s="497" t="s">
        <v>7</v>
      </c>
      <c r="C71" s="498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5">
      <c r="B72" s="499"/>
      <c r="C72" s="500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99"/>
      <c r="C73" s="500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99"/>
      <c r="C74" s="500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99"/>
      <c r="C75" s="500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99"/>
      <c r="C76" s="500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8" thickBot="1" x14ac:dyDescent="0.3">
      <c r="B77" s="499"/>
      <c r="C77" s="500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8" thickBot="1" x14ac:dyDescent="0.3">
      <c r="B78" s="501"/>
      <c r="C78" s="502"/>
      <c r="D78" s="80"/>
      <c r="E78" s="50"/>
      <c r="F78" s="62"/>
      <c r="G78" s="62"/>
      <c r="H78" s="26">
        <f t="shared" si="0"/>
        <v>0</v>
      </c>
      <c r="I78" s="485">
        <f>SUM(H71:H78)</f>
        <v>0</v>
      </c>
      <c r="J78" s="486"/>
      <c r="K78" s="159"/>
      <c r="L78" s="122"/>
      <c r="M78" s="175"/>
    </row>
    <row r="79" spans="2:13" x14ac:dyDescent="0.25">
      <c r="B79" s="497" t="s">
        <v>8</v>
      </c>
      <c r="C79" s="498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5">
      <c r="B80" s="499"/>
      <c r="C80" s="500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99"/>
      <c r="C81" s="500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5">
      <c r="B82" s="499"/>
      <c r="C82" s="500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99"/>
      <c r="C83" s="500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5">
      <c r="B84" s="499"/>
      <c r="C84" s="500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99"/>
      <c r="C85" s="500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99"/>
      <c r="C86" s="500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8" thickBot="1" x14ac:dyDescent="0.3">
      <c r="B87" s="499"/>
      <c r="C87" s="500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501"/>
      <c r="C88" s="502"/>
      <c r="D88" s="85"/>
      <c r="E88" s="54"/>
      <c r="F88" s="67"/>
      <c r="G88" s="67"/>
      <c r="H88" s="26">
        <f t="shared" si="0"/>
        <v>0</v>
      </c>
      <c r="I88" s="485">
        <f>SUM(H79:H88)</f>
        <v>0</v>
      </c>
      <c r="J88" s="486"/>
      <c r="K88" s="159"/>
      <c r="L88" s="121"/>
      <c r="M88" s="175"/>
    </row>
    <row r="89" spans="2:13" x14ac:dyDescent="0.25">
      <c r="B89" s="503" t="s">
        <v>20</v>
      </c>
      <c r="C89" s="504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5">
      <c r="B90" s="509"/>
      <c r="C90" s="510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5">
      <c r="B91" s="509"/>
      <c r="C91" s="510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509"/>
      <c r="C92" s="510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505"/>
      <c r="C93" s="506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505"/>
      <c r="C94" s="506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8" thickBot="1" x14ac:dyDescent="0.3">
      <c r="B95" s="505"/>
      <c r="C95" s="506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507"/>
      <c r="C96" s="508"/>
      <c r="D96" s="80"/>
      <c r="E96" s="50"/>
      <c r="F96" s="62"/>
      <c r="G96" s="62"/>
      <c r="H96" s="34">
        <f t="shared" si="0"/>
        <v>0</v>
      </c>
      <c r="I96" s="485">
        <f>SUM(H89:H96)</f>
        <v>0</v>
      </c>
      <c r="J96" s="486"/>
      <c r="K96" s="159"/>
      <c r="L96" s="121"/>
      <c r="M96" s="175"/>
    </row>
    <row r="97" spans="2:13" x14ac:dyDescent="0.25">
      <c r="B97" s="503" t="s">
        <v>9</v>
      </c>
      <c r="C97" s="504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5">
      <c r="B98" s="509"/>
      <c r="C98" s="510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5">
      <c r="B99" s="509"/>
      <c r="C99" s="510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509"/>
      <c r="C100" s="510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509"/>
      <c r="C101" s="510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505"/>
      <c r="C102" s="506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8" thickBot="1" x14ac:dyDescent="0.3">
      <c r="B103" s="505"/>
      <c r="C103" s="506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8" thickBot="1" x14ac:dyDescent="0.3">
      <c r="B104" s="507"/>
      <c r="C104" s="508"/>
      <c r="D104" s="85"/>
      <c r="E104" s="54"/>
      <c r="F104" s="67"/>
      <c r="G104" s="67"/>
      <c r="H104" s="34">
        <f t="shared" si="0"/>
        <v>0</v>
      </c>
      <c r="I104" s="485">
        <f>SUM(H97:H104)</f>
        <v>0</v>
      </c>
      <c r="J104" s="486"/>
      <c r="K104" s="159"/>
      <c r="L104" s="121"/>
      <c r="M104" s="175"/>
    </row>
    <row r="105" spans="2:13" x14ac:dyDescent="0.25">
      <c r="B105" s="503" t="s">
        <v>10</v>
      </c>
      <c r="C105" s="504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5">
      <c r="B106" s="505"/>
      <c r="C106" s="506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5">
      <c r="B107" s="505"/>
      <c r="C107" s="506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8" thickBot="1" x14ac:dyDescent="0.3">
      <c r="B108" s="505"/>
      <c r="C108" s="506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507"/>
      <c r="C109" s="508"/>
      <c r="D109" s="80"/>
      <c r="E109" s="50"/>
      <c r="F109" s="62"/>
      <c r="G109" s="62"/>
      <c r="H109" s="34">
        <f t="shared" si="0"/>
        <v>0</v>
      </c>
      <c r="I109" s="485">
        <f>SUM(H105:H109)</f>
        <v>0</v>
      </c>
      <c r="J109" s="486"/>
      <c r="K109" s="159"/>
      <c r="L109" s="121"/>
      <c r="M109" s="175"/>
    </row>
    <row r="110" spans="2:13" x14ac:dyDescent="0.25">
      <c r="B110" s="503" t="s">
        <v>11</v>
      </c>
      <c r="C110" s="504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5">
      <c r="B111" s="505"/>
      <c r="C111" s="506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505"/>
      <c r="C112" s="506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505"/>
      <c r="C113" s="506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505"/>
      <c r="C114" s="506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505"/>
      <c r="C115" s="506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505"/>
      <c r="C116" s="506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8" thickBot="1" x14ac:dyDescent="0.3">
      <c r="B117" s="505"/>
      <c r="C117" s="506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507"/>
      <c r="C118" s="508"/>
      <c r="D118" s="85"/>
      <c r="E118" s="54"/>
      <c r="F118" s="67"/>
      <c r="G118" s="67"/>
      <c r="H118" s="34">
        <f t="shared" si="0"/>
        <v>0</v>
      </c>
      <c r="I118" s="485">
        <f>SUM(H110:H118)</f>
        <v>0</v>
      </c>
      <c r="J118" s="486"/>
      <c r="K118" s="159"/>
      <c r="L118" s="121"/>
      <c r="M118" s="175"/>
    </row>
    <row r="119" spans="2:13" x14ac:dyDescent="0.25">
      <c r="B119" s="503" t="s">
        <v>0</v>
      </c>
      <c r="C119" s="504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8" thickBot="1" x14ac:dyDescent="0.3">
      <c r="B120" s="505"/>
      <c r="C120" s="506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8" thickBot="1" x14ac:dyDescent="0.3">
      <c r="B121" s="507"/>
      <c r="C121" s="508"/>
      <c r="D121" s="80"/>
      <c r="E121" s="50"/>
      <c r="F121" s="62"/>
      <c r="G121" s="62"/>
      <c r="H121" s="34">
        <f t="shared" si="0"/>
        <v>0</v>
      </c>
      <c r="I121" s="485">
        <f>SUM(H119:H121)</f>
        <v>0</v>
      </c>
      <c r="J121" s="486"/>
      <c r="K121" s="159"/>
      <c r="L121" s="121"/>
      <c r="M121" s="175"/>
    </row>
    <row r="122" spans="2:13" x14ac:dyDescent="0.25">
      <c r="B122" s="511" t="s">
        <v>4</v>
      </c>
      <c r="C122" s="512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8" thickBot="1" x14ac:dyDescent="0.3">
      <c r="B123" s="513"/>
      <c r="C123" s="514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8" thickBot="1" x14ac:dyDescent="0.3">
      <c r="B124" s="515"/>
      <c r="C124" s="516"/>
      <c r="D124" s="85"/>
      <c r="E124" s="54"/>
      <c r="F124" s="67"/>
      <c r="G124" s="67"/>
      <c r="H124" s="34">
        <f>F124*G124</f>
        <v>0</v>
      </c>
      <c r="I124" s="485">
        <f>SUM(H122:H124)</f>
        <v>0</v>
      </c>
      <c r="J124" s="486"/>
      <c r="K124" s="159"/>
      <c r="L124" s="121"/>
      <c r="M124" s="175"/>
    </row>
    <row r="125" spans="2:13" ht="13.8" thickBot="1" x14ac:dyDescent="0.3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3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17">
        <f>SUM(J42+I64+I70+I78+I88+I96+I104+I109+I118+I121+I124)</f>
        <v>0</v>
      </c>
      <c r="J126" s="486"/>
      <c r="K126" s="159"/>
      <c r="L126" s="121"/>
      <c r="M126" s="175"/>
    </row>
    <row r="127" spans="2:13" x14ac:dyDescent="0.25">
      <c r="F127" s="38"/>
      <c r="H127" s="36"/>
      <c r="I127" s="37"/>
      <c r="J127" s="158"/>
      <c r="L127" s="16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B129" s="9" t="s">
        <v>59</v>
      </c>
      <c r="F129" s="38"/>
      <c r="H129" s="36"/>
      <c r="I129" s="37"/>
      <c r="J129" s="158"/>
      <c r="L129" s="165"/>
    </row>
    <row r="130" spans="2:13" ht="13.8" x14ac:dyDescent="0.25">
      <c r="B130" s="90" t="str">
        <f>B3</f>
        <v>INDICAR AQUÍ NOMBRE ASOCIADO 17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8" thickBot="1" x14ac:dyDescent="0.3">
      <c r="B131" s="9"/>
      <c r="F131" s="38"/>
      <c r="H131" s="36"/>
      <c r="I131" s="37"/>
      <c r="J131" s="158"/>
      <c r="L131" s="165"/>
    </row>
    <row r="132" spans="2:13" ht="13.8" thickBot="1" x14ac:dyDescent="0.3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5">
      <c r="B133" s="9"/>
      <c r="F133" s="38"/>
      <c r="H133" s="36"/>
      <c r="I133" s="37"/>
      <c r="J133" s="158"/>
      <c r="L133" s="165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6.4" x14ac:dyDescent="0.25">
      <c r="B135" s="49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6.4" x14ac:dyDescent="0.25">
      <c r="B136" s="49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6.4" x14ac:dyDescent="0.25">
      <c r="B137" s="49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6.4" x14ac:dyDescent="0.25">
      <c r="B138" s="49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6.4" x14ac:dyDescent="0.25">
      <c r="B139" s="49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6.4" x14ac:dyDescent="0.25">
      <c r="B140" s="49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6.4" x14ac:dyDescent="0.25">
      <c r="B141" s="49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6.4" x14ac:dyDescent="0.25">
      <c r="B142" s="49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6.4" x14ac:dyDescent="0.25">
      <c r="B143" s="49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6.4" x14ac:dyDescent="0.25">
      <c r="B144" s="49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6.4" x14ac:dyDescent="0.25">
      <c r="B145" s="49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6.4" x14ac:dyDescent="0.25">
      <c r="B146" s="49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6.4" x14ac:dyDescent="0.25">
      <c r="B147" s="49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6.4" x14ac:dyDescent="0.25">
      <c r="B148" s="49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6.4" x14ac:dyDescent="0.25">
      <c r="B149" s="49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6.4" x14ac:dyDescent="0.25">
      <c r="B150" s="49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6.4" x14ac:dyDescent="0.25">
      <c r="B151" s="49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6.4" x14ac:dyDescent="0.25">
      <c r="B152" s="49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6.4" x14ac:dyDescent="0.25">
      <c r="B153" s="49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6.4" x14ac:dyDescent="0.25">
      <c r="B154" s="49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6.4" x14ac:dyDescent="0.25">
      <c r="B155" s="49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6.4" x14ac:dyDescent="0.25">
      <c r="B156" s="49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9.6" x14ac:dyDescent="0.25">
      <c r="B157" s="49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5">
      <c r="B158" s="491"/>
      <c r="C158" s="49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91"/>
      <c r="C159" s="49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91"/>
      <c r="C160" s="49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91"/>
      <c r="C161" s="49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5">
      <c r="B162" s="491"/>
      <c r="C162" s="49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5">
      <c r="B163" s="491"/>
      <c r="C163" s="49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91"/>
      <c r="C164" s="49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5">
      <c r="B165" s="491"/>
      <c r="C165" s="49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91"/>
      <c r="C166" s="49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8" thickBot="1" x14ac:dyDescent="0.3">
      <c r="B167" s="492"/>
      <c r="C167" s="49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5">
      <c r="B168" s="497" t="s">
        <v>5</v>
      </c>
      <c r="C168" s="498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5">
      <c r="B169" s="499"/>
      <c r="C169" s="500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99"/>
      <c r="C170" s="500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99"/>
      <c r="C171" s="500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99"/>
      <c r="C172" s="500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99"/>
      <c r="C173" s="500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99"/>
      <c r="C174" s="500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99"/>
      <c r="C175" s="500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99"/>
      <c r="C176" s="500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99"/>
      <c r="C177" s="500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99"/>
      <c r="C178" s="500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99"/>
      <c r="C179" s="500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99"/>
      <c r="C180" s="500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99"/>
      <c r="C181" s="500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99"/>
      <c r="C182" s="500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99"/>
      <c r="C183" s="500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99"/>
      <c r="C184" s="500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99"/>
      <c r="C185" s="500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99"/>
      <c r="C186" s="500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5">
      <c r="B187" s="499"/>
      <c r="C187" s="500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99"/>
      <c r="C188" s="500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8" thickBot="1" x14ac:dyDescent="0.3">
      <c r="B189" s="501"/>
      <c r="C189" s="502"/>
      <c r="D189" s="130"/>
      <c r="E189" s="131"/>
      <c r="F189" s="132"/>
      <c r="G189" s="132"/>
      <c r="H189" s="26">
        <f t="shared" si="3"/>
        <v>0</v>
      </c>
      <c r="I189" s="485">
        <f>SUM(H168:H189)</f>
        <v>0</v>
      </c>
      <c r="J189" s="486"/>
      <c r="L189" s="121"/>
      <c r="M189" s="175"/>
    </row>
    <row r="190" spans="2:13" x14ac:dyDescent="0.25">
      <c r="B190" s="503" t="s">
        <v>6</v>
      </c>
      <c r="C190" s="504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5">
      <c r="B191" s="509"/>
      <c r="C191" s="510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509"/>
      <c r="C192" s="510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5">
      <c r="B193" s="505"/>
      <c r="C193" s="506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505"/>
      <c r="C194" s="506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8" thickBot="1" x14ac:dyDescent="0.3">
      <c r="B195" s="507"/>
      <c r="C195" s="508"/>
      <c r="D195" s="142"/>
      <c r="E195" s="143"/>
      <c r="F195" s="144"/>
      <c r="G195" s="144"/>
      <c r="H195" s="26">
        <f t="shared" si="3"/>
        <v>0</v>
      </c>
      <c r="I195" s="485">
        <f>SUM(H190:H195)</f>
        <v>0</v>
      </c>
      <c r="J195" s="486"/>
      <c r="L195" s="121"/>
      <c r="M195" s="175"/>
    </row>
    <row r="196" spans="2:13" x14ac:dyDescent="0.25">
      <c r="B196" s="497" t="s">
        <v>7</v>
      </c>
      <c r="C196" s="498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5">
      <c r="B197" s="499"/>
      <c r="C197" s="500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5">
      <c r="B198" s="499"/>
      <c r="C198" s="500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5">
      <c r="B199" s="499"/>
      <c r="C199" s="500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5">
      <c r="B200" s="499"/>
      <c r="C200" s="500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5">
      <c r="B201" s="499"/>
      <c r="C201" s="500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99"/>
      <c r="C202" s="500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8" thickBot="1" x14ac:dyDescent="0.3">
      <c r="B203" s="501"/>
      <c r="C203" s="502"/>
      <c r="D203" s="130"/>
      <c r="E203" s="131"/>
      <c r="F203" s="132"/>
      <c r="G203" s="132"/>
      <c r="H203" s="26">
        <f t="shared" si="5"/>
        <v>0</v>
      </c>
      <c r="I203" s="485">
        <f>SUM(H196:H203)</f>
        <v>0</v>
      </c>
      <c r="J203" s="486"/>
      <c r="L203" s="121"/>
      <c r="M203" s="175"/>
    </row>
    <row r="204" spans="2:13" x14ac:dyDescent="0.25">
      <c r="B204" s="497" t="s">
        <v>8</v>
      </c>
      <c r="C204" s="498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5">
      <c r="B205" s="499"/>
      <c r="C205" s="500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5">
      <c r="B206" s="499"/>
      <c r="C206" s="500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5">
      <c r="B207" s="499"/>
      <c r="C207" s="500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5">
      <c r="B208" s="499"/>
      <c r="C208" s="500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5">
      <c r="B209" s="499"/>
      <c r="C209" s="500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5">
      <c r="B210" s="499"/>
      <c r="C210" s="500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5">
      <c r="B211" s="499"/>
      <c r="C211" s="500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8" thickBot="1" x14ac:dyDescent="0.3">
      <c r="B212" s="499"/>
      <c r="C212" s="500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8" thickBot="1" x14ac:dyDescent="0.3">
      <c r="B213" s="501"/>
      <c r="C213" s="502"/>
      <c r="D213" s="142"/>
      <c r="E213" s="143"/>
      <c r="F213" s="144"/>
      <c r="G213" s="144"/>
      <c r="H213" s="26">
        <f t="shared" si="5"/>
        <v>0</v>
      </c>
      <c r="I213" s="485">
        <f>SUM(H204:H213)</f>
        <v>0</v>
      </c>
      <c r="J213" s="486"/>
      <c r="L213" s="121"/>
      <c r="M213" s="175"/>
    </row>
    <row r="214" spans="2:13" x14ac:dyDescent="0.25">
      <c r="B214" s="503" t="s">
        <v>20</v>
      </c>
      <c r="C214" s="504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5">
      <c r="B215" s="505"/>
      <c r="C215" s="506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5">
      <c r="B216" s="505"/>
      <c r="C216" s="506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5">
      <c r="B217" s="505"/>
      <c r="C217" s="506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5">
      <c r="B218" s="505"/>
      <c r="C218" s="506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5">
      <c r="B219" s="505"/>
      <c r="C219" s="506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8" thickBot="1" x14ac:dyDescent="0.3">
      <c r="B220" s="505"/>
      <c r="C220" s="506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8" thickBot="1" x14ac:dyDescent="0.3">
      <c r="B221" s="507"/>
      <c r="C221" s="508"/>
      <c r="D221" s="130"/>
      <c r="E221" s="131"/>
      <c r="F221" s="132"/>
      <c r="G221" s="132"/>
      <c r="H221" s="34">
        <f t="shared" si="5"/>
        <v>0</v>
      </c>
      <c r="I221" s="485">
        <f>SUM(H214:H221)</f>
        <v>0</v>
      </c>
      <c r="J221" s="486"/>
      <c r="L221" s="121"/>
      <c r="M221" s="175"/>
    </row>
    <row r="222" spans="2:13" x14ac:dyDescent="0.25">
      <c r="B222" s="503" t="s">
        <v>9</v>
      </c>
      <c r="C222" s="504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5">
      <c r="B223" s="505"/>
      <c r="C223" s="506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5">
      <c r="B224" s="505"/>
      <c r="C224" s="506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5">
      <c r="B225" s="505"/>
      <c r="C225" s="506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5">
      <c r="B226" s="505"/>
      <c r="C226" s="506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5">
      <c r="B227" s="505"/>
      <c r="C227" s="506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8" thickBot="1" x14ac:dyDescent="0.3">
      <c r="B228" s="505"/>
      <c r="C228" s="506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8" thickBot="1" x14ac:dyDescent="0.3">
      <c r="B229" s="507"/>
      <c r="C229" s="508"/>
      <c r="D229" s="142"/>
      <c r="E229" s="143"/>
      <c r="F229" s="144"/>
      <c r="G229" s="144"/>
      <c r="H229" s="34">
        <f t="shared" si="5"/>
        <v>0</v>
      </c>
      <c r="I229" s="485">
        <f>SUM(H222:H229)</f>
        <v>0</v>
      </c>
      <c r="J229" s="486"/>
      <c r="L229" s="121"/>
      <c r="M229" s="175"/>
    </row>
    <row r="230" spans="2:13" x14ac:dyDescent="0.25">
      <c r="B230" s="503" t="s">
        <v>10</v>
      </c>
      <c r="C230" s="504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5">
      <c r="B231" s="505"/>
      <c r="C231" s="506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5">
      <c r="B232" s="505"/>
      <c r="C232" s="506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8" thickBot="1" x14ac:dyDescent="0.3">
      <c r="B233" s="505"/>
      <c r="C233" s="506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8" thickBot="1" x14ac:dyDescent="0.3">
      <c r="B234" s="507"/>
      <c r="C234" s="508"/>
      <c r="D234" s="130"/>
      <c r="E234" s="131"/>
      <c r="F234" s="132"/>
      <c r="G234" s="132"/>
      <c r="H234" s="34">
        <f t="shared" si="5"/>
        <v>0</v>
      </c>
      <c r="I234" s="485">
        <f>SUM(H230:H234)</f>
        <v>0</v>
      </c>
      <c r="J234" s="486"/>
      <c r="L234" s="121"/>
      <c r="M234" s="175"/>
    </row>
    <row r="235" spans="2:13" x14ac:dyDescent="0.25">
      <c r="B235" s="518" t="s">
        <v>11</v>
      </c>
      <c r="C235" s="51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5">
      <c r="B236" s="505"/>
      <c r="C236" s="506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5">
      <c r="B237" s="505"/>
      <c r="C237" s="506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5">
      <c r="B238" s="505"/>
      <c r="C238" s="506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5">
      <c r="B239" s="505"/>
      <c r="C239" s="506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5">
      <c r="B240" s="505"/>
      <c r="C240" s="506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5">
      <c r="B241" s="505"/>
      <c r="C241" s="506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8" thickBot="1" x14ac:dyDescent="0.3">
      <c r="B242" s="505"/>
      <c r="C242" s="506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8" thickBot="1" x14ac:dyDescent="0.3">
      <c r="B243" s="507"/>
      <c r="C243" s="508"/>
      <c r="D243" s="142"/>
      <c r="E243" s="143"/>
      <c r="F243" s="144"/>
      <c r="G243" s="144"/>
      <c r="H243" s="34">
        <f t="shared" si="5"/>
        <v>0</v>
      </c>
      <c r="I243" s="485">
        <f>SUM(H235:H243)</f>
        <v>0</v>
      </c>
      <c r="J243" s="486"/>
      <c r="L243" s="121"/>
      <c r="M243" s="175"/>
    </row>
    <row r="244" spans="2:13" x14ac:dyDescent="0.25">
      <c r="B244" s="503" t="s">
        <v>0</v>
      </c>
      <c r="C244" s="504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8" thickBot="1" x14ac:dyDescent="0.3">
      <c r="B245" s="505"/>
      <c r="C245" s="506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8" thickBot="1" x14ac:dyDescent="0.3">
      <c r="B246" s="507"/>
      <c r="C246" s="508"/>
      <c r="D246" s="130"/>
      <c r="E246" s="131"/>
      <c r="F246" s="132"/>
      <c r="G246" s="132"/>
      <c r="H246" s="34">
        <f t="shared" si="5"/>
        <v>0</v>
      </c>
      <c r="I246" s="485">
        <f>SUM(H244:H246)</f>
        <v>0</v>
      </c>
      <c r="J246" s="486"/>
      <c r="L246" s="121"/>
      <c r="M246" s="175"/>
    </row>
    <row r="247" spans="2:13" x14ac:dyDescent="0.25">
      <c r="B247" s="511" t="s">
        <v>4</v>
      </c>
      <c r="C247" s="512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8" thickBot="1" x14ac:dyDescent="0.3">
      <c r="B248" s="513"/>
      <c r="C248" s="514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8" thickBot="1" x14ac:dyDescent="0.3">
      <c r="B249" s="515"/>
      <c r="C249" s="516"/>
      <c r="D249" s="142"/>
      <c r="E249" s="143"/>
      <c r="F249" s="144"/>
      <c r="G249" s="144"/>
      <c r="H249" s="34">
        <f>F249*G249</f>
        <v>0</v>
      </c>
      <c r="I249" s="485">
        <f>SUM(H247:H249)</f>
        <v>0</v>
      </c>
      <c r="J249" s="486"/>
      <c r="L249" s="121"/>
      <c r="M249" s="175"/>
    </row>
    <row r="250" spans="2:13" ht="13.8" thickBot="1" x14ac:dyDescent="0.3">
      <c r="F250" s="38"/>
      <c r="H250" s="37"/>
      <c r="I250" s="37"/>
      <c r="J250" s="40"/>
      <c r="L250" s="121"/>
      <c r="M250" s="175"/>
    </row>
    <row r="251" spans="2:13" ht="13.8" thickBot="1" x14ac:dyDescent="0.3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17">
        <f>SUM(J167+I189+I195+I203+I213+I221+I229+I234+I243+I246+I249)</f>
        <v>0</v>
      </c>
      <c r="J251" s="486"/>
      <c r="L251" s="121"/>
      <c r="M251" s="175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488" t="s">
        <v>131</v>
      </c>
      <c r="C3" s="489"/>
      <c r="D3" s="74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8" thickBot="1" x14ac:dyDescent="0.3">
      <c r="B6" s="9"/>
    </row>
    <row r="7" spans="2:13" ht="13.8" thickBot="1" x14ac:dyDescent="0.3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" customHeight="1" x14ac:dyDescent="0.25">
      <c r="B10" s="490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5">
      <c r="B11" s="491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5">
      <c r="B12" s="491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5">
      <c r="B13" s="491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5">
      <c r="B14" s="491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5">
      <c r="B15" s="491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5">
      <c r="B16" s="491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5">
      <c r="B17" s="491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5">
      <c r="B18" s="491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5">
      <c r="B19" s="491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5">
      <c r="B20" s="491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6.4" x14ac:dyDescent="0.25">
      <c r="B21" s="491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6.4" x14ac:dyDescent="0.25">
      <c r="B22" s="491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6.4" x14ac:dyDescent="0.25">
      <c r="B23" s="491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6.4" x14ac:dyDescent="0.25">
      <c r="B24" s="491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6.4" x14ac:dyDescent="0.25">
      <c r="B25" s="491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6.4" x14ac:dyDescent="0.25">
      <c r="B26" s="491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6.4" x14ac:dyDescent="0.25">
      <c r="B27" s="491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6.4" x14ac:dyDescent="0.25">
      <c r="B28" s="491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6.4" x14ac:dyDescent="0.25">
      <c r="B29" s="491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6.4" x14ac:dyDescent="0.25">
      <c r="B30" s="491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6.4" x14ac:dyDescent="0.25">
      <c r="B31" s="491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9.6" x14ac:dyDescent="0.25">
      <c r="B32" s="491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5">
      <c r="B33" s="491"/>
      <c r="C33" s="493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5">
      <c r="B34" s="491"/>
      <c r="C34" s="494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91"/>
      <c r="C35" s="494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91"/>
      <c r="C36" s="494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5">
      <c r="B37" s="491"/>
      <c r="C37" s="495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5">
      <c r="B38" s="491"/>
      <c r="C38" s="493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5">
      <c r="B39" s="491"/>
      <c r="C39" s="494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5">
      <c r="B40" s="491"/>
      <c r="C40" s="494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8" thickBot="1" x14ac:dyDescent="0.3">
      <c r="B41" s="491"/>
      <c r="C41" s="494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92"/>
      <c r="C42" s="496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5">
      <c r="B43" s="497" t="s">
        <v>5</v>
      </c>
      <c r="C43" s="498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5">
      <c r="B44" s="499"/>
      <c r="C44" s="500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99"/>
      <c r="C45" s="500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99"/>
      <c r="C46" s="500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5">
      <c r="B47" s="499"/>
      <c r="C47" s="500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5">
      <c r="B48" s="499"/>
      <c r="C48" s="500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99"/>
      <c r="C49" s="500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99"/>
      <c r="C50" s="500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99"/>
      <c r="C51" s="500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99"/>
      <c r="C52" s="500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99"/>
      <c r="C53" s="500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99"/>
      <c r="C54" s="500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99"/>
      <c r="C55" s="500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99"/>
      <c r="C56" s="500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99"/>
      <c r="C57" s="500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99"/>
      <c r="C58" s="500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99"/>
      <c r="C59" s="500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99"/>
      <c r="C60" s="500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99"/>
      <c r="C61" s="500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5">
      <c r="B62" s="499"/>
      <c r="C62" s="500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8" thickBot="1" x14ac:dyDescent="0.3">
      <c r="B63" s="499"/>
      <c r="C63" s="500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501"/>
      <c r="C64" s="502"/>
      <c r="D64" s="80"/>
      <c r="E64" s="50"/>
      <c r="F64" s="62"/>
      <c r="G64" s="62"/>
      <c r="H64" s="26">
        <f t="shared" si="0"/>
        <v>0</v>
      </c>
      <c r="I64" s="485">
        <f>SUM(H43:H64)</f>
        <v>0</v>
      </c>
      <c r="J64" s="486"/>
      <c r="K64" s="159"/>
      <c r="L64" s="121"/>
      <c r="M64" s="175"/>
    </row>
    <row r="65" spans="2:13" x14ac:dyDescent="0.25">
      <c r="B65" s="503" t="s">
        <v>6</v>
      </c>
      <c r="C65" s="504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5">
      <c r="B66" s="505"/>
      <c r="C66" s="506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5">
      <c r="B67" s="505"/>
      <c r="C67" s="506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505"/>
      <c r="C68" s="506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8" thickBot="1" x14ac:dyDescent="0.3">
      <c r="B69" s="505"/>
      <c r="C69" s="506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507"/>
      <c r="C70" s="508"/>
      <c r="D70" s="78"/>
      <c r="E70" s="47"/>
      <c r="F70" s="59"/>
      <c r="G70" s="59"/>
      <c r="H70" s="26">
        <f t="shared" si="0"/>
        <v>0</v>
      </c>
      <c r="I70" s="485">
        <f>SUM(H65:H70)</f>
        <v>0</v>
      </c>
      <c r="J70" s="486"/>
      <c r="K70" s="159"/>
      <c r="L70" s="121"/>
      <c r="M70" s="175"/>
    </row>
    <row r="71" spans="2:13" x14ac:dyDescent="0.25">
      <c r="B71" s="497" t="s">
        <v>7</v>
      </c>
      <c r="C71" s="498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5">
      <c r="B72" s="499"/>
      <c r="C72" s="500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99"/>
      <c r="C73" s="500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99"/>
      <c r="C74" s="500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99"/>
      <c r="C75" s="500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99"/>
      <c r="C76" s="500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8" thickBot="1" x14ac:dyDescent="0.3">
      <c r="B77" s="499"/>
      <c r="C77" s="500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8" thickBot="1" x14ac:dyDescent="0.3">
      <c r="B78" s="501"/>
      <c r="C78" s="502"/>
      <c r="D78" s="80"/>
      <c r="E78" s="50"/>
      <c r="F78" s="62"/>
      <c r="G78" s="62"/>
      <c r="H78" s="26">
        <f t="shared" si="0"/>
        <v>0</v>
      </c>
      <c r="I78" s="485">
        <f>SUM(H71:H78)</f>
        <v>0</v>
      </c>
      <c r="J78" s="486"/>
      <c r="K78" s="159"/>
      <c r="L78" s="122"/>
      <c r="M78" s="175"/>
    </row>
    <row r="79" spans="2:13" x14ac:dyDescent="0.25">
      <c r="B79" s="497" t="s">
        <v>8</v>
      </c>
      <c r="C79" s="498"/>
      <c r="D79" s="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5">
      <c r="B80" s="499"/>
      <c r="C80" s="500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99"/>
      <c r="C81" s="500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5">
      <c r="B82" s="499"/>
      <c r="C82" s="500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99"/>
      <c r="C83" s="500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5">
      <c r="B84" s="499"/>
      <c r="C84" s="500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99"/>
      <c r="C85" s="500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99"/>
      <c r="C86" s="500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8" thickBot="1" x14ac:dyDescent="0.3">
      <c r="B87" s="499"/>
      <c r="C87" s="500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501"/>
      <c r="C88" s="502"/>
      <c r="D88" s="85"/>
      <c r="E88" s="54"/>
      <c r="F88" s="67"/>
      <c r="G88" s="67"/>
      <c r="H88" s="26">
        <f t="shared" si="0"/>
        <v>0</v>
      </c>
      <c r="I88" s="485">
        <f>SUM(H79:H88)</f>
        <v>0</v>
      </c>
      <c r="J88" s="486"/>
      <c r="K88" s="159"/>
      <c r="L88" s="121"/>
      <c r="M88" s="175"/>
    </row>
    <row r="89" spans="2:13" x14ac:dyDescent="0.25">
      <c r="B89" s="503" t="s">
        <v>20</v>
      </c>
      <c r="C89" s="504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5">
      <c r="B90" s="509"/>
      <c r="C90" s="510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5">
      <c r="B91" s="509"/>
      <c r="C91" s="510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509"/>
      <c r="C92" s="510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505"/>
      <c r="C93" s="506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505"/>
      <c r="C94" s="506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8" thickBot="1" x14ac:dyDescent="0.3">
      <c r="B95" s="505"/>
      <c r="C95" s="506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507"/>
      <c r="C96" s="508"/>
      <c r="D96" s="80"/>
      <c r="E96" s="50"/>
      <c r="F96" s="62"/>
      <c r="G96" s="62"/>
      <c r="H96" s="34">
        <f t="shared" si="0"/>
        <v>0</v>
      </c>
      <c r="I96" s="485">
        <f>SUM(H89:H96)</f>
        <v>0</v>
      </c>
      <c r="J96" s="486"/>
      <c r="K96" s="159"/>
      <c r="L96" s="121"/>
      <c r="M96" s="175"/>
    </row>
    <row r="97" spans="2:13" x14ac:dyDescent="0.25">
      <c r="B97" s="503" t="s">
        <v>9</v>
      </c>
      <c r="C97" s="504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5">
      <c r="B98" s="509"/>
      <c r="C98" s="510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5">
      <c r="B99" s="509"/>
      <c r="C99" s="510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509"/>
      <c r="C100" s="510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509"/>
      <c r="C101" s="510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505"/>
      <c r="C102" s="506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8" thickBot="1" x14ac:dyDescent="0.3">
      <c r="B103" s="505"/>
      <c r="C103" s="506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8" thickBot="1" x14ac:dyDescent="0.3">
      <c r="B104" s="507"/>
      <c r="C104" s="508"/>
      <c r="D104" s="85"/>
      <c r="E104" s="54"/>
      <c r="F104" s="67"/>
      <c r="G104" s="67"/>
      <c r="H104" s="34">
        <f t="shared" si="0"/>
        <v>0</v>
      </c>
      <c r="I104" s="485">
        <f>SUM(H97:H104)</f>
        <v>0</v>
      </c>
      <c r="J104" s="486"/>
      <c r="K104" s="159"/>
      <c r="L104" s="121"/>
      <c r="M104" s="175"/>
    </row>
    <row r="105" spans="2:13" x14ac:dyDescent="0.25">
      <c r="B105" s="503" t="s">
        <v>10</v>
      </c>
      <c r="C105" s="504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5">
      <c r="B106" s="505"/>
      <c r="C106" s="506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5">
      <c r="B107" s="505"/>
      <c r="C107" s="506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8" thickBot="1" x14ac:dyDescent="0.3">
      <c r="B108" s="505"/>
      <c r="C108" s="506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507"/>
      <c r="C109" s="508"/>
      <c r="D109" s="80"/>
      <c r="E109" s="50"/>
      <c r="F109" s="62"/>
      <c r="G109" s="62"/>
      <c r="H109" s="34">
        <f t="shared" si="0"/>
        <v>0</v>
      </c>
      <c r="I109" s="485">
        <f>SUM(H105:H109)</f>
        <v>0</v>
      </c>
      <c r="J109" s="486"/>
      <c r="K109" s="159"/>
      <c r="L109" s="121"/>
      <c r="M109" s="175"/>
    </row>
    <row r="110" spans="2:13" x14ac:dyDescent="0.25">
      <c r="B110" s="503" t="s">
        <v>11</v>
      </c>
      <c r="C110" s="504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5">
      <c r="B111" s="505"/>
      <c r="C111" s="506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505"/>
      <c r="C112" s="506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505"/>
      <c r="C113" s="506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505"/>
      <c r="C114" s="506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505"/>
      <c r="C115" s="506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505"/>
      <c r="C116" s="506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8" thickBot="1" x14ac:dyDescent="0.3">
      <c r="B117" s="505"/>
      <c r="C117" s="506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507"/>
      <c r="C118" s="508"/>
      <c r="D118" s="85"/>
      <c r="E118" s="54"/>
      <c r="F118" s="67"/>
      <c r="G118" s="67"/>
      <c r="H118" s="34">
        <f t="shared" si="0"/>
        <v>0</v>
      </c>
      <c r="I118" s="485">
        <f>SUM(H110:H118)</f>
        <v>0</v>
      </c>
      <c r="J118" s="486"/>
      <c r="K118" s="159"/>
      <c r="L118" s="121"/>
      <c r="M118" s="175"/>
    </row>
    <row r="119" spans="2:13" x14ac:dyDescent="0.25">
      <c r="B119" s="503" t="s">
        <v>0</v>
      </c>
      <c r="C119" s="504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8" thickBot="1" x14ac:dyDescent="0.3">
      <c r="B120" s="505"/>
      <c r="C120" s="506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8" thickBot="1" x14ac:dyDescent="0.3">
      <c r="B121" s="507"/>
      <c r="C121" s="508"/>
      <c r="D121" s="80"/>
      <c r="E121" s="50"/>
      <c r="F121" s="62"/>
      <c r="G121" s="62"/>
      <c r="H121" s="34">
        <f t="shared" si="0"/>
        <v>0</v>
      </c>
      <c r="I121" s="485">
        <f>SUM(H119:H121)</f>
        <v>0</v>
      </c>
      <c r="J121" s="486"/>
      <c r="K121" s="159"/>
      <c r="L121" s="121"/>
      <c r="M121" s="175"/>
    </row>
    <row r="122" spans="2:13" x14ac:dyDescent="0.25">
      <c r="B122" s="511" t="s">
        <v>4</v>
      </c>
      <c r="C122" s="512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8" thickBot="1" x14ac:dyDescent="0.3">
      <c r="B123" s="513"/>
      <c r="C123" s="514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8" thickBot="1" x14ac:dyDescent="0.3">
      <c r="B124" s="515"/>
      <c r="C124" s="516"/>
      <c r="D124" s="85"/>
      <c r="E124" s="54"/>
      <c r="F124" s="67"/>
      <c r="G124" s="67"/>
      <c r="H124" s="34">
        <f>F124*G124</f>
        <v>0</v>
      </c>
      <c r="I124" s="485">
        <f>SUM(H122:H124)</f>
        <v>0</v>
      </c>
      <c r="J124" s="486"/>
      <c r="K124" s="159"/>
      <c r="L124" s="121"/>
      <c r="M124" s="175"/>
    </row>
    <row r="125" spans="2:13" ht="13.8" thickBot="1" x14ac:dyDescent="0.3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3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17">
        <f>SUM(J42+I64+I70+I78+I88+I96+I104+I109+I118+I121+I124)</f>
        <v>0</v>
      </c>
      <c r="J126" s="486"/>
      <c r="K126" s="159"/>
      <c r="L126" s="121"/>
      <c r="M126" s="175"/>
    </row>
    <row r="127" spans="2:13" x14ac:dyDescent="0.25">
      <c r="F127" s="38"/>
      <c r="H127" s="36"/>
      <c r="I127" s="37"/>
      <c r="J127" s="158"/>
      <c r="L127" s="16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B129" s="9" t="s">
        <v>59</v>
      </c>
      <c r="F129" s="38"/>
      <c r="H129" s="36"/>
      <c r="I129" s="37"/>
      <c r="J129" s="158"/>
      <c r="L129" s="165"/>
    </row>
    <row r="130" spans="2:13" ht="13.8" x14ac:dyDescent="0.25">
      <c r="B130" s="90" t="str">
        <f>B3</f>
        <v>INDICAR AQUÍ NOMBRE ASOCIADO 18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8" thickBot="1" x14ac:dyDescent="0.3">
      <c r="B131" s="9"/>
      <c r="F131" s="38"/>
      <c r="H131" s="36"/>
      <c r="I131" s="37"/>
      <c r="J131" s="158"/>
      <c r="L131" s="165"/>
    </row>
    <row r="132" spans="2:13" ht="13.8" thickBot="1" x14ac:dyDescent="0.3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5">
      <c r="B133" s="9"/>
      <c r="F133" s="38"/>
      <c r="H133" s="36"/>
      <c r="I133" s="37"/>
      <c r="J133" s="158"/>
      <c r="L133" s="165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6.4" x14ac:dyDescent="0.25">
      <c r="B135" s="490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6.4" x14ac:dyDescent="0.25">
      <c r="B136" s="491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6.4" x14ac:dyDescent="0.25">
      <c r="B137" s="491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6.4" x14ac:dyDescent="0.25">
      <c r="B138" s="491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6.4" x14ac:dyDescent="0.25">
      <c r="B139" s="491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6.4" x14ac:dyDescent="0.25">
      <c r="B140" s="491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6.4" x14ac:dyDescent="0.25">
      <c r="B141" s="491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6.4" x14ac:dyDescent="0.25">
      <c r="B142" s="491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6.4" x14ac:dyDescent="0.25">
      <c r="B143" s="491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6.4" x14ac:dyDescent="0.25">
      <c r="B144" s="491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6.4" x14ac:dyDescent="0.25">
      <c r="B145" s="491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6.4" x14ac:dyDescent="0.25">
      <c r="B146" s="491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6.4" x14ac:dyDescent="0.25">
      <c r="B147" s="491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6.4" x14ac:dyDescent="0.25">
      <c r="B148" s="491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6.4" x14ac:dyDescent="0.25">
      <c r="B149" s="491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6.4" x14ac:dyDescent="0.25">
      <c r="B150" s="491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6.4" x14ac:dyDescent="0.25">
      <c r="B151" s="491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6.4" x14ac:dyDescent="0.25">
      <c r="B152" s="491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6.4" x14ac:dyDescent="0.25">
      <c r="B153" s="491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6.4" x14ac:dyDescent="0.25">
      <c r="B154" s="491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6.4" x14ac:dyDescent="0.25">
      <c r="B155" s="491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6.4" x14ac:dyDescent="0.25">
      <c r="B156" s="491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9.6" x14ac:dyDescent="0.25">
      <c r="B157" s="491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5">
      <c r="B158" s="491"/>
      <c r="C158" s="493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91"/>
      <c r="C159" s="494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91"/>
      <c r="C160" s="494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91"/>
      <c r="C161" s="494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5">
      <c r="B162" s="491"/>
      <c r="C162" s="495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5">
      <c r="B163" s="491"/>
      <c r="C163" s="493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ht="13.8" thickBot="1" x14ac:dyDescent="0.3">
      <c r="B164" s="491"/>
      <c r="C164" s="494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ht="13.8" hidden="1" thickBot="1" x14ac:dyDescent="0.3">
      <c r="B165" s="491"/>
      <c r="C165" s="494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8" hidden="1" thickBot="1" x14ac:dyDescent="0.3">
      <c r="B166" s="491"/>
      <c r="C166" s="494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8" thickBot="1" x14ac:dyDescent="0.3">
      <c r="B167" s="492"/>
      <c r="C167" s="496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5">
      <c r="B168" s="497" t="s">
        <v>5</v>
      </c>
      <c r="C168" s="498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ht="13.8" thickBot="1" x14ac:dyDescent="0.3">
      <c r="B169" s="499"/>
      <c r="C169" s="500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ht="13.8" hidden="1" thickBot="1" x14ac:dyDescent="0.3">
      <c r="B170" s="499"/>
      <c r="C170" s="500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ht="13.8" hidden="1" thickBot="1" x14ac:dyDescent="0.3">
      <c r="B171" s="499"/>
      <c r="C171" s="500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ht="13.8" hidden="1" thickBot="1" x14ac:dyDescent="0.3">
      <c r="B172" s="499"/>
      <c r="C172" s="500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ht="13.8" hidden="1" thickBot="1" x14ac:dyDescent="0.3">
      <c r="B173" s="499"/>
      <c r="C173" s="500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ht="13.8" hidden="1" thickBot="1" x14ac:dyDescent="0.3">
      <c r="B174" s="499"/>
      <c r="C174" s="500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ht="13.8" hidden="1" thickBot="1" x14ac:dyDescent="0.3">
      <c r="B175" s="499"/>
      <c r="C175" s="500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ht="13.8" hidden="1" thickBot="1" x14ac:dyDescent="0.3">
      <c r="B176" s="499"/>
      <c r="C176" s="500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ht="13.8" hidden="1" thickBot="1" x14ac:dyDescent="0.3">
      <c r="B177" s="499"/>
      <c r="C177" s="500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ht="13.8" hidden="1" thickBot="1" x14ac:dyDescent="0.3">
      <c r="B178" s="499"/>
      <c r="C178" s="500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ht="13.8" hidden="1" thickBot="1" x14ac:dyDescent="0.3">
      <c r="B179" s="499"/>
      <c r="C179" s="500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ht="13.8" hidden="1" thickBot="1" x14ac:dyDescent="0.3">
      <c r="B180" s="499"/>
      <c r="C180" s="500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ht="13.8" hidden="1" thickBot="1" x14ac:dyDescent="0.3">
      <c r="B181" s="499"/>
      <c r="C181" s="500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ht="13.8" hidden="1" thickBot="1" x14ac:dyDescent="0.3">
      <c r="B182" s="499"/>
      <c r="C182" s="500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ht="13.8" hidden="1" thickBot="1" x14ac:dyDescent="0.3">
      <c r="B183" s="499"/>
      <c r="C183" s="500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ht="13.8" hidden="1" thickBot="1" x14ac:dyDescent="0.3">
      <c r="B184" s="499"/>
      <c r="C184" s="500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ht="13.8" hidden="1" thickBot="1" x14ac:dyDescent="0.3">
      <c r="B185" s="499"/>
      <c r="C185" s="500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ht="13.8" hidden="1" thickBot="1" x14ac:dyDescent="0.3">
      <c r="B186" s="499"/>
      <c r="C186" s="500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ht="13.8" hidden="1" thickBot="1" x14ac:dyDescent="0.3">
      <c r="B187" s="499"/>
      <c r="C187" s="500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8" hidden="1" thickBot="1" x14ac:dyDescent="0.3">
      <c r="B188" s="499"/>
      <c r="C188" s="500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8" thickBot="1" x14ac:dyDescent="0.3">
      <c r="B189" s="501"/>
      <c r="C189" s="502"/>
      <c r="D189" s="130"/>
      <c r="E189" s="131"/>
      <c r="F189" s="132"/>
      <c r="G189" s="132"/>
      <c r="H189" s="26">
        <f t="shared" si="3"/>
        <v>0</v>
      </c>
      <c r="I189" s="485">
        <f>SUM(H168:H189)</f>
        <v>0</v>
      </c>
      <c r="J189" s="486"/>
      <c r="L189" s="121"/>
      <c r="M189" s="175"/>
    </row>
    <row r="190" spans="2:13" x14ac:dyDescent="0.25">
      <c r="B190" s="503" t="s">
        <v>6</v>
      </c>
      <c r="C190" s="504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ht="13.8" thickBot="1" x14ac:dyDescent="0.3">
      <c r="B191" s="509"/>
      <c r="C191" s="510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ht="13.8" hidden="1" thickBot="1" x14ac:dyDescent="0.3">
      <c r="B192" s="509"/>
      <c r="C192" s="510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ht="13.8" hidden="1" thickBot="1" x14ac:dyDescent="0.3">
      <c r="B193" s="505"/>
      <c r="C193" s="506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8" hidden="1" thickBot="1" x14ac:dyDescent="0.3">
      <c r="B194" s="505"/>
      <c r="C194" s="506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8" thickBot="1" x14ac:dyDescent="0.3">
      <c r="B195" s="507"/>
      <c r="C195" s="508"/>
      <c r="D195" s="142"/>
      <c r="E195" s="143"/>
      <c r="F195" s="144"/>
      <c r="G195" s="144"/>
      <c r="H195" s="26">
        <f t="shared" si="3"/>
        <v>0</v>
      </c>
      <c r="I195" s="485">
        <f>SUM(H190:H195)</f>
        <v>0</v>
      </c>
      <c r="J195" s="486"/>
      <c r="L195" s="121"/>
      <c r="M195" s="175"/>
    </row>
    <row r="196" spans="2:13" x14ac:dyDescent="0.25">
      <c r="B196" s="497" t="s">
        <v>7</v>
      </c>
      <c r="C196" s="498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ht="13.8" thickBot="1" x14ac:dyDescent="0.3">
      <c r="B197" s="499"/>
      <c r="C197" s="500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ht="13.8" hidden="1" thickBot="1" x14ac:dyDescent="0.3">
      <c r="B198" s="499"/>
      <c r="C198" s="500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ht="13.8" hidden="1" thickBot="1" x14ac:dyDescent="0.3">
      <c r="B199" s="499"/>
      <c r="C199" s="500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ht="13.8" hidden="1" thickBot="1" x14ac:dyDescent="0.3">
      <c r="B200" s="499"/>
      <c r="C200" s="500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ht="13.8" hidden="1" thickBot="1" x14ac:dyDescent="0.3">
      <c r="B201" s="499"/>
      <c r="C201" s="500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8" hidden="1" thickBot="1" x14ac:dyDescent="0.3">
      <c r="B202" s="499"/>
      <c r="C202" s="500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8" thickBot="1" x14ac:dyDescent="0.3">
      <c r="B203" s="501"/>
      <c r="C203" s="502"/>
      <c r="D203" s="130"/>
      <c r="E203" s="131"/>
      <c r="F203" s="132"/>
      <c r="G203" s="132"/>
      <c r="H203" s="26">
        <f t="shared" si="5"/>
        <v>0</v>
      </c>
      <c r="I203" s="485">
        <f>SUM(H196:H203)</f>
        <v>0</v>
      </c>
      <c r="J203" s="486"/>
      <c r="L203" s="121"/>
      <c r="M203" s="175"/>
    </row>
    <row r="204" spans="2:13" x14ac:dyDescent="0.25">
      <c r="B204" s="497" t="s">
        <v>8</v>
      </c>
      <c r="C204" s="498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ht="13.8" thickBot="1" x14ac:dyDescent="0.3">
      <c r="B205" s="499"/>
      <c r="C205" s="500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ht="13.8" hidden="1" thickBot="1" x14ac:dyDescent="0.3">
      <c r="B206" s="499"/>
      <c r="C206" s="500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ht="13.8" hidden="1" thickBot="1" x14ac:dyDescent="0.3">
      <c r="B207" s="499"/>
      <c r="C207" s="500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ht="13.8" hidden="1" thickBot="1" x14ac:dyDescent="0.3">
      <c r="B208" s="499"/>
      <c r="C208" s="500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ht="13.8" hidden="1" thickBot="1" x14ac:dyDescent="0.3">
      <c r="B209" s="499"/>
      <c r="C209" s="500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ht="13.8" hidden="1" thickBot="1" x14ac:dyDescent="0.3">
      <c r="B210" s="499"/>
      <c r="C210" s="500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ht="13.8" hidden="1" thickBot="1" x14ac:dyDescent="0.3">
      <c r="B211" s="499"/>
      <c r="C211" s="500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8" hidden="1" thickBot="1" x14ac:dyDescent="0.3">
      <c r="B212" s="499"/>
      <c r="C212" s="500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8" thickBot="1" x14ac:dyDescent="0.3">
      <c r="B213" s="501"/>
      <c r="C213" s="502"/>
      <c r="D213" s="142"/>
      <c r="E213" s="143"/>
      <c r="F213" s="144"/>
      <c r="G213" s="144"/>
      <c r="H213" s="26">
        <f t="shared" si="5"/>
        <v>0</v>
      </c>
      <c r="I213" s="485">
        <f>SUM(H204:H213)</f>
        <v>0</v>
      </c>
      <c r="J213" s="486"/>
      <c r="L213" s="121"/>
      <c r="M213" s="175"/>
    </row>
    <row r="214" spans="2:13" x14ac:dyDescent="0.25">
      <c r="B214" s="503" t="s">
        <v>20</v>
      </c>
      <c r="C214" s="504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ht="13.8" thickBot="1" x14ac:dyDescent="0.3">
      <c r="B215" s="505"/>
      <c r="C215" s="506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ht="13.8" hidden="1" thickBot="1" x14ac:dyDescent="0.3">
      <c r="B216" s="505"/>
      <c r="C216" s="506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ht="13.8" hidden="1" thickBot="1" x14ac:dyDescent="0.3">
      <c r="B217" s="505"/>
      <c r="C217" s="506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ht="13.8" hidden="1" thickBot="1" x14ac:dyDescent="0.3">
      <c r="B218" s="505"/>
      <c r="C218" s="506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ht="13.8" hidden="1" thickBot="1" x14ac:dyDescent="0.3">
      <c r="B219" s="505"/>
      <c r="C219" s="506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8" hidden="1" thickBot="1" x14ac:dyDescent="0.3">
      <c r="B220" s="505"/>
      <c r="C220" s="506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8" thickBot="1" x14ac:dyDescent="0.3">
      <c r="B221" s="507"/>
      <c r="C221" s="508"/>
      <c r="D221" s="130"/>
      <c r="E221" s="131"/>
      <c r="F221" s="132"/>
      <c r="G221" s="132"/>
      <c r="H221" s="34">
        <f t="shared" si="5"/>
        <v>0</v>
      </c>
      <c r="I221" s="485">
        <f>SUM(H214:H221)</f>
        <v>0</v>
      </c>
      <c r="J221" s="486"/>
      <c r="L221" s="121"/>
      <c r="M221" s="175"/>
    </row>
    <row r="222" spans="2:13" x14ac:dyDescent="0.25">
      <c r="B222" s="503" t="s">
        <v>9</v>
      </c>
      <c r="C222" s="504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ht="13.8" thickBot="1" x14ac:dyDescent="0.3">
      <c r="B223" s="505"/>
      <c r="C223" s="506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ht="13.8" hidden="1" thickBot="1" x14ac:dyDescent="0.3">
      <c r="B224" s="505"/>
      <c r="C224" s="506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ht="13.8" hidden="1" thickBot="1" x14ac:dyDescent="0.3">
      <c r="B225" s="505"/>
      <c r="C225" s="506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ht="13.8" hidden="1" thickBot="1" x14ac:dyDescent="0.3">
      <c r="B226" s="505"/>
      <c r="C226" s="506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ht="13.8" hidden="1" thickBot="1" x14ac:dyDescent="0.3">
      <c r="B227" s="505"/>
      <c r="C227" s="506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8" hidden="1" thickBot="1" x14ac:dyDescent="0.3">
      <c r="B228" s="505"/>
      <c r="C228" s="506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8" thickBot="1" x14ac:dyDescent="0.3">
      <c r="B229" s="507"/>
      <c r="C229" s="508"/>
      <c r="D229" s="142"/>
      <c r="E229" s="143"/>
      <c r="F229" s="144"/>
      <c r="G229" s="144"/>
      <c r="H229" s="34">
        <f t="shared" si="5"/>
        <v>0</v>
      </c>
      <c r="I229" s="485">
        <f>SUM(H222:H229)</f>
        <v>0</v>
      </c>
      <c r="J229" s="486"/>
      <c r="L229" s="121"/>
      <c r="M229" s="175"/>
    </row>
    <row r="230" spans="2:13" x14ac:dyDescent="0.25">
      <c r="B230" s="503" t="s">
        <v>10</v>
      </c>
      <c r="C230" s="504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ht="13.8" thickBot="1" x14ac:dyDescent="0.3">
      <c r="B231" s="505"/>
      <c r="C231" s="506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ht="13.8" hidden="1" thickBot="1" x14ac:dyDescent="0.3">
      <c r="B232" s="505"/>
      <c r="C232" s="506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8" hidden="1" thickBot="1" x14ac:dyDescent="0.3">
      <c r="B233" s="505"/>
      <c r="C233" s="506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8" thickBot="1" x14ac:dyDescent="0.3">
      <c r="B234" s="507"/>
      <c r="C234" s="508"/>
      <c r="D234" s="130"/>
      <c r="E234" s="131"/>
      <c r="F234" s="132"/>
      <c r="G234" s="132"/>
      <c r="H234" s="34">
        <f t="shared" si="5"/>
        <v>0</v>
      </c>
      <c r="I234" s="485">
        <f>SUM(H230:H234)</f>
        <v>0</v>
      </c>
      <c r="J234" s="486"/>
      <c r="L234" s="121"/>
      <c r="M234" s="175"/>
    </row>
    <row r="235" spans="2:13" x14ac:dyDescent="0.25">
      <c r="B235" s="518" t="s">
        <v>11</v>
      </c>
      <c r="C235" s="519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ht="13.8" thickBot="1" x14ac:dyDescent="0.3">
      <c r="B236" s="505"/>
      <c r="C236" s="506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ht="13.8" hidden="1" thickBot="1" x14ac:dyDescent="0.3">
      <c r="B237" s="505"/>
      <c r="C237" s="506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ht="13.8" hidden="1" thickBot="1" x14ac:dyDescent="0.3">
      <c r="B238" s="505"/>
      <c r="C238" s="506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ht="13.8" hidden="1" thickBot="1" x14ac:dyDescent="0.3">
      <c r="B239" s="505"/>
      <c r="C239" s="506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ht="13.8" hidden="1" thickBot="1" x14ac:dyDescent="0.3">
      <c r="B240" s="505"/>
      <c r="C240" s="506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ht="13.8" hidden="1" thickBot="1" x14ac:dyDescent="0.3">
      <c r="B241" s="505"/>
      <c r="C241" s="506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8" hidden="1" thickBot="1" x14ac:dyDescent="0.3">
      <c r="B242" s="505"/>
      <c r="C242" s="506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8" thickBot="1" x14ac:dyDescent="0.3">
      <c r="B243" s="507"/>
      <c r="C243" s="508"/>
      <c r="D243" s="142"/>
      <c r="E243" s="143"/>
      <c r="F243" s="144"/>
      <c r="G243" s="144"/>
      <c r="H243" s="34">
        <f t="shared" si="5"/>
        <v>0</v>
      </c>
      <c r="I243" s="485">
        <f>SUM(H235:H243)</f>
        <v>0</v>
      </c>
      <c r="J243" s="486"/>
      <c r="L243" s="121"/>
      <c r="M243" s="175"/>
    </row>
    <row r="244" spans="2:13" x14ac:dyDescent="0.25">
      <c r="B244" s="503" t="s">
        <v>0</v>
      </c>
      <c r="C244" s="504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8" thickBot="1" x14ac:dyDescent="0.3">
      <c r="B245" s="505"/>
      <c r="C245" s="506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8" thickBot="1" x14ac:dyDescent="0.3">
      <c r="B246" s="507"/>
      <c r="C246" s="508"/>
      <c r="D246" s="130"/>
      <c r="E246" s="131"/>
      <c r="F246" s="132"/>
      <c r="G246" s="132"/>
      <c r="H246" s="34">
        <f t="shared" si="5"/>
        <v>0</v>
      </c>
      <c r="I246" s="485">
        <f>SUM(H244:H246)</f>
        <v>0</v>
      </c>
      <c r="J246" s="486"/>
      <c r="L246" s="121"/>
      <c r="M246" s="175"/>
    </row>
    <row r="247" spans="2:13" x14ac:dyDescent="0.25">
      <c r="B247" s="511" t="s">
        <v>4</v>
      </c>
      <c r="C247" s="512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8" thickBot="1" x14ac:dyDescent="0.3">
      <c r="B248" s="513"/>
      <c r="C248" s="514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8" thickBot="1" x14ac:dyDescent="0.3">
      <c r="B249" s="515"/>
      <c r="C249" s="516"/>
      <c r="D249" s="142"/>
      <c r="E249" s="143"/>
      <c r="F249" s="144"/>
      <c r="G249" s="144"/>
      <c r="H249" s="34">
        <f>F249*G249</f>
        <v>0</v>
      </c>
      <c r="I249" s="485">
        <f>SUM(H247:H249)</f>
        <v>0</v>
      </c>
      <c r="J249" s="486"/>
      <c r="L249" s="121"/>
      <c r="M249" s="175"/>
    </row>
    <row r="250" spans="2:13" ht="13.8" thickBot="1" x14ac:dyDescent="0.3">
      <c r="F250" s="38"/>
      <c r="H250" s="37"/>
      <c r="I250" s="37"/>
      <c r="J250" s="40"/>
      <c r="L250" s="121"/>
      <c r="M250" s="175"/>
    </row>
    <row r="251" spans="2:13" ht="13.8" thickBot="1" x14ac:dyDescent="0.3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17">
        <f>SUM(J167+I189+I195+I203+I213+I221+I229+I234+I243+I246+I249)</f>
        <v>0</v>
      </c>
      <c r="J251" s="486"/>
      <c r="L251" s="121"/>
      <c r="M251" s="175"/>
    </row>
    <row r="252" spans="2:13" x14ac:dyDescent="0.25">
      <c r="I252" s="41"/>
      <c r="J252" s="28"/>
    </row>
    <row r="253" spans="2:13" x14ac:dyDescent="0.25">
      <c r="I253" s="41"/>
      <c r="J253" s="28"/>
    </row>
  </sheetData>
  <sheetProtection sheet="1" objects="1" scenarios="1" formatCells="0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7" tint="0.39997558519241921"/>
    <pageSetUpPr fitToPage="1"/>
  </sheetPr>
  <dimension ref="B1:K81"/>
  <sheetViews>
    <sheetView showGridLines="0" zoomScale="50" zoomScaleNormal="50" workbookViewId="0">
      <pane ySplit="19" topLeftCell="A20" activePane="bottomLeft" state="frozenSplit"/>
      <selection activeCell="A28" sqref="A28:J28"/>
      <selection pane="bottomLeft" activeCell="I6" sqref="I6:I10"/>
    </sheetView>
  </sheetViews>
  <sheetFormatPr baseColWidth="10" defaultColWidth="9.33203125" defaultRowHeight="13.2" x14ac:dyDescent="0.25"/>
  <cols>
    <col min="1" max="1" width="1.33203125" style="11" customWidth="1"/>
    <col min="2" max="2" width="26.88671875" style="11" customWidth="1"/>
    <col min="3" max="3" width="38.44140625" style="11" customWidth="1"/>
    <col min="4" max="4" width="20.88671875" style="11" customWidth="1"/>
    <col min="5" max="5" width="14.6640625" style="12" customWidth="1"/>
    <col min="6" max="6" width="20.109375" style="11" customWidth="1"/>
    <col min="7" max="8" width="15.6640625" style="11" customWidth="1"/>
    <col min="9" max="9" width="18.44140625" style="11" customWidth="1"/>
    <col min="10" max="10" width="13.6640625" style="11" customWidth="1"/>
    <col min="11" max="16384" width="9.33203125" style="11"/>
  </cols>
  <sheetData>
    <row r="1" spans="2:11" ht="38.25" customHeight="1" x14ac:dyDescent="0.25">
      <c r="B1" s="531" t="s">
        <v>117</v>
      </c>
      <c r="C1" s="531"/>
      <c r="D1" s="531"/>
      <c r="E1" s="531"/>
    </row>
    <row r="2" spans="2:11" ht="14.25" customHeight="1" x14ac:dyDescent="0.25">
      <c r="B2" s="372" t="s">
        <v>137</v>
      </c>
      <c r="C2" s="533" t="str">
        <f>Instrucciones!C6</f>
        <v>Proyectos de Innovación</v>
      </c>
      <c r="D2" s="533"/>
      <c r="E2" s="533"/>
      <c r="F2" s="533"/>
      <c r="G2" s="533"/>
      <c r="H2" s="533"/>
      <c r="I2" s="373"/>
      <c r="J2" s="373"/>
    </row>
    <row r="3" spans="2:11" ht="13.5" customHeight="1" x14ac:dyDescent="0.25">
      <c r="F3" s="197"/>
      <c r="G3" s="197"/>
      <c r="H3" s="197"/>
      <c r="I3" s="197"/>
    </row>
    <row r="4" spans="2:11" x14ac:dyDescent="0.25">
      <c r="B4" s="90" t="s">
        <v>50</v>
      </c>
      <c r="C4" s="380"/>
    </row>
    <row r="5" spans="2:11" ht="15.75" customHeight="1" x14ac:dyDescent="0.25">
      <c r="D5" s="382" t="s">
        <v>42</v>
      </c>
      <c r="E5" s="382" t="s">
        <v>49</v>
      </c>
      <c r="F5" s="382" t="s">
        <v>166</v>
      </c>
      <c r="G5" s="382" t="s">
        <v>134</v>
      </c>
    </row>
    <row r="6" spans="2:11" x14ac:dyDescent="0.25">
      <c r="B6" s="534" t="s">
        <v>46</v>
      </c>
      <c r="C6" s="383" t="s">
        <v>115</v>
      </c>
      <c r="D6" s="320">
        <f>E55</f>
        <v>0</v>
      </c>
      <c r="E6" s="216" t="str">
        <f t="shared" ref="E6:E11" si="0">IF(D6=0,"",D6*100/$D$12)</f>
        <v/>
      </c>
      <c r="F6" s="369" t="s">
        <v>165</v>
      </c>
      <c r="G6" s="214" t="s">
        <v>165</v>
      </c>
      <c r="I6" s="537"/>
      <c r="J6" s="381"/>
      <c r="K6" s="384"/>
    </row>
    <row r="7" spans="2:11" ht="16.5" customHeight="1" x14ac:dyDescent="0.25">
      <c r="B7" s="535"/>
      <c r="C7" s="383" t="s">
        <v>119</v>
      </c>
      <c r="D7" s="320">
        <f>F55</f>
        <v>0</v>
      </c>
      <c r="E7" s="216" t="str">
        <f t="shared" si="0"/>
        <v/>
      </c>
      <c r="F7" s="369" t="s">
        <v>165</v>
      </c>
      <c r="G7" s="214" t="s">
        <v>165</v>
      </c>
      <c r="I7" s="537"/>
      <c r="J7" s="381"/>
      <c r="K7" s="384"/>
    </row>
    <row r="8" spans="2:11" ht="16.5" customHeight="1" x14ac:dyDescent="0.25">
      <c r="B8" s="536"/>
      <c r="C8" s="383" t="s">
        <v>116</v>
      </c>
      <c r="D8" s="321">
        <f>D6+D7</f>
        <v>0</v>
      </c>
      <c r="E8" s="368" t="str">
        <f t="shared" si="0"/>
        <v/>
      </c>
      <c r="F8" s="370">
        <v>80</v>
      </c>
      <c r="G8" s="214" t="str">
        <f>+IF(ISNUMBER(E8),IF(E8&lt;=F8,"CUMPLE","NO CUMPLE"),"-")</f>
        <v>-</v>
      </c>
      <c r="I8" s="537"/>
      <c r="J8" s="381"/>
      <c r="K8" s="384"/>
    </row>
    <row r="9" spans="2:11" ht="16.5" customHeight="1" x14ac:dyDescent="0.25">
      <c r="B9" s="529" t="s">
        <v>47</v>
      </c>
      <c r="C9" s="383" t="s">
        <v>25</v>
      </c>
      <c r="D9" s="320">
        <f>H55</f>
        <v>0</v>
      </c>
      <c r="E9" s="216" t="str">
        <f t="shared" si="0"/>
        <v/>
      </c>
      <c r="F9" s="370" t="s">
        <v>165</v>
      </c>
      <c r="G9" s="214" t="s">
        <v>165</v>
      </c>
      <c r="I9" s="537"/>
      <c r="J9" s="381"/>
      <c r="K9" s="384"/>
    </row>
    <row r="10" spans="2:11" x14ac:dyDescent="0.25">
      <c r="B10" s="529"/>
      <c r="C10" s="383" t="s">
        <v>38</v>
      </c>
      <c r="D10" s="320">
        <f>I55</f>
        <v>0</v>
      </c>
      <c r="E10" s="216" t="str">
        <f t="shared" si="0"/>
        <v/>
      </c>
      <c r="F10" s="369" t="s">
        <v>165</v>
      </c>
      <c r="G10" s="214" t="s">
        <v>165</v>
      </c>
      <c r="I10" s="537"/>
      <c r="J10" s="381"/>
      <c r="K10" s="384"/>
    </row>
    <row r="11" spans="2:11" ht="16.5" customHeight="1" x14ac:dyDescent="0.25">
      <c r="B11" s="529"/>
      <c r="C11" s="383" t="s">
        <v>48</v>
      </c>
      <c r="D11" s="321">
        <f>D9+D10</f>
        <v>0</v>
      </c>
      <c r="E11" s="367" t="str">
        <f t="shared" si="0"/>
        <v/>
      </c>
      <c r="F11" s="370">
        <v>20</v>
      </c>
      <c r="G11" s="214" t="str">
        <f>+IF(ISNUMBER(E11),IF(E11&gt;=F11,"CUMPLE","NO CUMPLE"),"-")</f>
        <v>-</v>
      </c>
    </row>
    <row r="12" spans="2:11" ht="16.5" customHeight="1" x14ac:dyDescent="0.25">
      <c r="B12" s="529" t="s">
        <v>24</v>
      </c>
      <c r="C12" s="529"/>
      <c r="D12" s="30">
        <f>D11+D8</f>
        <v>0</v>
      </c>
      <c r="E12" s="30" t="str">
        <f>IF(D12=0,"",D12*100/$D$12)</f>
        <v/>
      </c>
      <c r="F12" s="159"/>
      <c r="G12" s="159"/>
    </row>
    <row r="13" spans="2:11" ht="7.5" customHeight="1" x14ac:dyDescent="0.25">
      <c r="B13" s="319"/>
      <c r="C13" s="319"/>
      <c r="D13" s="23"/>
      <c r="E13" s="159"/>
      <c r="F13" s="159"/>
      <c r="G13" s="159"/>
      <c r="H13" s="159"/>
    </row>
    <row r="15" spans="2:11" x14ac:dyDescent="0.25">
      <c r="B15" s="90" t="s">
        <v>44</v>
      </c>
      <c r="C15" s="41"/>
    </row>
    <row r="16" spans="2:11" ht="6.75" customHeight="1" x14ac:dyDescent="0.25"/>
    <row r="17" spans="2:11" ht="14.25" customHeight="1" x14ac:dyDescent="0.25">
      <c r="B17" s="526" t="s">
        <v>13</v>
      </c>
      <c r="C17" s="526" t="s">
        <v>23</v>
      </c>
      <c r="D17" s="532" t="s">
        <v>39</v>
      </c>
      <c r="E17" s="539" t="s">
        <v>40</v>
      </c>
      <c r="F17" s="540"/>
      <c r="G17" s="541"/>
      <c r="H17" s="539" t="s">
        <v>41</v>
      </c>
      <c r="I17" s="542"/>
      <c r="J17" s="543"/>
      <c r="K17" s="215"/>
    </row>
    <row r="18" spans="2:11" ht="14.25" customHeight="1" x14ac:dyDescent="0.25">
      <c r="B18" s="526"/>
      <c r="C18" s="526"/>
      <c r="D18" s="532"/>
      <c r="E18" s="532" t="s">
        <v>115</v>
      </c>
      <c r="F18" s="532" t="s">
        <v>119</v>
      </c>
      <c r="G18" s="532" t="s">
        <v>24</v>
      </c>
      <c r="H18" s="532" t="s">
        <v>25</v>
      </c>
      <c r="I18" s="532" t="s">
        <v>38</v>
      </c>
      <c r="J18" s="532" t="s">
        <v>24</v>
      </c>
    </row>
    <row r="19" spans="2:11" ht="25.5" customHeight="1" x14ac:dyDescent="0.25">
      <c r="B19" s="526"/>
      <c r="C19" s="526"/>
      <c r="D19" s="532"/>
      <c r="E19" s="532"/>
      <c r="F19" s="532"/>
      <c r="G19" s="532"/>
      <c r="H19" s="532"/>
      <c r="I19" s="532"/>
      <c r="J19" s="532"/>
    </row>
    <row r="20" spans="2:11" x14ac:dyDescent="0.25">
      <c r="B20" s="521" t="s">
        <v>51</v>
      </c>
      <c r="C20" s="18" t="str">
        <f>'Memoria Aporte FIA al Ejecutor'!C7</f>
        <v>Coordinador Principal: indicar nombre aquí</v>
      </c>
      <c r="D20" s="15">
        <f>G20+J20</f>
        <v>0</v>
      </c>
      <c r="E20" s="13">
        <f>'Aportes FIA Consolidado'!D5</f>
        <v>0</v>
      </c>
      <c r="F20" s="13">
        <f>SUM('Aportes FIA Consolidado'!E5:F5)</f>
        <v>0</v>
      </c>
      <c r="G20" s="177">
        <f>E20+F20</f>
        <v>0</v>
      </c>
      <c r="H20" s="13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0" s="13">
        <f>'Memoria Aporte del Ejecutor'!I134+'Memoria Aporte de Asociado 1'!I134+'Memoria Aporte de Asociado 2'!I134+'Memoria Aporte de Asociado 3'!I134+'Memoria Aporte de Asociado 4'!I134+'Memoria Aporte de Asociado 5'!I134+'Memoria Aporte de Asociado 6'!I134+'Memoria Aporte de Asociado 7'!I134+'Memoria Aporte de Asociado 8'!I134+'Memoria Aporte de Asociado 9'!I134+'Memoria Aporte de Asociado 10'!I134+'Memoria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0" s="177">
        <f>H20+I20</f>
        <v>0</v>
      </c>
    </row>
    <row r="21" spans="2:11" x14ac:dyDescent="0.25">
      <c r="B21" s="522"/>
      <c r="C21" s="18" t="str">
        <f>'Memoria Aporte FIA al Ejecutor'!C8</f>
        <v>Coordinador Alterno: indicar nombre aquí</v>
      </c>
      <c r="D21" s="15">
        <f t="shared" ref="D21:D54" si="1">G21+J21</f>
        <v>0</v>
      </c>
      <c r="E21" s="13">
        <f>'Aportes FIA Consolidado'!D6</f>
        <v>0</v>
      </c>
      <c r="F21" s="13">
        <f>SUM('Aportes FIA Consolidado'!E6:F6)</f>
        <v>0</v>
      </c>
      <c r="G21" s="177">
        <f t="shared" ref="G21:G54" si="2">E21+F21</f>
        <v>0</v>
      </c>
      <c r="H21" s="13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1" s="13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1" s="177">
        <f t="shared" ref="J21:J54" si="3">H21+I21</f>
        <v>0</v>
      </c>
    </row>
    <row r="22" spans="2:11" x14ac:dyDescent="0.25">
      <c r="B22" s="522"/>
      <c r="C22" s="18" t="str">
        <f>'Memoria Aporte FIA al Ejecutor'!C9</f>
        <v>Equipo Técnico 1: indicar nombre aquí</v>
      </c>
      <c r="D22" s="15">
        <f t="shared" si="1"/>
        <v>0</v>
      </c>
      <c r="E22" s="13">
        <f>'Aportes FIA Consolidado'!D7</f>
        <v>0</v>
      </c>
      <c r="F22" s="13">
        <f>SUM('Aportes FIA Consolidado'!E7:F7)</f>
        <v>0</v>
      </c>
      <c r="G22" s="177">
        <f t="shared" si="2"/>
        <v>0</v>
      </c>
      <c r="H22" s="13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2" s="13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9'!I1373+'Memoria Aporte de Asociado 10'!I136+'Memoria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2" s="177">
        <f t="shared" si="3"/>
        <v>0</v>
      </c>
    </row>
    <row r="23" spans="2:11" ht="15.6" customHeight="1" x14ac:dyDescent="0.25">
      <c r="B23" s="522"/>
      <c r="C23" s="18" t="str">
        <f>'Memoria Aporte FIA al Ejecutor'!C10</f>
        <v>Equipo Técnico 2: indicar nombre aquí</v>
      </c>
      <c r="D23" s="15">
        <f t="shared" si="1"/>
        <v>0</v>
      </c>
      <c r="E23" s="13">
        <f>'Aportes FIA Consolidado'!D8</f>
        <v>0</v>
      </c>
      <c r="F23" s="13">
        <f>SUM('Aportes FIA Consolidado'!E8:F8)</f>
        <v>0</v>
      </c>
      <c r="G23" s="177">
        <f>E23+F23</f>
        <v>0</v>
      </c>
      <c r="H23" s="13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3" s="13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3" s="177">
        <f t="shared" si="3"/>
        <v>0</v>
      </c>
    </row>
    <row r="24" spans="2:11" x14ac:dyDescent="0.25">
      <c r="B24" s="522"/>
      <c r="C24" s="18" t="str">
        <f>'Memoria Aporte FIA al Ejecutor'!C11</f>
        <v>Equipo Técnico 3: indicar nombre aquí</v>
      </c>
      <c r="D24" s="15">
        <f>G24+J24</f>
        <v>0</v>
      </c>
      <c r="E24" s="13">
        <f>'Aportes FIA Consolidado'!D9</f>
        <v>0</v>
      </c>
      <c r="F24" s="13">
        <f>SUM('Aportes FIA Consolidado'!E9:F9)</f>
        <v>0</v>
      </c>
      <c r="G24" s="177">
        <f t="shared" si="2"/>
        <v>0</v>
      </c>
      <c r="H24" s="13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4" s="13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4" s="177">
        <f t="shared" si="3"/>
        <v>0</v>
      </c>
    </row>
    <row r="25" spans="2:11" x14ac:dyDescent="0.25">
      <c r="B25" s="522"/>
      <c r="C25" s="18" t="str">
        <f>'Memoria Aporte FIA al Ejecutor'!C12</f>
        <v>Equipo Técnico 4: indicar nombre aquí</v>
      </c>
      <c r="D25" s="15">
        <f t="shared" si="1"/>
        <v>0</v>
      </c>
      <c r="E25" s="13">
        <f>'Aportes FIA Consolidado'!D10</f>
        <v>0</v>
      </c>
      <c r="F25" s="13">
        <f>SUM('Aportes FIA Consolidado'!E10:F10)</f>
        <v>0</v>
      </c>
      <c r="G25" s="177">
        <f t="shared" si="2"/>
        <v>0</v>
      </c>
      <c r="H25" s="13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5" s="13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5" s="177">
        <f t="shared" si="3"/>
        <v>0</v>
      </c>
    </row>
    <row r="26" spans="2:11" x14ac:dyDescent="0.25">
      <c r="B26" s="522"/>
      <c r="C26" s="18" t="str">
        <f>'Memoria Aporte FIA al Ejecutor'!C13</f>
        <v>Equipo Técnico 5: indicar nombre aquí</v>
      </c>
      <c r="D26" s="15">
        <f t="shared" si="1"/>
        <v>0</v>
      </c>
      <c r="E26" s="13">
        <f>'Aportes FIA Consolidado'!D11</f>
        <v>0</v>
      </c>
      <c r="F26" s="13">
        <f>SUM('Aportes FIA Consolidado'!E11:F11)</f>
        <v>0</v>
      </c>
      <c r="G26" s="177">
        <f t="shared" si="2"/>
        <v>0</v>
      </c>
      <c r="H26" s="13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6" s="13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6" s="177">
        <f t="shared" si="3"/>
        <v>0</v>
      </c>
    </row>
    <row r="27" spans="2:11" x14ac:dyDescent="0.25">
      <c r="B27" s="522"/>
      <c r="C27" s="18" t="str">
        <f>'Memoria Aporte FIA al Ejecutor'!C14</f>
        <v>Equipo Técnico 6: indicar nombre aquí</v>
      </c>
      <c r="D27" s="15">
        <f t="shared" si="1"/>
        <v>0</v>
      </c>
      <c r="E27" s="13">
        <f>'Aportes FIA Consolidado'!D12</f>
        <v>0</v>
      </c>
      <c r="F27" s="13">
        <f>SUM('Aportes FIA Consolidado'!E12:F12)</f>
        <v>0</v>
      </c>
      <c r="G27" s="177">
        <f>E27+F27</f>
        <v>0</v>
      </c>
      <c r="H27" s="13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7" s="13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7" s="177">
        <f t="shared" si="3"/>
        <v>0</v>
      </c>
    </row>
    <row r="28" spans="2:11" x14ac:dyDescent="0.25">
      <c r="B28" s="522"/>
      <c r="C28" s="18" t="str">
        <f>'Memoria Aporte FIA al Ejecutor'!C15</f>
        <v>Equipo Técnico 7: indicar nombre aquí</v>
      </c>
      <c r="D28" s="15">
        <f t="shared" si="1"/>
        <v>0</v>
      </c>
      <c r="E28" s="13">
        <f>'Aportes FIA Consolidado'!D13</f>
        <v>0</v>
      </c>
      <c r="F28" s="13">
        <f>SUM('Aportes FIA Consolidado'!E13:F13)</f>
        <v>0</v>
      </c>
      <c r="G28" s="177">
        <f t="shared" si="2"/>
        <v>0</v>
      </c>
      <c r="H28" s="13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8" s="13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8" s="177">
        <f t="shared" si="3"/>
        <v>0</v>
      </c>
    </row>
    <row r="29" spans="2:11" x14ac:dyDescent="0.25">
      <c r="B29" s="522"/>
      <c r="C29" s="18" t="str">
        <f>'Memoria Aporte FIA al Ejecutor'!C16</f>
        <v>Equipo Técnico 8: indicar nombre aquí</v>
      </c>
      <c r="D29" s="15">
        <f t="shared" si="1"/>
        <v>0</v>
      </c>
      <c r="E29" s="13">
        <f>'Aportes FIA Consolidado'!D14</f>
        <v>0</v>
      </c>
      <c r="F29" s="13">
        <f>SUM('Aportes FIA Consolidado'!E14:F14)</f>
        <v>0</v>
      </c>
      <c r="G29" s="177">
        <f t="shared" si="2"/>
        <v>0</v>
      </c>
      <c r="H29" s="13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9" s="13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29" s="177">
        <f t="shared" si="3"/>
        <v>0</v>
      </c>
    </row>
    <row r="30" spans="2:11" x14ac:dyDescent="0.25">
      <c r="B30" s="522"/>
      <c r="C30" s="18" t="str">
        <f>'Memoria Aporte FIA al Ejecutor'!C17</f>
        <v>Equipo Técnico 9: indicar nombre aquí</v>
      </c>
      <c r="D30" s="15">
        <f>G30+J30</f>
        <v>0</v>
      </c>
      <c r="E30" s="13">
        <f>'Aportes FIA Consolidado'!D15</f>
        <v>0</v>
      </c>
      <c r="F30" s="13">
        <f>SUM('Aportes FIA Consolidado'!E15:F15)</f>
        <v>0</v>
      </c>
      <c r="G30" s="177">
        <f t="shared" si="2"/>
        <v>0</v>
      </c>
      <c r="H30" s="13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0" s="13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0" s="177">
        <f t="shared" si="3"/>
        <v>0</v>
      </c>
    </row>
    <row r="31" spans="2:11" x14ac:dyDescent="0.25">
      <c r="B31" s="522"/>
      <c r="C31" s="18" t="str">
        <f>'Memoria Aporte FIA al Ejecutor'!C18</f>
        <v>Equipo Técnico 10: indicar nombre aquí</v>
      </c>
      <c r="D31" s="15">
        <f t="shared" si="1"/>
        <v>0</v>
      </c>
      <c r="E31" s="13">
        <f>'Aportes FIA Consolidado'!D16</f>
        <v>0</v>
      </c>
      <c r="F31" s="13">
        <f>SUM('Aportes FIA Consolidado'!E16:F16)</f>
        <v>0</v>
      </c>
      <c r="G31" s="177">
        <f t="shared" si="2"/>
        <v>0</v>
      </c>
      <c r="H31" s="13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1" s="13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1" s="177">
        <f t="shared" si="3"/>
        <v>0</v>
      </c>
    </row>
    <row r="32" spans="2:11" x14ac:dyDescent="0.25">
      <c r="B32" s="522"/>
      <c r="C32" s="18" t="str">
        <f>'Memoria Aporte FIA al Ejecutor'!C19</f>
        <v>Equipo Técnico 11: indicar nombre aquí</v>
      </c>
      <c r="D32" s="15">
        <f t="shared" si="1"/>
        <v>0</v>
      </c>
      <c r="E32" s="13">
        <f>'Aportes FIA Consolidado'!D17</f>
        <v>0</v>
      </c>
      <c r="F32" s="13">
        <f>SUM('Aportes FIA Consolidado'!E17:F17)</f>
        <v>0</v>
      </c>
      <c r="G32" s="177">
        <f t="shared" si="2"/>
        <v>0</v>
      </c>
      <c r="H32" s="13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2" s="13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2" s="177">
        <f t="shared" si="3"/>
        <v>0</v>
      </c>
    </row>
    <row r="33" spans="2:10" x14ac:dyDescent="0.25">
      <c r="B33" s="522"/>
      <c r="C33" s="18" t="str">
        <f>'Memoria Aporte FIA al Ejecutor'!C20</f>
        <v>Equipo Técnico 12: indicar nombre aquí</v>
      </c>
      <c r="D33" s="15">
        <f t="shared" si="1"/>
        <v>0</v>
      </c>
      <c r="E33" s="13">
        <f>'Aportes FIA Consolidado'!D18</f>
        <v>0</v>
      </c>
      <c r="F33" s="13">
        <f>SUM('Aportes FIA Consolidado'!E18:F18)</f>
        <v>0</v>
      </c>
      <c r="G33" s="177">
        <f t="shared" si="2"/>
        <v>0</v>
      </c>
      <c r="H33" s="13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3" s="13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3" s="177">
        <f>H33+I33</f>
        <v>0</v>
      </c>
    </row>
    <row r="34" spans="2:10" x14ac:dyDescent="0.25">
      <c r="B34" s="522"/>
      <c r="C34" s="18" t="str">
        <f>'Memoria Aporte FIA al Ejecutor'!C21</f>
        <v>Equipo Técnico 13: indicar nombre aquí</v>
      </c>
      <c r="D34" s="15">
        <f t="shared" si="1"/>
        <v>0</v>
      </c>
      <c r="E34" s="13">
        <f>'Aportes FIA Consolidado'!D19</f>
        <v>0</v>
      </c>
      <c r="F34" s="13">
        <f>SUM('Aportes FIA Consolidado'!E19:F19)</f>
        <v>0</v>
      </c>
      <c r="G34" s="177">
        <f t="shared" si="2"/>
        <v>0</v>
      </c>
      <c r="H34" s="13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4" s="13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4" s="177">
        <f t="shared" si="3"/>
        <v>0</v>
      </c>
    </row>
    <row r="35" spans="2:10" x14ac:dyDescent="0.25">
      <c r="B35" s="522"/>
      <c r="C35" s="18" t="str">
        <f>'Memoria Aporte FIA al Ejecutor'!C22</f>
        <v>Equipo Técnico 14: indicar nombre aquí</v>
      </c>
      <c r="D35" s="15">
        <f>G35+J35</f>
        <v>0</v>
      </c>
      <c r="E35" s="13">
        <f>'Aportes FIA Consolidado'!D20</f>
        <v>0</v>
      </c>
      <c r="F35" s="13">
        <f>SUM('Aportes FIA Consolidado'!E20:F20)</f>
        <v>0</v>
      </c>
      <c r="G35" s="177">
        <f t="shared" si="2"/>
        <v>0</v>
      </c>
      <c r="H35" s="13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5" s="13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5" s="177">
        <f t="shared" si="3"/>
        <v>0</v>
      </c>
    </row>
    <row r="36" spans="2:10" x14ac:dyDescent="0.25">
      <c r="B36" s="522"/>
      <c r="C36" s="18" t="str">
        <f>'Memoria Aporte FIA al Ejecutor'!C23</f>
        <v>Equipo Técnico 15: indicar nombre aquí</v>
      </c>
      <c r="D36" s="15">
        <f t="shared" si="1"/>
        <v>0</v>
      </c>
      <c r="E36" s="13">
        <f>'Aportes FIA Consolidado'!D21</f>
        <v>0</v>
      </c>
      <c r="F36" s="13">
        <f>SUM('Aportes FIA Consolidado'!E21:F21)</f>
        <v>0</v>
      </c>
      <c r="G36" s="177">
        <f t="shared" si="2"/>
        <v>0</v>
      </c>
      <c r="H36" s="13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6" s="13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6" s="177">
        <f t="shared" si="3"/>
        <v>0</v>
      </c>
    </row>
    <row r="37" spans="2:10" x14ac:dyDescent="0.25">
      <c r="B37" s="522"/>
      <c r="C37" s="18" t="str">
        <f>'Memoria Aporte FIA al Ejecutor'!C24</f>
        <v>Equipo Técnico 16: indicar nombre aquí</v>
      </c>
      <c r="D37" s="15">
        <f t="shared" si="1"/>
        <v>0</v>
      </c>
      <c r="E37" s="13">
        <f>'Aportes FIA Consolidado'!D22</f>
        <v>0</v>
      </c>
      <c r="F37" s="13">
        <f>SUM('Aportes FIA Consolidado'!E22:F22)</f>
        <v>0</v>
      </c>
      <c r="G37" s="177">
        <f>E37+F37</f>
        <v>0</v>
      </c>
      <c r="H37" s="13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7" s="13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7" s="177">
        <f>H37+I37</f>
        <v>0</v>
      </c>
    </row>
    <row r="38" spans="2:10" x14ac:dyDescent="0.25">
      <c r="B38" s="522"/>
      <c r="C38" s="18" t="str">
        <f>'Memoria Aporte FIA al Ejecutor'!C25</f>
        <v>Equipo Técnico 17: indicar nombre aquí</v>
      </c>
      <c r="D38" s="15">
        <f t="shared" si="1"/>
        <v>0</v>
      </c>
      <c r="E38" s="13">
        <f>'Aportes FIA Consolidado'!D23</f>
        <v>0</v>
      </c>
      <c r="F38" s="13">
        <f>SUM('Aportes FIA Consolidado'!E23:F23)</f>
        <v>0</v>
      </c>
      <c r="G38" s="177">
        <f t="shared" si="2"/>
        <v>0</v>
      </c>
      <c r="H38" s="13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8" s="13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8" s="177">
        <f t="shared" si="3"/>
        <v>0</v>
      </c>
    </row>
    <row r="39" spans="2:10" x14ac:dyDescent="0.25">
      <c r="B39" s="522"/>
      <c r="C39" s="18" t="str">
        <f>'Memoria Aporte FIA al Ejecutor'!C26</f>
        <v>Equipo Técnico 18: indicar nombre aquí</v>
      </c>
      <c r="D39" s="15">
        <f t="shared" si="1"/>
        <v>0</v>
      </c>
      <c r="E39" s="13">
        <f>'Aportes FIA Consolidado'!D24</f>
        <v>0</v>
      </c>
      <c r="F39" s="13">
        <f>SUM('Aportes FIA Consolidado'!E24:F24)</f>
        <v>0</v>
      </c>
      <c r="G39" s="177">
        <f t="shared" si="2"/>
        <v>0</v>
      </c>
      <c r="H39" s="13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9" s="13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39" s="177">
        <f t="shared" si="3"/>
        <v>0</v>
      </c>
    </row>
    <row r="40" spans="2:10" x14ac:dyDescent="0.25">
      <c r="B40" s="522"/>
      <c r="C40" s="18" t="str">
        <f>'Memoria Aporte FIA al Ejecutor'!C27</f>
        <v>Equipo Técnico 19: indicar nombre aquí</v>
      </c>
      <c r="D40" s="15">
        <f t="shared" si="1"/>
        <v>0</v>
      </c>
      <c r="E40" s="13">
        <f>'Aportes FIA Consolidado'!D25</f>
        <v>0</v>
      </c>
      <c r="F40" s="13">
        <f>SUM('Aportes FIA Consolidado'!E25:F25)</f>
        <v>0</v>
      </c>
      <c r="G40" s="177">
        <f t="shared" si="2"/>
        <v>0</v>
      </c>
      <c r="H40" s="13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0" s="13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0" s="177">
        <f t="shared" si="3"/>
        <v>0</v>
      </c>
    </row>
    <row r="41" spans="2:10" x14ac:dyDescent="0.25">
      <c r="B41" s="522"/>
      <c r="C41" s="18" t="str">
        <f>'Memoria Aporte FIA al Ejecutor'!C28</f>
        <v>Equipo Técnico 20: indicar nombre aquí</v>
      </c>
      <c r="D41" s="15">
        <f t="shared" si="1"/>
        <v>0</v>
      </c>
      <c r="E41" s="13">
        <f>'Aportes FIA Consolidado'!D26</f>
        <v>0</v>
      </c>
      <c r="F41" s="13">
        <f>SUM('Aportes FIA Consolidado'!E26:F26)</f>
        <v>0</v>
      </c>
      <c r="G41" s="177">
        <f t="shared" si="2"/>
        <v>0</v>
      </c>
      <c r="H41" s="13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1" s="13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1" s="177">
        <f t="shared" si="3"/>
        <v>0</v>
      </c>
    </row>
    <row r="42" spans="2:10" x14ac:dyDescent="0.25">
      <c r="B42" s="522"/>
      <c r="C42" s="176" t="s">
        <v>114</v>
      </c>
      <c r="D42" s="15">
        <f t="shared" si="1"/>
        <v>0</v>
      </c>
      <c r="E42" s="13">
        <f>'Aportes FIA Consolidado'!D27</f>
        <v>0</v>
      </c>
      <c r="F42" s="13">
        <f>SUM('Aportes FIA Consolidado'!E27:F27)</f>
        <v>0</v>
      </c>
      <c r="G42" s="177">
        <f t="shared" si="2"/>
        <v>0</v>
      </c>
      <c r="H42" s="13">
        <f>'Memoria Aporte del Ejecutor'!I33+'Memoria Aporte de Asociado 1'!I33+'Memoria Aporte de Asociado 2'!I33+'Memoria Aporte de Asociado 3'!I33+'Memoria Aporte de Asociado 4'!I33+'Memoria Aporte de Asociado 5'!I33+'Memoria Aporte de Asociado 6'!I33+'Memoria Aporte de Asociado 7'!I33+'Memoria Aporte de Asociado 8'!I33+'Memoria Aporte de Asociado 9'!I33+'Memoria Aporte de Asociado 10'!I33+'Memoria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2" s="13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2" s="177">
        <f t="shared" si="3"/>
        <v>0</v>
      </c>
    </row>
    <row r="43" spans="2:10" x14ac:dyDescent="0.25">
      <c r="B43" s="522"/>
      <c r="C43" s="176" t="s">
        <v>3</v>
      </c>
      <c r="D43" s="15">
        <f t="shared" si="1"/>
        <v>0</v>
      </c>
      <c r="E43" s="13">
        <f>'Aportes FIA Consolidado'!D28</f>
        <v>0</v>
      </c>
      <c r="F43" s="13">
        <f>SUM('Aportes FIA Consolidado'!E28:F28)</f>
        <v>0</v>
      </c>
      <c r="G43" s="177">
        <f t="shared" si="2"/>
        <v>0</v>
      </c>
      <c r="H43" s="13">
        <f>'Memoria Aporte del Ejecutor'!I38+'Memoria Aporte de Asociado 1'!I38+'Memoria Aporte de Asociado 2'!I38+'Memoria Aporte de Asociado 3'!I38+'Memoria Aporte de Asociado 4'!I38+'Memoria Aporte de Asociado 5'!I38+'Memoria Aporte de Asociado 6'!I38+'Memoria Aporte de Asociado 7'!I38+'Memoria Aporte de Asociado 8'!I38+'Memoria Aporte de Asociado 9'!I38+'Memoria Aporte de Asociado 10'!I38+'Memoria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3" s="13">
        <f>'Memoria Aporte del Ejecutor'!I161+'Memoria Aporte de Asociado 1'!I161+'Memoria Aporte de Asociado 2'!I161+'Memoria Aporte de Asociado 3'!I161+'Memoria Aporte de Asociado 4'!I161+'Memoria Aporte de Asociado 5'!I161+'Memoria Aporte de Asociado 6'!I161+'Memoria Aporte de Asociado 7'!I161+'Memoria Aporte de Asociado 8'!I161+'Memoria Aporte de Asociado 9'!I161+'Memoria Aporte de Asociado 10'!I161+'Memoria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3" s="177">
        <f t="shared" si="3"/>
        <v>0</v>
      </c>
    </row>
    <row r="44" spans="2:10" x14ac:dyDescent="0.25">
      <c r="B44" s="522"/>
      <c r="C44" s="18" t="s">
        <v>27</v>
      </c>
      <c r="D44" s="15">
        <f t="shared" si="1"/>
        <v>0</v>
      </c>
      <c r="E44" s="13">
        <f>'Aportes FIA Consolidado'!D29</f>
        <v>0</v>
      </c>
      <c r="F44" s="13">
        <f>SUM('Aportes FIA Consolidado'!E29:F29)</f>
        <v>0</v>
      </c>
      <c r="G44" s="177">
        <f t="shared" si="2"/>
        <v>0</v>
      </c>
      <c r="H44" s="13">
        <f>'Memoria Aporte del Ejecutor'!I43+'Memoria Aporte de Asociado 1'!I43+'Memoria Aporte de Asociado 2'!I43+'Memoria Aporte de Asociado 3'!I43+'Memoria Aporte de Asociado 4'!I43+'Memoria Aporte de Asociado 5'!I43+'Memoria Aporte de Asociado 6'!I43+'Memoria Aporte de Asociado 7'!I43+'Memoria Aporte de Asociado 8'!I43+'Memoria Aporte de Asociado 9'!I43+'Memoria Aporte de Asociado 10'!I43+'Memoria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4" s="13">
        <f>'Memoria Aporte del Ejecutor'!I166+'Memoria Aporte de Asociado 1'!I166+'Memoria Aporte de Asociado 2'!I166+'Memoria Aporte de Asociado 3'!I166+'Memoria Aporte de Asociado 4'!I166+'Memoria Aporte de Asociado 5'!I166+'Memoria Aporte de Asociado 6'!I166+'Memoria Aporte de Asociado 7'!I166+'Memoria Aporte de Asociado 8'!I166+'Memoria Aporte de Asociado 9'!I166+'Memoria Aporte de Asociado 10'!I166+'Memoria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4" s="177">
        <f t="shared" si="3"/>
        <v>0</v>
      </c>
    </row>
    <row r="45" spans="2:10" x14ac:dyDescent="0.25">
      <c r="B45" s="523" t="s">
        <v>5</v>
      </c>
      <c r="C45" s="524"/>
      <c r="D45" s="15">
        <f t="shared" si="1"/>
        <v>0</v>
      </c>
      <c r="E45" s="13">
        <f>'Aportes FIA Consolidado'!D30</f>
        <v>0</v>
      </c>
      <c r="F45" s="13">
        <f>SUM('Aportes FIA Consolidado'!E30:F30)</f>
        <v>0</v>
      </c>
      <c r="G45" s="177">
        <f t="shared" si="2"/>
        <v>0</v>
      </c>
      <c r="H45" s="13">
        <f>'Memoria Aporte del Ejecutor'!I65+'Memoria Aporte de Asociado 1'!I65+'Memoria Aporte de Asociado 2'!I65+'Memoria Aporte de Asociado 3'!I65+'Memoria Aporte de Asociado 4'!I65+'Memoria Aporte de Asociado 5'!I65+'Memoria Aporte de Asociado 6'!I65+'Memoria Aporte de Asociado 7'!I65+'Memoria Aporte de Asociado 8'!I65+'Memoria Aporte de Asociado 9'!I65+'Memoria Aporte de Asociado 10'!I65+'Memoria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5" s="13">
        <f>'Memoria Aporte del Ejecutor'!I188+'Memoria Aporte de Asociado 1'!I188+'Memoria Aporte de Asociado 2'!I188+'Memoria Aporte de Asociado 3'!I188+'Memoria Aporte de Asociado 4'!I188+'Memoria Aporte de Asociado 5'!I188+'Memoria Aporte de Asociado 6'!I188+'Memoria Aporte de Asociado 7'!I188+'Memoria Aporte de Asociado 8'!I188+'Memoria Aporte de Asociado 9'!I188+'Memoria Aporte de Asociado 10'!I188+'Memoria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5" s="177">
        <f>H45+I45</f>
        <v>0</v>
      </c>
    </row>
    <row r="46" spans="2:10" ht="12.75" customHeight="1" x14ac:dyDescent="0.25">
      <c r="B46" s="523" t="s">
        <v>6</v>
      </c>
      <c r="C46" s="524"/>
      <c r="D46" s="15">
        <f t="shared" si="1"/>
        <v>0</v>
      </c>
      <c r="E46" s="13">
        <f>'Aportes FIA Consolidado'!D31</f>
        <v>0</v>
      </c>
      <c r="F46" s="13">
        <f>SUM('Aportes FIA Consolidado'!E31:F31)</f>
        <v>0</v>
      </c>
      <c r="G46" s="177">
        <f t="shared" si="2"/>
        <v>0</v>
      </c>
      <c r="H46" s="13">
        <f>'Memoria Aporte del Ejecutor'!I71+'Memoria Aporte de Asociado 1'!I71+'Memoria Aporte de Asociado 2'!I71+'Memoria Aporte de Asociado 3'!I71+'Memoria Aporte de Asociado 4'!I71+'Memoria Aporte de Asociado 5'!I71+'Memoria Aporte de Asociado 6'!I71+'Memoria Aporte de Asociado 7'!I71+'Memoria Aporte de Asociado 8'!I71+'Memoria Aporte de Asociado 9'!I71+'Memoria Aporte de Asociado 10'!I71+'Memoria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6" s="13">
        <f>'Memoria Aporte del Ejecutor'!I194+'Memoria Aporte de Asociado 1'!I194+'Memoria Aporte de Asociado 2'!I194+'Memoria Aporte de Asociado 3'!I194+'Memoria Aporte de Asociado 4'!I194+'Memoria Aporte de Asociado 5'!I194+'Memoria Aporte de Asociado 6'!I194+'Memoria Aporte de Asociado 7'!I194+'Memoria Aporte de Asociado 8'!I194+'Memoria Aporte de Asociado 9'!I194+'Memoria Aporte de Asociado 10'!I194+'Memoria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6" s="177">
        <f t="shared" si="3"/>
        <v>0</v>
      </c>
    </row>
    <row r="47" spans="2:10" ht="12.75" customHeight="1" x14ac:dyDescent="0.25">
      <c r="B47" s="523" t="s">
        <v>118</v>
      </c>
      <c r="C47" s="524"/>
      <c r="D47" s="15">
        <f t="shared" si="1"/>
        <v>0</v>
      </c>
      <c r="E47" s="13">
        <f>'Aportes FIA Consolidado'!D32</f>
        <v>0</v>
      </c>
      <c r="F47" s="13">
        <f>SUM('Aportes FIA Consolidado'!E32:F32)</f>
        <v>0</v>
      </c>
      <c r="G47" s="177">
        <f>E47+F47</f>
        <v>0</v>
      </c>
      <c r="H47" s="13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7" s="13">
        <f>'Memoria Aporte del Ejecutor'!I202+'Memoria Aporte de Asociado 1'!I202+'Memoria Aporte de Asociado 2'!I202+'Memoria Aporte de Asociado 3'!I202+'Memoria Aporte de Asociado 4'!I202+'Memoria Aporte de Asociado 5'!I202+'Memoria Aporte de Asociado 6'!I202+'Memoria Aporte de Asociado 7'!I202+'Memoria Aporte de Asociado 8'!I202+'Memoria Aporte de Asociado 9'!I202+'Memoria Aporte de Asociado 10'!I202+'Memoria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7" s="177">
        <f t="shared" si="3"/>
        <v>0</v>
      </c>
    </row>
    <row r="48" spans="2:10" ht="12.75" customHeight="1" x14ac:dyDescent="0.25">
      <c r="B48" s="523" t="s">
        <v>8</v>
      </c>
      <c r="C48" s="524"/>
      <c r="D48" s="15">
        <f t="shared" si="1"/>
        <v>0</v>
      </c>
      <c r="E48" s="13">
        <f>'Aportes FIA Consolidado'!D33</f>
        <v>0</v>
      </c>
      <c r="F48" s="13">
        <f>SUM('Aportes FIA Consolidado'!E33:F33)</f>
        <v>0</v>
      </c>
      <c r="G48" s="177">
        <f t="shared" si="2"/>
        <v>0</v>
      </c>
      <c r="H48" s="13">
        <f>'Memoria Aporte del Ejecutor'!I89+'Memoria Aporte de Asociado 1'!I89+'Memoria Aporte de Asociado 2'!I89+'Memoria Aporte de Asociado 3'!I89+'Memoria Aporte de Asociado 4'!I89+'Memoria Aporte de Asociado 5'!I89+'Memoria Aporte de Asociado 6'!I89+'Memoria Aporte de Asociado 7'!I89+'Memoria Aporte de Asociado 8'!I89+'Memoria Aporte de Asociado 9'!I89+'Memoria Aporte de Asociado 10'!I89+'Memoria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8" s="13">
        <f>'Memoria Aporte del Ejecutor'!I212+'Memoria Aporte de Asociado 1'!I212+'Memoria Aporte de Asociado 2'!I212+'Memoria Aporte de Asociado 3'!I212+'Memoria Aporte de Asociado 4'!I212+'Memoria Aporte de Asociado 5'!I212+'Memoria Aporte de Asociado 6'!I212+'Memoria Aporte de Asociado 7'!I212+'Memoria Aporte de Asociado 8'!I212+'Memoria Aporte de Asociado 9'!I212+'Memoria Aporte de Asociado 10'!I212+'Memoria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8" s="177">
        <f t="shared" si="3"/>
        <v>0</v>
      </c>
    </row>
    <row r="49" spans="2:10" ht="12.75" customHeight="1" x14ac:dyDescent="0.25">
      <c r="B49" s="523" t="s">
        <v>20</v>
      </c>
      <c r="C49" s="524"/>
      <c r="D49" s="15">
        <f t="shared" si="1"/>
        <v>0</v>
      </c>
      <c r="E49" s="13">
        <f>'Aportes FIA Consolidado'!D34</f>
        <v>0</v>
      </c>
      <c r="F49" s="13">
        <f>SUM('Aportes FIA Consolidado'!E34:F34)</f>
        <v>0</v>
      </c>
      <c r="G49" s="177">
        <f t="shared" si="2"/>
        <v>0</v>
      </c>
      <c r="H49" s="13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9" s="13">
        <f>'Memoria Aporte del Ejecutor'!I220+'Memoria Aporte de Asociado 1'!I220+'Memoria Aporte de Asociado 2'!I220+'Memoria Aporte de Asociado 3'!I220+'Memoria Aporte de Asociado 4'!I220+'Memoria Aporte de Asociado 5'!I220+'Memoria Aporte de Asociado 6'!I220+'Memoria Aporte de Asociado 7'!I220+'Memoria Aporte de Asociado 8'!I220+'Memoria Aporte de Asociado 9'!I220+'Memoria Aporte de Asociado 10'!I220+'Memoria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49" s="177">
        <f t="shared" si="3"/>
        <v>0</v>
      </c>
    </row>
    <row r="50" spans="2:10" x14ac:dyDescent="0.25">
      <c r="B50" s="527" t="s">
        <v>9</v>
      </c>
      <c r="C50" s="528"/>
      <c r="D50" s="15">
        <f t="shared" si="1"/>
        <v>0</v>
      </c>
      <c r="E50" s="13">
        <f>'Aportes FIA Consolidado'!D35</f>
        <v>0</v>
      </c>
      <c r="F50" s="13">
        <f>SUM('Aportes FIA Consolidado'!E35:F35)</f>
        <v>0</v>
      </c>
      <c r="G50" s="177">
        <f t="shared" si="2"/>
        <v>0</v>
      </c>
      <c r="H50" s="13">
        <f>'Memoria Aporte del Ejecutor'!I105+'Memoria Aporte de Asociado 1'!I105+'Memoria Aporte de Asociado 2'!I105+'Memoria Aporte de Asociado 3'!I105+'Memoria Aporte de Asociado 4'!I105+'Memoria Aporte de Asociado 5'!I105+'Memoria Aporte de Asociado 6'!I105+'Memoria Aporte de Asociado 7'!I105+'Memoria Aporte de Asociado 8'!I105+'Memoria Aporte de Asociado 9'!I105+'Memoria Aporte de Asociado 10'!I105+'Memoria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0" s="13">
        <f>'Memoria Aporte del Ejecutor'!I228+'Memoria Aporte de Asociado 1'!I228+'Memoria Aporte de Asociado 2'!I228+'Memoria Aporte de Asociado 3'!I228+'Memoria Aporte de Asociado 4'!I228+'Memoria Aporte de Asociado 5'!I228+'Memoria Aporte de Asociado 6'!I228+'Memoria Aporte de Asociado 7'!I228+'Memoria Aporte de Asociado 8'!I228+'Memoria Aporte de Asociado 9'!I228+'Memoria Aporte de Asociado 10'!I228+'Memoria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0" s="177">
        <f t="shared" si="3"/>
        <v>0</v>
      </c>
    </row>
    <row r="51" spans="2:10" x14ac:dyDescent="0.25">
      <c r="B51" s="527" t="s">
        <v>10</v>
      </c>
      <c r="C51" s="528"/>
      <c r="D51" s="15">
        <f t="shared" si="1"/>
        <v>0</v>
      </c>
      <c r="E51" s="13">
        <f>'Aportes FIA Consolidado'!D36</f>
        <v>0</v>
      </c>
      <c r="F51" s="13">
        <f>SUM('Aportes FIA Consolidado'!E36:F36)</f>
        <v>0</v>
      </c>
      <c r="G51" s="177">
        <f t="shared" si="2"/>
        <v>0</v>
      </c>
      <c r="H51" s="13">
        <f>'Memoria Aporte del Ejecutor'!I110+'Memoria Aporte de Asociado 1'!I110+'Memoria Aporte de Asociado 2'!I110+'Memoria Aporte de Asociado 3'!I110+'Memoria Aporte de Asociado 4'!I110+'Memoria Aporte de Asociado 5'!I110+'Memoria Aporte de Asociado 6'!I110+'Memoria Aporte de Asociado 7'!I110+'Memoria Aporte de Asociado 8'!I110+'Memoria Aporte de Asociado 9'!I110+'Memoria Aporte de Asociado 10'!I110+'Memoria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1" s="13">
        <f>'Memoria Aporte del Ejecutor'!I233+'Memoria Aporte de Asociado 1'!I233+'Memoria Aporte de Asociado 2'!I233+'Memoria Aporte de Asociado 3'!I233+'Memoria Aporte de Asociado 4'!I233+'Memoria Aporte de Asociado 5'!I233+'Memoria Aporte de Asociado 6'!I233+'Memoria Aporte de Asociado 7'!I233+'Memoria Aporte de Asociado 8'!I233+'Memoria Aporte de Asociado 9'!I233+'Memoria Aporte de Asociado 10'!I233+'Memoria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1" s="177">
        <f t="shared" si="3"/>
        <v>0</v>
      </c>
    </row>
    <row r="52" spans="2:10" ht="12.75" customHeight="1" x14ac:dyDescent="0.25">
      <c r="B52" s="527" t="s">
        <v>11</v>
      </c>
      <c r="C52" s="528"/>
      <c r="D52" s="15">
        <f t="shared" si="1"/>
        <v>0</v>
      </c>
      <c r="E52" s="13">
        <f>'Aportes FIA Consolidado'!D37</f>
        <v>0</v>
      </c>
      <c r="F52" s="13">
        <f>SUM('Aportes FIA Consolidado'!E37:F37)</f>
        <v>0</v>
      </c>
      <c r="G52" s="177">
        <f t="shared" si="2"/>
        <v>0</v>
      </c>
      <c r="H52" s="13">
        <f>'Memoria Aporte del Ejecutor'!I119+'Memoria Aporte de Asociado 1'!I119+'Memoria Aporte de Asociado 2'!I119+'Memoria Aporte de Asociado 3'!I119+'Memoria Aporte de Asociado 4'!I119+'Memoria Aporte de Asociado 5'!I119+'Memoria Aporte de Asociado 6'!I119+'Memoria Aporte de Asociado 7'!I119+'Memoria Aporte de Asociado 8'!I119+'Memoria Aporte de Asociado 9'!I119+'Memoria Aporte de Asociado 10'!I119+'Memoria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2" s="13">
        <f>'Memoria Aporte del Ejecutor'!I242+'Memoria Aporte de Asociado 1'!I242+'Memoria Aporte de Asociado 2'!I242+'Memoria Aporte de Asociado 3'!I242+'Memoria Aporte de Asociado 4'!I242+'Memoria Aporte de Asociado 5'!I242+'Memoria Aporte de Asociado 6'!I242+'Memoria Aporte de Asociado 7'!I242+'Memoria Aporte de Asociado 8'!I242+'Memoria Aporte de Asociado 9'!I242+'Memoria Aporte de Asociado 10'!I242+'Memoria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2" s="177">
        <f t="shared" si="3"/>
        <v>0</v>
      </c>
    </row>
    <row r="53" spans="2:10" ht="12.75" customHeight="1" x14ac:dyDescent="0.25">
      <c r="B53" s="527" t="s">
        <v>0</v>
      </c>
      <c r="C53" s="528"/>
      <c r="D53" s="15">
        <f t="shared" si="1"/>
        <v>0</v>
      </c>
      <c r="E53" s="13">
        <f>'Aportes FIA Consolidado'!D38</f>
        <v>0</v>
      </c>
      <c r="F53" s="13">
        <f>SUM('Aportes FIA Consolidado'!E38:F38)</f>
        <v>0</v>
      </c>
      <c r="G53" s="177">
        <f t="shared" si="2"/>
        <v>0</v>
      </c>
      <c r="H53" s="13">
        <f>'Memoria Aporte del Ejecutor'!I122+'Memoria Aporte de Asociado 1'!I122+'Memoria Aporte de Asociado 2'!I122+'Memoria Aporte de Asociado 3'!I122+'Memoria Aporte de Asociado 4'!I122+'Memoria Aporte de Asociado 5'!I122+'Memoria Aporte de Asociado 6'!I122+'Memoria Aporte de Asociado 7'!I122+'Memoria Aporte de Asociado 8'!I122+'Memoria Aporte de Asociado 9'!I122+'Memoria Aporte de Asociado 10'!I122+'Memoria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3" s="13">
        <f>'Memoria Aporte del Ejecutor'!I245+'Memoria Aporte de Asociado 1'!I245+'Memoria Aporte de Asociado 2'!I245+'Memoria Aporte de Asociado 3'!I245+'Memoria Aporte de Asociado 4'!I245+'Memoria Aporte de Asociado 5'!I245+'Memoria Aporte de Asociado 6'!I245+'Memoria Aporte de Asociado 7'!I245+'Memoria Aporte de Asociado 8'!I245+'Memoria Aporte de Asociado 9'!I245+'Memoria Aporte de Asociado 10'!I245+'Memoria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3" s="177">
        <f t="shared" si="3"/>
        <v>0</v>
      </c>
    </row>
    <row r="54" spans="2:10" x14ac:dyDescent="0.25">
      <c r="B54" s="527" t="s">
        <v>4</v>
      </c>
      <c r="C54" s="528"/>
      <c r="D54" s="15">
        <f t="shared" si="1"/>
        <v>0</v>
      </c>
      <c r="E54" s="13">
        <f>'Aportes FIA Consolidado'!D39</f>
        <v>0</v>
      </c>
      <c r="F54" s="13">
        <f>SUM('Aportes FIA Consolidado'!E39:F39)</f>
        <v>0</v>
      </c>
      <c r="G54" s="177">
        <f t="shared" si="2"/>
        <v>0</v>
      </c>
      <c r="H54" s="13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4" s="13">
        <f>'Memoria Aporte del Ejecutor'!I248+'Memoria Aporte de Asociado 1'!I248+'Memoria Aporte de Asociado 2'!I248+'Memoria Aporte de Asociado 3'!I248+'Memoria Aporte de Asociado 4'!I248+'Memoria Aporte de Asociado 5'!I248+'Memoria Aporte de Asociado 6'!I248+'Memoria Aporte de Asociado 7'!I248+'Memoria Aporte de Asociado 8'!I248+'Memoria Aporte de Asociado 9'!I248+'Memoria Aporte de Asociado 10'!I248+'Memoria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4" s="177">
        <f t="shared" si="3"/>
        <v>0</v>
      </c>
    </row>
    <row r="55" spans="2:10" x14ac:dyDescent="0.25">
      <c r="B55" s="526" t="s">
        <v>24</v>
      </c>
      <c r="C55" s="526"/>
      <c r="D55" s="374">
        <f t="shared" ref="D55:J55" si="4">SUM(D20:D54)</f>
        <v>0</v>
      </c>
      <c r="E55" s="374">
        <f t="shared" si="4"/>
        <v>0</v>
      </c>
      <c r="F55" s="374">
        <f t="shared" si="4"/>
        <v>0</v>
      </c>
      <c r="G55" s="374">
        <f t="shared" si="4"/>
        <v>0</v>
      </c>
      <c r="H55" s="374">
        <f t="shared" si="4"/>
        <v>0</v>
      </c>
      <c r="I55" s="374">
        <f t="shared" si="4"/>
        <v>0</v>
      </c>
      <c r="J55" s="374">
        <f t="shared" si="4"/>
        <v>0</v>
      </c>
    </row>
    <row r="56" spans="2:10" x14ac:dyDescent="0.25">
      <c r="F56" s="380"/>
    </row>
    <row r="58" spans="2:10" x14ac:dyDescent="0.25">
      <c r="B58" s="90" t="s">
        <v>45</v>
      </c>
      <c r="C58" s="380"/>
    </row>
    <row r="60" spans="2:10" x14ac:dyDescent="0.25">
      <c r="B60" s="529" t="s">
        <v>43</v>
      </c>
      <c r="C60" s="529"/>
      <c r="D60" s="538" t="s">
        <v>42</v>
      </c>
      <c r="E60" s="538"/>
      <c r="F60" s="538" t="s">
        <v>24</v>
      </c>
    </row>
    <row r="61" spans="2:10" x14ac:dyDescent="0.25">
      <c r="B61" s="529"/>
      <c r="C61" s="529"/>
      <c r="D61" s="382" t="s">
        <v>25</v>
      </c>
      <c r="E61" s="382" t="s">
        <v>38</v>
      </c>
      <c r="F61" s="538"/>
    </row>
    <row r="62" spans="2:10" x14ac:dyDescent="0.25">
      <c r="B62" s="530" t="str">
        <f>IF('Memoria Aporte del Ejecutor'!C4=0,"EJECUTOR",'Memoria Aporte del Ejecutor'!C4)</f>
        <v>EJECUTOR</v>
      </c>
      <c r="C62" s="530"/>
      <c r="D62" s="13">
        <f>'Memoria Aporte del Ejecutor'!I127</f>
        <v>0</v>
      </c>
      <c r="E62" s="14">
        <f>'Memoria Aporte del Ejecutor'!I250</f>
        <v>0</v>
      </c>
      <c r="F62" s="15">
        <f>D62+E62</f>
        <v>0</v>
      </c>
    </row>
    <row r="63" spans="2:10" x14ac:dyDescent="0.25">
      <c r="B63" s="530" t="str">
        <f>IF('Memoria Aporte de Asociado 1'!C4=0,"Sin asociado 1",'Memoria Aporte de Asociado 1'!C4)</f>
        <v>Sin asociado 1</v>
      </c>
      <c r="C63" s="530"/>
      <c r="D63" s="13">
        <f>'Memoria Aporte de Asociado 1'!I127</f>
        <v>0</v>
      </c>
      <c r="E63" s="14">
        <f>'Memoria Aporte de Asociado 1'!I250</f>
        <v>0</v>
      </c>
      <c r="F63" s="15">
        <f>D63+E63</f>
        <v>0</v>
      </c>
    </row>
    <row r="64" spans="2:10" x14ac:dyDescent="0.25">
      <c r="B64" s="530" t="str">
        <f>IF('Memoria Aporte de Asociado 2'!C4=0,"Sin asociado 2",'Memoria Aporte de Asociado 2'!C4)</f>
        <v>Sin asociado 2</v>
      </c>
      <c r="C64" s="530"/>
      <c r="D64" s="13">
        <f>'Memoria Aporte de Asociado 2'!I127</f>
        <v>0</v>
      </c>
      <c r="E64" s="14">
        <f>'Memoria Aporte de Asociado 2'!I250</f>
        <v>0</v>
      </c>
      <c r="F64" s="15">
        <f>D64+E64</f>
        <v>0</v>
      </c>
    </row>
    <row r="65" spans="2:6" x14ac:dyDescent="0.25">
      <c r="B65" s="530" t="str">
        <f>IF('Memoria Aporte de Asociado 3'!C4=0,"Sin asociado 3",'Memoria Aporte de Asociado 3'!C4)</f>
        <v>Sin asociado 3</v>
      </c>
      <c r="C65" s="530"/>
      <c r="D65" s="13">
        <f>'Memoria Aporte de Asociado 3'!I127</f>
        <v>0</v>
      </c>
      <c r="E65" s="14">
        <f>'Memoria Aporte de Asociado 3'!I250</f>
        <v>0</v>
      </c>
      <c r="F65" s="15">
        <f t="shared" ref="F65:F80" si="5">D65+E65</f>
        <v>0</v>
      </c>
    </row>
    <row r="66" spans="2:6" x14ac:dyDescent="0.25">
      <c r="B66" s="530" t="str">
        <f>IF('Memoria Aporte de Asociado 4'!C4=0,"Sin asociado 4",'Memoria Aporte de Asociado 4'!C4)</f>
        <v>Sin asociado 4</v>
      </c>
      <c r="C66" s="530"/>
      <c r="D66" s="13">
        <f>'Memoria Aporte de Asociado 4'!I127</f>
        <v>0</v>
      </c>
      <c r="E66" s="14">
        <f>'Memoria Aporte de Asociado 4'!I250</f>
        <v>0</v>
      </c>
      <c r="F66" s="15">
        <f t="shared" si="5"/>
        <v>0</v>
      </c>
    </row>
    <row r="67" spans="2:6" x14ac:dyDescent="0.25">
      <c r="B67" s="530" t="str">
        <f>IF('Memoria Aporte de Asociado 5'!C4=0,"Sin asociado 5",'Memoria Aporte de Asociado 5'!C4)</f>
        <v>Sin asociado 5</v>
      </c>
      <c r="C67" s="530"/>
      <c r="D67" s="13">
        <f>'Memoria Aporte de Asociado 5'!I127</f>
        <v>0</v>
      </c>
      <c r="E67" s="14">
        <f>'Memoria Aporte de Asociado 5'!I250</f>
        <v>0</v>
      </c>
      <c r="F67" s="15">
        <f t="shared" si="5"/>
        <v>0</v>
      </c>
    </row>
    <row r="68" spans="2:6" x14ac:dyDescent="0.25">
      <c r="B68" s="530" t="str">
        <f>IF('Memoria Aporte de Asociado 6'!C4=0,"Sin asociado 6",'Memoria Aporte de Asociado 6'!C4)</f>
        <v>Sin asociado 6</v>
      </c>
      <c r="C68" s="530"/>
      <c r="D68" s="13">
        <f>'Memoria Aporte de Asociado 6'!I127</f>
        <v>0</v>
      </c>
      <c r="E68" s="14">
        <f>'Memoria Aporte de Asociado 6'!I250</f>
        <v>0</v>
      </c>
      <c r="F68" s="15">
        <f t="shared" si="5"/>
        <v>0</v>
      </c>
    </row>
    <row r="69" spans="2:6" x14ac:dyDescent="0.25">
      <c r="B69" s="525" t="str">
        <f>IF('Memoria Aporte de Asociado 7'!C4=0,"Sin asociado 7",'Memoria Aporte de Asociado 7'!C4)</f>
        <v>Sin asociado 7</v>
      </c>
      <c r="C69" s="525"/>
      <c r="D69" s="72">
        <f>'Memoria Aporte de Asociado 7'!I127</f>
        <v>0</v>
      </c>
      <c r="E69" s="14">
        <f>'Memoria Aporte de Asociado 7'!I250</f>
        <v>0</v>
      </c>
      <c r="F69" s="25">
        <f t="shared" si="5"/>
        <v>0</v>
      </c>
    </row>
    <row r="70" spans="2:6" x14ac:dyDescent="0.25">
      <c r="B70" s="525" t="str">
        <f>IF('Memoria Aporte de Asociado 8'!C4=0,"Sin asociado 8",'Memoria Aporte de Asociado 8'!C4)</f>
        <v>Sin asociado 8</v>
      </c>
      <c r="C70" s="525"/>
      <c r="D70" s="72">
        <f>'Memoria Aporte de Asociado 8'!I127</f>
        <v>0</v>
      </c>
      <c r="E70" s="14">
        <f>'Memoria Aporte de Asociado 8'!I250</f>
        <v>0</v>
      </c>
      <c r="F70" s="25">
        <f t="shared" si="5"/>
        <v>0</v>
      </c>
    </row>
    <row r="71" spans="2:6" x14ac:dyDescent="0.25">
      <c r="B71" s="525" t="str">
        <f>IF('Memoria Aporte de Asociado 9'!C4=0,"Sin asociado 9",'Memoria Aporte de Asociado 9'!C4)</f>
        <v>Sin asociado 9</v>
      </c>
      <c r="C71" s="525"/>
      <c r="D71" s="72">
        <f>'Memoria Aporte de Asociado 9'!I127</f>
        <v>0</v>
      </c>
      <c r="E71" s="14">
        <f>'Memoria Aporte de Asociado 9'!I250</f>
        <v>0</v>
      </c>
      <c r="F71" s="25">
        <f t="shared" si="5"/>
        <v>0</v>
      </c>
    </row>
    <row r="72" spans="2:6" x14ac:dyDescent="0.25">
      <c r="B72" s="525" t="str">
        <f>IF('Memoria Aporte de Asociado 10'!C4=0,"Sin asociado 10",'Memoria Aporte de Asociado 10'!C4)</f>
        <v>Sin asociado 10</v>
      </c>
      <c r="C72" s="525"/>
      <c r="D72" s="72">
        <f>'Memoria Aporte de Asociado 10'!I127</f>
        <v>0</v>
      </c>
      <c r="E72" s="14">
        <f>'Memoria Aporte de Asociado 10'!I250</f>
        <v>0</v>
      </c>
      <c r="F72" s="25">
        <f t="shared" si="5"/>
        <v>0</v>
      </c>
    </row>
    <row r="73" spans="2:6" x14ac:dyDescent="0.25">
      <c r="B73" s="196" t="str">
        <f>IF('Memoria Aporte de Asociado 11'!C3=0,"Sin asociado 11",'Memoria Aporte de Asociado 11'!C3)</f>
        <v>Sin asociado 11</v>
      </c>
      <c r="C73" s="375"/>
      <c r="D73" s="72">
        <f>'Memoria Aporte de Asociado 11'!I126</f>
        <v>0</v>
      </c>
      <c r="E73" s="14">
        <f>'Memoria Aporte de Asociado 11'!I251</f>
        <v>0</v>
      </c>
      <c r="F73" s="25">
        <f t="shared" si="5"/>
        <v>0</v>
      </c>
    </row>
    <row r="74" spans="2:6" x14ac:dyDescent="0.25">
      <c r="B74" s="196" t="str">
        <f>IF('Memoria Aporte de Asociado 12'!C3=0,"Sin asociado 12",'Memoria Aporte de Asociado 12'!C3)</f>
        <v>Sin asociado 12</v>
      </c>
      <c r="C74" s="375"/>
      <c r="D74" s="72">
        <f>'Memoria Aporte de Asociado 12'!I126</f>
        <v>0</v>
      </c>
      <c r="E74" s="14">
        <f>'Memoria Aporte de Asociado 12'!I251</f>
        <v>0</v>
      </c>
      <c r="F74" s="25">
        <f t="shared" si="5"/>
        <v>0</v>
      </c>
    </row>
    <row r="75" spans="2:6" x14ac:dyDescent="0.25">
      <c r="B75" s="196" t="str">
        <f>IF('Memoria Aporte de Asociado 13'!C3=0,"Sin asociado 13",'Memoria Aporte de Asociado 13'!C3)</f>
        <v>Sin asociado 13</v>
      </c>
      <c r="C75" s="375"/>
      <c r="D75" s="72">
        <f>'Memoria Aporte de Asociado 13'!I126</f>
        <v>0</v>
      </c>
      <c r="E75" s="14">
        <f>'Memoria Aporte de Asociado 13'!I251</f>
        <v>0</v>
      </c>
      <c r="F75" s="25">
        <f t="shared" si="5"/>
        <v>0</v>
      </c>
    </row>
    <row r="76" spans="2:6" x14ac:dyDescent="0.25">
      <c r="B76" s="196" t="str">
        <f>IF('Memoria Aporte de Asociado 14'!C3=0,"Sin asociado 14",'Memoria Aporte de Asociado 14'!C3)</f>
        <v>Sin asociado 14</v>
      </c>
      <c r="C76" s="375"/>
      <c r="D76" s="72">
        <f>'Memoria Aporte de Asociado 14'!I126</f>
        <v>0</v>
      </c>
      <c r="E76" s="14">
        <f>'Memoria Aporte de Asociado 14'!I251</f>
        <v>0</v>
      </c>
      <c r="F76" s="25">
        <f t="shared" si="5"/>
        <v>0</v>
      </c>
    </row>
    <row r="77" spans="2:6" x14ac:dyDescent="0.25">
      <c r="B77" s="196" t="str">
        <f>IF('Memoria Aporte de Asociado 15'!C3=0,"Sin asociado 15",'Memoria Aporte de Asociado 15'!C3)</f>
        <v>Sin asociado 15</v>
      </c>
      <c r="C77" s="375"/>
      <c r="D77" s="72">
        <f>'Memoria Aporte de Asociado 15'!I126</f>
        <v>0</v>
      </c>
      <c r="E77" s="14">
        <f>'Memoria Aporte de Asociado 15'!I251</f>
        <v>0</v>
      </c>
      <c r="F77" s="25">
        <f t="shared" si="5"/>
        <v>0</v>
      </c>
    </row>
    <row r="78" spans="2:6" x14ac:dyDescent="0.25">
      <c r="B78" s="196" t="str">
        <f>IF('Memoria Aporte de Asociado 16'!C3=0,"Sin asociado 16",'Memoria Aporte de Asociado 16'!C3)</f>
        <v>Sin asociado 16</v>
      </c>
      <c r="C78" s="375"/>
      <c r="D78" s="72">
        <f>'Memoria Aporte de Asociado 16'!I126</f>
        <v>0</v>
      </c>
      <c r="E78" s="14">
        <f>'Memoria Aporte de Asociado 16'!I251</f>
        <v>0</v>
      </c>
      <c r="F78" s="25">
        <f t="shared" si="5"/>
        <v>0</v>
      </c>
    </row>
    <row r="79" spans="2:6" x14ac:dyDescent="0.25">
      <c r="B79" s="196" t="str">
        <f>IF('Memoria Aporte de Asociado 17'!C3=0,"Sin asociado 17",'Memoria Aporte de Asociado 17'!C3)</f>
        <v>Sin asociado 17</v>
      </c>
      <c r="C79" s="375"/>
      <c r="D79" s="72">
        <f>'Memoria Aporte de Asociado 17'!I126</f>
        <v>0</v>
      </c>
      <c r="E79" s="14">
        <f>'Memoria Aporte de Asociado 17'!I251</f>
        <v>0</v>
      </c>
      <c r="F79" s="25">
        <f t="shared" si="5"/>
        <v>0</v>
      </c>
    </row>
    <row r="80" spans="2:6" x14ac:dyDescent="0.25">
      <c r="B80" s="196" t="str">
        <f>IF('Memoria Aporte de Asociado 18'!C3=0,"Sin asociado 18",'Memoria Aporte de Asociado 18'!C3)</f>
        <v>Sin asociado 18</v>
      </c>
      <c r="C80" s="375"/>
      <c r="D80" s="72">
        <f>'Memoria Aporte de Asociado 18'!I126</f>
        <v>0</v>
      </c>
      <c r="E80" s="14">
        <f>'Memoria Aporte de Asociado 18'!I251</f>
        <v>0</v>
      </c>
      <c r="F80" s="25">
        <f t="shared" si="5"/>
        <v>0</v>
      </c>
    </row>
    <row r="81" spans="2:6" x14ac:dyDescent="0.25">
      <c r="B81" s="520" t="s">
        <v>24</v>
      </c>
      <c r="C81" s="520"/>
      <c r="D81" s="29">
        <f>SUM(D62:D80)</f>
        <v>0</v>
      </c>
      <c r="E81" s="29">
        <f>SUM(E62:E80)</f>
        <v>0</v>
      </c>
      <c r="F81" s="29">
        <f>SUM(F62:F80)</f>
        <v>0</v>
      </c>
    </row>
  </sheetData>
  <sheetProtection algorithmName="SHA-512" hashValue="Io3QdThCsZ6L8XPrZWsvrlwlQtwJmGvz+tY/6C2eTdAv6ijWlQ+9kfNxWDjLiTLCpxfiPwIZN0R4yIs/xKl9vQ==" saltValue="/lftRNaxaNreoL0ru//S0A==" spinCount="100000" sheet="1" formatCells="0" formatColumns="0" formatRows="0"/>
  <mergeCells count="44">
    <mergeCell ref="I6:I10"/>
    <mergeCell ref="B68:C68"/>
    <mergeCell ref="B17:B19"/>
    <mergeCell ref="D60:E60"/>
    <mergeCell ref="B48:C48"/>
    <mergeCell ref="E17:G17"/>
    <mergeCell ref="B54:C54"/>
    <mergeCell ref="B53:C53"/>
    <mergeCell ref="B49:C49"/>
    <mergeCell ref="F18:F19"/>
    <mergeCell ref="F60:F61"/>
    <mergeCell ref="H17:J17"/>
    <mergeCell ref="J18:J19"/>
    <mergeCell ref="I18:I19"/>
    <mergeCell ref="B1:E1"/>
    <mergeCell ref="B67:C67"/>
    <mergeCell ref="B52:C52"/>
    <mergeCell ref="B12:C12"/>
    <mergeCell ref="B50:C50"/>
    <mergeCell ref="C17:C19"/>
    <mergeCell ref="D17:D19"/>
    <mergeCell ref="E18:E19"/>
    <mergeCell ref="C2:H2"/>
    <mergeCell ref="B66:C66"/>
    <mergeCell ref="B6:B8"/>
    <mergeCell ref="B9:B11"/>
    <mergeCell ref="G18:G19"/>
    <mergeCell ref="H18:H19"/>
    <mergeCell ref="B81:C81"/>
    <mergeCell ref="B20:B44"/>
    <mergeCell ref="B45:C45"/>
    <mergeCell ref="B46:C46"/>
    <mergeCell ref="B47:C47"/>
    <mergeCell ref="B72:C72"/>
    <mergeCell ref="B55:C55"/>
    <mergeCell ref="B51:C51"/>
    <mergeCell ref="B60:C61"/>
    <mergeCell ref="B63:C63"/>
    <mergeCell ref="B65:C65"/>
    <mergeCell ref="B64:C64"/>
    <mergeCell ref="B62:C62"/>
    <mergeCell ref="B71:C71"/>
    <mergeCell ref="B69:C69"/>
    <mergeCell ref="B70:C70"/>
  </mergeCells>
  <phoneticPr fontId="2" type="noConversion"/>
  <conditionalFormatting sqref="G6:G11">
    <cfRule type="containsText" dxfId="1" priority="6" stopIfTrue="1" operator="containsText" text="NO CUMPLE">
      <formula>NOT(ISERROR(SEARCH("NO CUMPLE",G6)))</formula>
    </cfRule>
    <cfRule type="containsText" dxfId="0" priority="7" stopIfTrue="1" operator="containsText" text="CUMPLE">
      <formula>NOT(ISERROR(SEARCH("CUMPLE",G6)))</formula>
    </cfRule>
  </conditionalFormatting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>
    <tabColor theme="7" tint="0.39997558519241921"/>
    <pageSetUpPr fitToPage="1"/>
  </sheetPr>
  <dimension ref="B1:G40"/>
  <sheetViews>
    <sheetView showGridLines="0" zoomScale="60" zoomScaleNormal="60" workbookViewId="0">
      <selection activeCell="J20" sqref="J20"/>
    </sheetView>
  </sheetViews>
  <sheetFormatPr baseColWidth="10" defaultColWidth="9.33203125" defaultRowHeight="13.2" x14ac:dyDescent="0.25"/>
  <cols>
    <col min="1" max="1" width="1.44140625" style="11" customWidth="1"/>
    <col min="2" max="2" width="10.33203125" style="11" customWidth="1"/>
    <col min="3" max="3" width="44" style="11" customWidth="1"/>
    <col min="4" max="4" width="15.6640625" style="11" customWidth="1"/>
    <col min="5" max="5" width="15.6640625" style="12" customWidth="1"/>
    <col min="6" max="6" width="15.6640625" style="11" customWidth="1"/>
    <col min="7" max="7" width="15.33203125" style="11" customWidth="1"/>
    <col min="8" max="16384" width="9.33203125" style="11"/>
  </cols>
  <sheetData>
    <row r="1" spans="2:7" x14ac:dyDescent="0.25">
      <c r="F1" s="212"/>
    </row>
    <row r="2" spans="2:7" x14ac:dyDescent="0.25">
      <c r="B2" s="9" t="s">
        <v>68</v>
      </c>
      <c r="F2" s="212"/>
    </row>
    <row r="3" spans="2:7" x14ac:dyDescent="0.25">
      <c r="F3" s="212"/>
    </row>
    <row r="4" spans="2:7" ht="39" customHeight="1" x14ac:dyDescent="0.25">
      <c r="B4" s="376" t="s">
        <v>13</v>
      </c>
      <c r="C4" s="376" t="s">
        <v>23</v>
      </c>
      <c r="D4" s="377" t="str">
        <f>IF('Memoria Aporte FIA al Ejecutor'!C4=0,"EJECUTOR",'Memoria Aporte FIA al Ejecutor'!C4)</f>
        <v>EJECUTOR</v>
      </c>
      <c r="E4" s="377" t="str">
        <f>IF('Memoria Aporte FIA a Asociado 1'!C4=0,"Sin asociado 1",'Memoria Aporte FIA a Asociado 1'!C4)</f>
        <v>Sin asociado 1</v>
      </c>
      <c r="F4" s="377" t="str">
        <f>IF('Memoria Aporte FIA a Asociado 2'!C4=0,"Sin asociado 2",'Memoria Aporte FIA a Asociado 2'!C4)</f>
        <v>Sin asociado 2</v>
      </c>
      <c r="G4" s="377" t="s">
        <v>24</v>
      </c>
    </row>
    <row r="5" spans="2:7" x14ac:dyDescent="0.25">
      <c r="B5" s="544" t="s">
        <v>26</v>
      </c>
      <c r="C5" s="378" t="str">
        <f>'Memoria Aporte FIA al Ejecutor'!C7</f>
        <v>Coordinador Principal: indicar nombre aquí</v>
      </c>
      <c r="D5" s="88">
        <f>'Memoria Aporte FIA al Ejecutor'!I7</f>
        <v>0</v>
      </c>
      <c r="E5" s="88">
        <f>'Memoria Aporte FIA a Asociado 1'!I7</f>
        <v>0</v>
      </c>
      <c r="F5" s="88">
        <f>'Memoria Aporte FIA a Asociado 2'!I7</f>
        <v>0</v>
      </c>
      <c r="G5" s="89">
        <f>SUM(D5:F5)</f>
        <v>0</v>
      </c>
    </row>
    <row r="6" spans="2:7" x14ac:dyDescent="0.25">
      <c r="B6" s="545"/>
      <c r="C6" s="378" t="str">
        <f>'Memoria Aporte FIA al Ejecutor'!C8</f>
        <v>Coordinador Alterno: indicar nombre aquí</v>
      </c>
      <c r="D6" s="88">
        <f>'Memoria Aporte FIA al Ejecutor'!I8</f>
        <v>0</v>
      </c>
      <c r="E6" s="88">
        <f>'Memoria Aporte FIA a Asociado 1'!I8</f>
        <v>0</v>
      </c>
      <c r="F6" s="88">
        <f>'Memoria Aporte FIA a Asociado 2'!I8</f>
        <v>0</v>
      </c>
      <c r="G6" s="89">
        <f t="shared" ref="G6:G39" si="0">SUM(D6:F6)</f>
        <v>0</v>
      </c>
    </row>
    <row r="7" spans="2:7" x14ac:dyDescent="0.25">
      <c r="B7" s="545"/>
      <c r="C7" s="378" t="str">
        <f>'Memoria Aporte FIA al Ejecutor'!C9</f>
        <v>Equipo Técnico 1: indicar nombre aquí</v>
      </c>
      <c r="D7" s="88">
        <f>'Memoria Aporte FIA al Ejecutor'!I9</f>
        <v>0</v>
      </c>
      <c r="E7" s="88">
        <f>'Memoria Aporte FIA a Asociado 1'!I9</f>
        <v>0</v>
      </c>
      <c r="F7" s="88">
        <f>'Memoria Aporte FIA a Asociado 2'!I9</f>
        <v>0</v>
      </c>
      <c r="G7" s="89">
        <f t="shared" si="0"/>
        <v>0</v>
      </c>
    </row>
    <row r="8" spans="2:7" x14ac:dyDescent="0.25">
      <c r="B8" s="545"/>
      <c r="C8" s="378" t="str">
        <f>'Memoria Aporte FIA al Ejecutor'!C10</f>
        <v>Equipo Técnico 2: indicar nombre aquí</v>
      </c>
      <c r="D8" s="88">
        <f>'Memoria Aporte FIA al Ejecutor'!I10</f>
        <v>0</v>
      </c>
      <c r="E8" s="88">
        <f>'Memoria Aporte FIA a Asociado 1'!I10</f>
        <v>0</v>
      </c>
      <c r="F8" s="88">
        <f>'Memoria Aporte FIA a Asociado 2'!I10</f>
        <v>0</v>
      </c>
      <c r="G8" s="89">
        <f t="shared" si="0"/>
        <v>0</v>
      </c>
    </row>
    <row r="9" spans="2:7" x14ac:dyDescent="0.25">
      <c r="B9" s="545"/>
      <c r="C9" s="378" t="str">
        <f>'Memoria Aporte FIA al Ejecutor'!C11</f>
        <v>Equipo Técnico 3: indicar nombre aquí</v>
      </c>
      <c r="D9" s="88">
        <f>'Memoria Aporte FIA al Ejecutor'!I11</f>
        <v>0</v>
      </c>
      <c r="E9" s="88">
        <f>'Memoria Aporte FIA a Asociado 1'!I11</f>
        <v>0</v>
      </c>
      <c r="F9" s="88">
        <f>'Memoria Aporte FIA a Asociado 2'!I11</f>
        <v>0</v>
      </c>
      <c r="G9" s="89">
        <f t="shared" si="0"/>
        <v>0</v>
      </c>
    </row>
    <row r="10" spans="2:7" x14ac:dyDescent="0.25">
      <c r="B10" s="545"/>
      <c r="C10" s="378" t="str">
        <f>'Memoria Aporte FIA al Ejecutor'!C12</f>
        <v>Equipo Técnico 4: indicar nombre aquí</v>
      </c>
      <c r="D10" s="88">
        <f>'Memoria Aporte FIA al Ejecutor'!I12</f>
        <v>0</v>
      </c>
      <c r="E10" s="88">
        <f>'Memoria Aporte FIA a Asociado 1'!I12</f>
        <v>0</v>
      </c>
      <c r="F10" s="88">
        <f>'Memoria Aporte FIA a Asociado 2'!I12</f>
        <v>0</v>
      </c>
      <c r="G10" s="89">
        <f t="shared" si="0"/>
        <v>0</v>
      </c>
    </row>
    <row r="11" spans="2:7" x14ac:dyDescent="0.25">
      <c r="B11" s="545"/>
      <c r="C11" s="378" t="str">
        <f>'Memoria Aporte FIA al Ejecutor'!C13</f>
        <v>Equipo Técnico 5: indicar nombre aquí</v>
      </c>
      <c r="D11" s="88">
        <f>'Memoria Aporte FIA al Ejecutor'!I13</f>
        <v>0</v>
      </c>
      <c r="E11" s="88">
        <f>'Memoria Aporte FIA a Asociado 1'!I13</f>
        <v>0</v>
      </c>
      <c r="F11" s="88">
        <f>'Memoria Aporte FIA a Asociado 2'!I13</f>
        <v>0</v>
      </c>
      <c r="G11" s="89">
        <f t="shared" si="0"/>
        <v>0</v>
      </c>
    </row>
    <row r="12" spans="2:7" x14ac:dyDescent="0.25">
      <c r="B12" s="545"/>
      <c r="C12" s="378" t="str">
        <f>'Memoria Aporte FIA al Ejecutor'!C14</f>
        <v>Equipo Técnico 6: indicar nombre aquí</v>
      </c>
      <c r="D12" s="88">
        <f>'Memoria Aporte FIA al Ejecutor'!I14</f>
        <v>0</v>
      </c>
      <c r="E12" s="88">
        <f>'Memoria Aporte FIA a Asociado 1'!I14</f>
        <v>0</v>
      </c>
      <c r="F12" s="88">
        <f>'Memoria Aporte FIA a Asociado 2'!I14</f>
        <v>0</v>
      </c>
      <c r="G12" s="89">
        <f t="shared" si="0"/>
        <v>0</v>
      </c>
    </row>
    <row r="13" spans="2:7" x14ac:dyDescent="0.25">
      <c r="B13" s="545"/>
      <c r="C13" s="378" t="str">
        <f>'Memoria Aporte FIA al Ejecutor'!C15</f>
        <v>Equipo Técnico 7: indicar nombre aquí</v>
      </c>
      <c r="D13" s="88">
        <f>'Memoria Aporte FIA al Ejecutor'!I15</f>
        <v>0</v>
      </c>
      <c r="E13" s="88">
        <f>'Memoria Aporte FIA a Asociado 1'!I15</f>
        <v>0</v>
      </c>
      <c r="F13" s="88">
        <f>'Memoria Aporte FIA a Asociado 2'!I15</f>
        <v>0</v>
      </c>
      <c r="G13" s="89">
        <f t="shared" si="0"/>
        <v>0</v>
      </c>
    </row>
    <row r="14" spans="2:7" x14ac:dyDescent="0.25">
      <c r="B14" s="545"/>
      <c r="C14" s="378" t="str">
        <f>'Memoria Aporte FIA al Ejecutor'!C16</f>
        <v>Equipo Técnico 8: indicar nombre aquí</v>
      </c>
      <c r="D14" s="88">
        <f>'Memoria Aporte FIA al Ejecutor'!I16</f>
        <v>0</v>
      </c>
      <c r="E14" s="88">
        <f>'Memoria Aporte FIA a Asociado 1'!I16</f>
        <v>0</v>
      </c>
      <c r="F14" s="88">
        <f>'Memoria Aporte FIA a Asociado 2'!I16</f>
        <v>0</v>
      </c>
      <c r="G14" s="89">
        <f t="shared" si="0"/>
        <v>0</v>
      </c>
    </row>
    <row r="15" spans="2:7" x14ac:dyDescent="0.25">
      <c r="B15" s="545"/>
      <c r="C15" s="378" t="str">
        <f>'Memoria Aporte FIA al Ejecutor'!C17</f>
        <v>Equipo Técnico 9: indicar nombre aquí</v>
      </c>
      <c r="D15" s="88">
        <f>'Memoria Aporte FIA al Ejecutor'!I17</f>
        <v>0</v>
      </c>
      <c r="E15" s="88">
        <f>'Memoria Aporte FIA a Asociado 1'!I17</f>
        <v>0</v>
      </c>
      <c r="F15" s="88">
        <f>'Memoria Aporte FIA a Asociado 2'!I17</f>
        <v>0</v>
      </c>
      <c r="G15" s="89">
        <f t="shared" si="0"/>
        <v>0</v>
      </c>
    </row>
    <row r="16" spans="2:7" x14ac:dyDescent="0.25">
      <c r="B16" s="545"/>
      <c r="C16" s="378" t="str">
        <f>'Memoria Aporte FIA al Ejecutor'!C18</f>
        <v>Equipo Técnico 10: indicar nombre aquí</v>
      </c>
      <c r="D16" s="88">
        <f>'Memoria Aporte FIA al Ejecutor'!I18</f>
        <v>0</v>
      </c>
      <c r="E16" s="88">
        <f>'Memoria Aporte FIA a Asociado 1'!I18</f>
        <v>0</v>
      </c>
      <c r="F16" s="88">
        <f>'Memoria Aporte FIA a Asociado 2'!I18</f>
        <v>0</v>
      </c>
      <c r="G16" s="89">
        <f t="shared" ref="G16:G25" si="1">SUM(D16:F16)</f>
        <v>0</v>
      </c>
    </row>
    <row r="17" spans="2:7" x14ac:dyDescent="0.25">
      <c r="B17" s="545"/>
      <c r="C17" s="378" t="str">
        <f>'Memoria Aporte FIA al Ejecutor'!C19</f>
        <v>Equipo Técnico 11: indicar nombre aquí</v>
      </c>
      <c r="D17" s="88">
        <f>'Memoria Aporte FIA al Ejecutor'!I19</f>
        <v>0</v>
      </c>
      <c r="E17" s="88">
        <f>'Memoria Aporte FIA a Asociado 1'!I19</f>
        <v>0</v>
      </c>
      <c r="F17" s="88">
        <f>'Memoria Aporte FIA a Asociado 2'!I19</f>
        <v>0</v>
      </c>
      <c r="G17" s="89">
        <f t="shared" si="1"/>
        <v>0</v>
      </c>
    </row>
    <row r="18" spans="2:7" x14ac:dyDescent="0.25">
      <c r="B18" s="545"/>
      <c r="C18" s="378" t="str">
        <f>'Memoria Aporte FIA al Ejecutor'!C20</f>
        <v>Equipo Técnico 12: indicar nombre aquí</v>
      </c>
      <c r="D18" s="88">
        <f>'Memoria Aporte FIA al Ejecutor'!I20</f>
        <v>0</v>
      </c>
      <c r="E18" s="88">
        <f>'Memoria Aporte FIA a Asociado 1'!I20</f>
        <v>0</v>
      </c>
      <c r="F18" s="88">
        <f>'Memoria Aporte FIA a Asociado 2'!I20</f>
        <v>0</v>
      </c>
      <c r="G18" s="89">
        <f t="shared" si="1"/>
        <v>0</v>
      </c>
    </row>
    <row r="19" spans="2:7" x14ac:dyDescent="0.25">
      <c r="B19" s="545"/>
      <c r="C19" s="378" t="str">
        <f>'Memoria Aporte FIA al Ejecutor'!C21</f>
        <v>Equipo Técnico 13: indicar nombre aquí</v>
      </c>
      <c r="D19" s="88">
        <f>'Memoria Aporte FIA al Ejecutor'!I21</f>
        <v>0</v>
      </c>
      <c r="E19" s="88">
        <f>'Memoria Aporte FIA a Asociado 1'!I21</f>
        <v>0</v>
      </c>
      <c r="F19" s="88">
        <f>'Memoria Aporte FIA a Asociado 2'!I21</f>
        <v>0</v>
      </c>
      <c r="G19" s="89">
        <f t="shared" si="1"/>
        <v>0</v>
      </c>
    </row>
    <row r="20" spans="2:7" x14ac:dyDescent="0.25">
      <c r="B20" s="545"/>
      <c r="C20" s="378" t="str">
        <f>'Memoria Aporte FIA al Ejecutor'!C22</f>
        <v>Equipo Técnico 14: indicar nombre aquí</v>
      </c>
      <c r="D20" s="88">
        <f>'Memoria Aporte FIA al Ejecutor'!I22</f>
        <v>0</v>
      </c>
      <c r="E20" s="88">
        <f>'Memoria Aporte FIA a Asociado 1'!I22</f>
        <v>0</v>
      </c>
      <c r="F20" s="88">
        <f>'Memoria Aporte FIA a Asociado 2'!I22</f>
        <v>0</v>
      </c>
      <c r="G20" s="89">
        <f t="shared" si="1"/>
        <v>0</v>
      </c>
    </row>
    <row r="21" spans="2:7" x14ac:dyDescent="0.25">
      <c r="B21" s="545"/>
      <c r="C21" s="378" t="str">
        <f>'Memoria Aporte FIA al Ejecutor'!C23</f>
        <v>Equipo Técnico 15: indicar nombre aquí</v>
      </c>
      <c r="D21" s="88">
        <f>'Memoria Aporte FIA al Ejecutor'!I23</f>
        <v>0</v>
      </c>
      <c r="E21" s="88">
        <f>'Memoria Aporte FIA a Asociado 1'!I23</f>
        <v>0</v>
      </c>
      <c r="F21" s="88">
        <f>'Memoria Aporte FIA a Asociado 2'!I23</f>
        <v>0</v>
      </c>
      <c r="G21" s="89">
        <f t="shared" si="1"/>
        <v>0</v>
      </c>
    </row>
    <row r="22" spans="2:7" x14ac:dyDescent="0.25">
      <c r="B22" s="545"/>
      <c r="C22" s="378" t="str">
        <f>'Memoria Aporte FIA al Ejecutor'!C24</f>
        <v>Equipo Técnico 16: indicar nombre aquí</v>
      </c>
      <c r="D22" s="88">
        <f>'Memoria Aporte FIA al Ejecutor'!I24</f>
        <v>0</v>
      </c>
      <c r="E22" s="88">
        <f>'Memoria Aporte FIA a Asociado 1'!I24</f>
        <v>0</v>
      </c>
      <c r="F22" s="88">
        <f>'Memoria Aporte FIA a Asociado 2'!I24</f>
        <v>0</v>
      </c>
      <c r="G22" s="89">
        <f t="shared" si="1"/>
        <v>0</v>
      </c>
    </row>
    <row r="23" spans="2:7" x14ac:dyDescent="0.25">
      <c r="B23" s="545"/>
      <c r="C23" s="378" t="str">
        <f>'Memoria Aporte FIA al Ejecutor'!C25</f>
        <v>Equipo Técnico 17: indicar nombre aquí</v>
      </c>
      <c r="D23" s="88">
        <f>'Memoria Aporte FIA al Ejecutor'!I25</f>
        <v>0</v>
      </c>
      <c r="E23" s="88">
        <f>'Memoria Aporte FIA a Asociado 1'!I25</f>
        <v>0</v>
      </c>
      <c r="F23" s="88">
        <f>'Memoria Aporte FIA a Asociado 2'!I25</f>
        <v>0</v>
      </c>
      <c r="G23" s="89">
        <f t="shared" si="1"/>
        <v>0</v>
      </c>
    </row>
    <row r="24" spans="2:7" x14ac:dyDescent="0.25">
      <c r="B24" s="545"/>
      <c r="C24" s="378" t="str">
        <f>'Memoria Aporte FIA al Ejecutor'!C26</f>
        <v>Equipo Técnico 18: indicar nombre aquí</v>
      </c>
      <c r="D24" s="88">
        <f>'Memoria Aporte FIA al Ejecutor'!I26</f>
        <v>0</v>
      </c>
      <c r="E24" s="88">
        <f>'Memoria Aporte FIA a Asociado 1'!I26</f>
        <v>0</v>
      </c>
      <c r="F24" s="88">
        <f>'Memoria Aporte FIA a Asociado 2'!I26</f>
        <v>0</v>
      </c>
      <c r="G24" s="89">
        <f t="shared" si="1"/>
        <v>0</v>
      </c>
    </row>
    <row r="25" spans="2:7" x14ac:dyDescent="0.25">
      <c r="B25" s="545"/>
      <c r="C25" s="378" t="str">
        <f>'Memoria Aporte FIA al Ejecutor'!C27</f>
        <v>Equipo Técnico 19: indicar nombre aquí</v>
      </c>
      <c r="D25" s="88">
        <f>'Memoria Aporte FIA al Ejecutor'!I27</f>
        <v>0</v>
      </c>
      <c r="E25" s="88">
        <f>'Memoria Aporte FIA a Asociado 1'!I27</f>
        <v>0</v>
      </c>
      <c r="F25" s="88">
        <f>'Memoria Aporte FIA a Asociado 2'!I27</f>
        <v>0</v>
      </c>
      <c r="G25" s="89">
        <f t="shared" si="1"/>
        <v>0</v>
      </c>
    </row>
    <row r="26" spans="2:7" x14ac:dyDescent="0.25">
      <c r="B26" s="545"/>
      <c r="C26" s="378" t="str">
        <f>'Memoria Aporte FIA al Ejecutor'!C28</f>
        <v>Equipo Técnico 20: indicar nombre aquí</v>
      </c>
      <c r="D26" s="88">
        <f>'Memoria Aporte FIA al Ejecutor'!I28</f>
        <v>0</v>
      </c>
      <c r="E26" s="88">
        <f>'Memoria Aporte FIA a Asociado 1'!I28</f>
        <v>0</v>
      </c>
      <c r="F26" s="88">
        <f>'Memoria Aporte FIA a Asociado 2'!I28</f>
        <v>0</v>
      </c>
      <c r="G26" s="89">
        <f t="shared" si="0"/>
        <v>0</v>
      </c>
    </row>
    <row r="27" spans="2:7" x14ac:dyDescent="0.25">
      <c r="B27" s="545"/>
      <c r="C27" s="176" t="s">
        <v>114</v>
      </c>
      <c r="D27" s="88">
        <f>'Memoria Aporte FIA al Ejecutor'!I29</f>
        <v>0</v>
      </c>
      <c r="E27" s="88">
        <f>'Memoria Aporte FIA a Asociado 1'!I29</f>
        <v>0</v>
      </c>
      <c r="F27" s="88">
        <f>'Memoria Aporte FIA a Asociado 2'!I29</f>
        <v>0</v>
      </c>
      <c r="G27" s="89">
        <f>SUM(D27:F27)</f>
        <v>0</v>
      </c>
    </row>
    <row r="28" spans="2:7" x14ac:dyDescent="0.25">
      <c r="B28" s="545"/>
      <c r="C28" s="378" t="s">
        <v>3</v>
      </c>
      <c r="D28" s="88">
        <f>'Memoria Aporte FIA al Ejecutor'!I34</f>
        <v>0</v>
      </c>
      <c r="E28" s="88">
        <f>'Memoria Aporte FIA a Asociado 1'!I34</f>
        <v>0</v>
      </c>
      <c r="F28" s="88">
        <f>'Memoria Aporte FIA a Asociado 2'!I34</f>
        <v>0</v>
      </c>
      <c r="G28" s="89">
        <f t="shared" si="0"/>
        <v>0</v>
      </c>
    </row>
    <row r="29" spans="2:7" x14ac:dyDescent="0.25">
      <c r="B29" s="546"/>
      <c r="C29" s="378" t="s">
        <v>27</v>
      </c>
      <c r="D29" s="88">
        <f>'Memoria Aporte FIA al Ejecutor'!I39</f>
        <v>0</v>
      </c>
      <c r="E29" s="88">
        <f>'Memoria Aporte FIA a Asociado 1'!I39</f>
        <v>0</v>
      </c>
      <c r="F29" s="88">
        <f>'Memoria Aporte FIA a Asociado 2'!I39</f>
        <v>0</v>
      </c>
      <c r="G29" s="89">
        <f t="shared" si="0"/>
        <v>0</v>
      </c>
    </row>
    <row r="30" spans="2:7" x14ac:dyDescent="0.25">
      <c r="B30" s="547" t="s">
        <v>28</v>
      </c>
      <c r="C30" s="524"/>
      <c r="D30" s="88">
        <f>'Memoria Aporte FIA al Ejecutor'!I61</f>
        <v>0</v>
      </c>
      <c r="E30" s="88">
        <f>'Memoria Aporte FIA a Asociado 1'!I61</f>
        <v>0</v>
      </c>
      <c r="F30" s="88">
        <f>'Memoria Aporte FIA a Asociado 2'!I61</f>
        <v>0</v>
      </c>
      <c r="G30" s="89">
        <f t="shared" si="0"/>
        <v>0</v>
      </c>
    </row>
    <row r="31" spans="2:7" x14ac:dyDescent="0.25">
      <c r="B31" s="547" t="s">
        <v>29</v>
      </c>
      <c r="C31" s="524"/>
      <c r="D31" s="88">
        <f>'Memoria Aporte FIA al Ejecutor'!I67</f>
        <v>0</v>
      </c>
      <c r="E31" s="88">
        <f>'Memoria Aporte FIA a Asociado 1'!I67</f>
        <v>0</v>
      </c>
      <c r="F31" s="88">
        <f>'Memoria Aporte FIA a Asociado 2'!I67</f>
        <v>0</v>
      </c>
      <c r="G31" s="89">
        <f t="shared" si="0"/>
        <v>0</v>
      </c>
    </row>
    <row r="32" spans="2:7" x14ac:dyDescent="0.25">
      <c r="B32" s="547" t="s">
        <v>30</v>
      </c>
      <c r="C32" s="524"/>
      <c r="D32" s="88">
        <f>'Memoria Aporte FIA al Ejecutor'!I75</f>
        <v>0</v>
      </c>
      <c r="E32" s="88">
        <f>'Memoria Aporte FIA a Asociado 1'!I75</f>
        <v>0</v>
      </c>
      <c r="F32" s="88">
        <f>'Memoria Aporte FIA a Asociado 2'!I75</f>
        <v>0</v>
      </c>
      <c r="G32" s="89">
        <f t="shared" si="0"/>
        <v>0</v>
      </c>
    </row>
    <row r="33" spans="2:7" x14ac:dyDescent="0.25">
      <c r="B33" s="547" t="s">
        <v>31</v>
      </c>
      <c r="C33" s="524"/>
      <c r="D33" s="88">
        <f>'Memoria Aporte FIA al Ejecutor'!I103</f>
        <v>0</v>
      </c>
      <c r="E33" s="88">
        <f>'Memoria Aporte FIA a Asociado 1'!I103</f>
        <v>0</v>
      </c>
      <c r="F33" s="88">
        <f>'Memoria Aporte FIA a Asociado 2'!I103</f>
        <v>0</v>
      </c>
      <c r="G33" s="89">
        <f t="shared" si="0"/>
        <v>0</v>
      </c>
    </row>
    <row r="34" spans="2:7" x14ac:dyDescent="0.25">
      <c r="B34" s="547" t="s">
        <v>32</v>
      </c>
      <c r="C34" s="524"/>
      <c r="D34" s="88">
        <f>'Memoria Aporte FIA al Ejecutor'!I111</f>
        <v>0</v>
      </c>
      <c r="E34" s="88">
        <f>'Memoria Aporte FIA a Asociado 1'!I111</f>
        <v>0</v>
      </c>
      <c r="F34" s="88">
        <f>'Memoria Aporte FIA a Asociado 2'!I111</f>
        <v>0</v>
      </c>
      <c r="G34" s="89">
        <f t="shared" si="0"/>
        <v>0</v>
      </c>
    </row>
    <row r="35" spans="2:7" x14ac:dyDescent="0.25">
      <c r="B35" s="549" t="s">
        <v>33</v>
      </c>
      <c r="C35" s="528"/>
      <c r="D35" s="88">
        <f>'Memoria Aporte FIA al Ejecutor'!I119</f>
        <v>0</v>
      </c>
      <c r="E35" s="88">
        <f>'Memoria Aporte FIA a Asociado 1'!I119</f>
        <v>0</v>
      </c>
      <c r="F35" s="88">
        <f>'Memoria Aporte FIA a Asociado 2'!I119</f>
        <v>0</v>
      </c>
      <c r="G35" s="89">
        <f t="shared" si="0"/>
        <v>0</v>
      </c>
    </row>
    <row r="36" spans="2:7" x14ac:dyDescent="0.25">
      <c r="B36" s="549" t="s">
        <v>34</v>
      </c>
      <c r="C36" s="528"/>
      <c r="D36" s="88">
        <f>'Memoria Aporte FIA al Ejecutor'!I124</f>
        <v>0</v>
      </c>
      <c r="E36" s="88">
        <f>'Memoria Aporte FIA a Asociado 1'!I124</f>
        <v>0</v>
      </c>
      <c r="F36" s="88">
        <f>'Memoria Aporte FIA a Asociado 2'!I124</f>
        <v>0</v>
      </c>
      <c r="G36" s="89">
        <f t="shared" si="0"/>
        <v>0</v>
      </c>
    </row>
    <row r="37" spans="2:7" x14ac:dyDescent="0.25">
      <c r="B37" s="549" t="s">
        <v>35</v>
      </c>
      <c r="C37" s="528"/>
      <c r="D37" s="88">
        <f>'Memoria Aporte FIA al Ejecutor'!I133</f>
        <v>0</v>
      </c>
      <c r="E37" s="88">
        <f>'Memoria Aporte FIA a Asociado 1'!I133</f>
        <v>0</v>
      </c>
      <c r="F37" s="88">
        <f>'Memoria Aporte FIA a Asociado 2'!I133</f>
        <v>0</v>
      </c>
      <c r="G37" s="89">
        <f t="shared" si="0"/>
        <v>0</v>
      </c>
    </row>
    <row r="38" spans="2:7" x14ac:dyDescent="0.25">
      <c r="B38" s="549" t="s">
        <v>36</v>
      </c>
      <c r="C38" s="528"/>
      <c r="D38" s="88">
        <f>'Memoria Aporte FIA al Ejecutor'!I136</f>
        <v>0</v>
      </c>
      <c r="E38" s="88">
        <f>'Memoria Aporte FIA a Asociado 1'!I136</f>
        <v>0</v>
      </c>
      <c r="F38" s="88">
        <f>'Memoria Aporte FIA a Asociado 2'!I136</f>
        <v>0</v>
      </c>
      <c r="G38" s="89">
        <f t="shared" si="0"/>
        <v>0</v>
      </c>
    </row>
    <row r="39" spans="2:7" x14ac:dyDescent="0.25">
      <c r="B39" s="549" t="s">
        <v>37</v>
      </c>
      <c r="C39" s="528"/>
      <c r="D39" s="88">
        <f>'Memoria Aporte FIA al Ejecutor'!I139</f>
        <v>0</v>
      </c>
      <c r="E39" s="88">
        <f>'Memoria Aporte FIA a Asociado 1'!I139</f>
        <v>0</v>
      </c>
      <c r="F39" s="88">
        <f>'Memoria Aporte FIA a Asociado 2'!I139</f>
        <v>0</v>
      </c>
      <c r="G39" s="89">
        <f t="shared" si="0"/>
        <v>0</v>
      </c>
    </row>
    <row r="40" spans="2:7" x14ac:dyDescent="0.25">
      <c r="B40" s="548" t="s">
        <v>24</v>
      </c>
      <c r="C40" s="548"/>
      <c r="D40" s="379">
        <f>SUM(D5:D39)</f>
        <v>0</v>
      </c>
      <c r="E40" s="379">
        <f>SUM(E5:E39)</f>
        <v>0</v>
      </c>
      <c r="F40" s="379">
        <f>SUM(F5:F39)</f>
        <v>0</v>
      </c>
      <c r="G40" s="379">
        <f>SUM(G5:G39)</f>
        <v>0</v>
      </c>
    </row>
  </sheetData>
  <sheetProtection algorithmName="SHA-512" hashValue="skBki42K4y93tGBcq5WpvjTRSyip3vuakalL4+sMfI3DMrO1GnpxD17/BVtjQaWBxDmNyen68na0qpZt4F4U7g==" saltValue="JN3QpiQFQNHkLaTxMYIbMw==" spinCount="100000" sheet="1" objects="1" scenarios="1" formatCells="0" formatColumns="0" formatRows="0"/>
  <mergeCells count="12">
    <mergeCell ref="B40:C40"/>
    <mergeCell ref="B34:C34"/>
    <mergeCell ref="B35:C35"/>
    <mergeCell ref="B36:C36"/>
    <mergeCell ref="B37:C37"/>
    <mergeCell ref="B38:C38"/>
    <mergeCell ref="B39:C39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7">
    <tabColor theme="7" tint="0.39997558519241921"/>
    <pageSetUpPr fitToPage="1"/>
  </sheetPr>
  <dimension ref="B1:W40"/>
  <sheetViews>
    <sheetView showGridLines="0" zoomScale="70" zoomScaleNormal="70" workbookViewId="0">
      <pane xSplit="3" topLeftCell="D1" activePane="topRight" state="frozen"/>
      <selection activeCell="A28" sqref="A28:J28"/>
      <selection pane="topRight" activeCell="J18" sqref="J18"/>
    </sheetView>
  </sheetViews>
  <sheetFormatPr baseColWidth="10" defaultColWidth="9.33203125" defaultRowHeight="13.2" x14ac:dyDescent="0.25"/>
  <cols>
    <col min="1" max="1" width="1.44140625" style="1" customWidth="1"/>
    <col min="2" max="2" width="10.33203125" style="1" customWidth="1"/>
    <col min="3" max="3" width="39.5546875" style="1" customWidth="1"/>
    <col min="4" max="4" width="15.6640625" style="1" customWidth="1"/>
    <col min="5" max="5" width="15.6640625" style="4" customWidth="1"/>
    <col min="6" max="13" width="15.6640625" style="1" customWidth="1"/>
    <col min="14" max="22" width="17.33203125" style="1" customWidth="1"/>
    <col min="23" max="23" width="15.33203125" style="1" customWidth="1"/>
    <col min="24" max="16384" width="9.33203125" style="1"/>
  </cols>
  <sheetData>
    <row r="1" spans="2:23" x14ac:dyDescent="0.25">
      <c r="F1" s="5"/>
    </row>
    <row r="2" spans="2:23" x14ac:dyDescent="0.25">
      <c r="B2" s="2" t="s">
        <v>70</v>
      </c>
      <c r="F2" s="5"/>
    </row>
    <row r="3" spans="2:23" x14ac:dyDescent="0.25">
      <c r="F3" s="5"/>
    </row>
    <row r="4" spans="2:23" ht="65.099999999999994" customHeight="1" x14ac:dyDescent="0.25">
      <c r="B4" s="213" t="s">
        <v>13</v>
      </c>
      <c r="C4" s="213" t="s">
        <v>23</v>
      </c>
      <c r="D4" s="8" t="str">
        <f>IF('Memoria Aporte FIA al Ejecutor'!C4=0,"EJECUTOR",'Memoria Aporte FIA al Ejecutor'!C4)</f>
        <v>EJECUTOR</v>
      </c>
      <c r="E4" s="8" t="str">
        <f>IF('Memoria Aporte de Asociado 1'!C4=0,"Sin asociado 1",'Memoria Aporte de Asociado 1'!C4)</f>
        <v>Sin asociado 1</v>
      </c>
      <c r="F4" s="8" t="str">
        <f>IF('Memoria Aporte de Asociado 2'!C4=0,"Sin asociado 2",'Memoria Aporte de Asociado 2'!C4)</f>
        <v>Sin asociado 2</v>
      </c>
      <c r="G4" s="8" t="str">
        <f>IF('Memoria Aporte de Asociado 3'!C4=0,"Sin asociado 3",'Memoria Aporte de Asociado 3'!C4)</f>
        <v>Sin asociado 3</v>
      </c>
      <c r="H4" s="8" t="str">
        <f>IF('Memoria Aporte de Asociado 4'!C4=0,"Sin asociado 4",'Memoria Aporte de Asociado 4'!C4)</f>
        <v>Sin asociado 4</v>
      </c>
      <c r="I4" s="8" t="str">
        <f>IF('Memoria Aporte de Asociado 5'!C4=0,"Sin asociado 5",'Memoria Aporte de Asociado 5'!C4)</f>
        <v>Sin asociado 5</v>
      </c>
      <c r="J4" s="8" t="str">
        <f>IF('Memoria Aporte de Asociado 6'!C4=0,"Sin asociado 6",'Memoria Aporte de Asociado 6'!C4)</f>
        <v>Sin asociado 6</v>
      </c>
      <c r="K4" s="8" t="str">
        <f>IF('Memoria Aporte de Asociado 7'!C4=0,"Sin asociado 7",'Memoria Aporte de Asociado 7'!C4)</f>
        <v>Sin asociado 7</v>
      </c>
      <c r="L4" s="8" t="str">
        <f>IF('Memoria Aporte de Asociado 8'!C4=0,"Sin asociado 8",'Memoria Aporte de Asociado 8'!C4)</f>
        <v>Sin asociado 8</v>
      </c>
      <c r="M4" s="8" t="str">
        <f>IF('Memoria Aporte de Asociado 9'!C4=0,"Sin asociado 9",'Memoria Aporte de Asociado 9'!C4)</f>
        <v>Sin asociado 9</v>
      </c>
      <c r="N4" s="8" t="str">
        <f>IF('Memoria Aporte de Asociado 10'!C4=0,"Sin asociado 10",'Memoria Aporte de Asociado 10'!C4)</f>
        <v>Sin asociado 10</v>
      </c>
      <c r="O4" s="8" t="str">
        <f>IF('Memoria Aporte de Asociado 11'!C3=0,"Sin asociado 11",'Memoria Aporte de Asociado 11'!C3)</f>
        <v>Sin asociado 11</v>
      </c>
      <c r="P4" s="8" t="str">
        <f>IF('Memoria Aporte de Asociado 12'!B3="INDICAR AQUÍ NOMBRE ASOCIADO 12","Sin asociado 12",'Memoria Aporte de Asociado 12'!B3)</f>
        <v>Sin asociado 12</v>
      </c>
      <c r="Q4" s="8" t="str">
        <f>IF('Memoria Aporte de Asociado 13'!B3="INDICAR AQUÍ NOMBRE ASOCIADO 13","Sin asociado 13",'Memoria Aporte de Asociado 13'!B3)</f>
        <v>Sin asociado 13</v>
      </c>
      <c r="R4" s="8" t="str">
        <f>IF('Memoria Aporte de Asociado 14'!B3="INDICAR AQUÍ NOMBRE ASOCIADO 14","Sin asociado 14",'Memoria Aporte de Asociado 14'!B3)</f>
        <v>Sin asociado 14</v>
      </c>
      <c r="S4" s="8" t="str">
        <f>IF('Memoria Aporte de Asociado 15'!B3="INDICAR AQUÍ NOMBRE ASOCIADO 15","Sin asociado 15",'Memoria Aporte de Asociado 15'!B3)</f>
        <v>Sin asociado 15</v>
      </c>
      <c r="T4" s="8" t="str">
        <f>IF('Memoria Aporte de Asociado 16'!B3="INDICAR AQUÍ NOMBRE ASOCIADO 16","Sin asociado 16",'Memoria Aporte de Asociado 16'!B3)</f>
        <v>Sin asociado 16</v>
      </c>
      <c r="U4" s="8" t="str">
        <f>IF('Memoria Aporte de Asociado 17'!B3="INDICAR AQUÍ NOMBRE ASOCIADO 17","Sin asociado 17",'Memoria Aporte de Asociado 17'!B3)</f>
        <v>Sin asociado 17</v>
      </c>
      <c r="V4" s="8" t="str">
        <f>IF('Memoria Aporte de Asociado 18'!B3="INDICAR AQUÍ NOMBRE ASOCIADO 18","Sin asociado 18",'Memoria Aporte de Asociado 18'!B3)</f>
        <v>Sin asociado 18</v>
      </c>
      <c r="W4" s="8" t="s">
        <v>24</v>
      </c>
    </row>
    <row r="5" spans="2:23" x14ac:dyDescent="0.25">
      <c r="B5" s="555" t="s">
        <v>26</v>
      </c>
      <c r="C5" s="17" t="str">
        <f>'Memoria Aporte FIA al Ejecutor'!C7</f>
        <v>Coordinador Principal: indicar nombre aquí</v>
      </c>
      <c r="D5" s="6">
        <f>'Memoria Aporte del Ejecutor'!I11+'Memoria Aporte del Ejecutor'!I134</f>
        <v>0</v>
      </c>
      <c r="E5" s="6">
        <f>'Memoria Aporte de Asociado 1'!$I11+'Memoria Aporte de Asociado 1'!$I134</f>
        <v>0</v>
      </c>
      <c r="F5" s="6">
        <f>'Memoria Aporte de Asociado 2'!$I11+'Memoria Aporte de Asociado 2'!$I134</f>
        <v>0</v>
      </c>
      <c r="G5" s="6">
        <f>'Memoria Aporte de Asociado 3'!$I11+'Memoria Aporte de Asociado 3'!$I134</f>
        <v>0</v>
      </c>
      <c r="H5" s="6">
        <f>'Memoria Aporte de Asociado 4'!$I11+'Memoria Aporte de Asociado 4'!$I134</f>
        <v>0</v>
      </c>
      <c r="I5" s="6">
        <f>'Memoria Aporte de Asociado 5'!$I11+'Memoria Aporte de Asociado 5'!$I134</f>
        <v>0</v>
      </c>
      <c r="J5" s="6">
        <f>'Memoria Aporte de Asociado 6'!$I11+'Memoria Aporte de Asociado 6'!$I134</f>
        <v>0</v>
      </c>
      <c r="K5" s="6">
        <f>'Memoria Aporte de Asociado 7'!$I11+'Memoria Aporte de Asociado 7'!$I134</f>
        <v>0</v>
      </c>
      <c r="L5" s="6">
        <f>'Memoria Aporte de Asociado 8'!$I11+'Memoria Aporte de Asociado 8'!$I134</f>
        <v>0</v>
      </c>
      <c r="M5" s="6">
        <f>'Memoria Aporte de Asociado 9'!$I11+'Memoria Aporte de Asociado 9'!$I134</f>
        <v>0</v>
      </c>
      <c r="N5" s="6">
        <f>'Memoria Aporte de Asociado 10'!$I11+'Memoria Aporte de Asociado 10'!$I134</f>
        <v>0</v>
      </c>
      <c r="O5" s="16">
        <f>'Memoria Aporte de Asociado 11'!$I10+'Memoria Aporte de Asociado 11'!$I135</f>
        <v>0</v>
      </c>
      <c r="P5" s="16">
        <f>'Memoria Aporte de Asociado 12'!$I10+'Memoria Aporte de Asociado 12'!$I135</f>
        <v>0</v>
      </c>
      <c r="Q5" s="16">
        <f>'Memoria Aporte de Asociado 13'!$I10+'Memoria Aporte de Asociado 13'!$I135</f>
        <v>0</v>
      </c>
      <c r="R5" s="16">
        <f>'Memoria Aporte de Asociado 14'!$I10+'Memoria Aporte de Asociado 14'!$I135</f>
        <v>0</v>
      </c>
      <c r="S5" s="16">
        <f>'Memoria Aporte de Asociado 15'!$I10+'Memoria Aporte de Asociado 15'!$I135</f>
        <v>0</v>
      </c>
      <c r="T5" s="16">
        <f>'Memoria Aporte de Asociado 16'!$I10+'Memoria Aporte de Asociado 16'!$I135</f>
        <v>0</v>
      </c>
      <c r="U5" s="16">
        <f>'Memoria Aporte de Asociado 17'!$I10+'Memoria Aporte de Asociado 17'!$I135</f>
        <v>0</v>
      </c>
      <c r="V5" s="16">
        <f>'Memoria Aporte de Asociado 18'!$I10+'Memoria Aporte de Asociado 18'!$I135</f>
        <v>0</v>
      </c>
      <c r="W5" s="7">
        <f>SUM(D5:V5)</f>
        <v>0</v>
      </c>
    </row>
    <row r="6" spans="2:23" x14ac:dyDescent="0.25">
      <c r="B6" s="556"/>
      <c r="C6" s="17" t="str">
        <f>'Memoria Aporte FIA al Ejecutor'!C8</f>
        <v>Coordinador Alterno: indicar nombre aquí</v>
      </c>
      <c r="D6" s="6">
        <f>'Memoria Aporte del Ejecutor'!I12+'Memoria Aporte del Ejecutor'!I135</f>
        <v>0</v>
      </c>
      <c r="E6" s="6">
        <f>'Memoria Aporte de Asociado 1'!$I12+'Memoria Aporte de Asociado 1'!$I135</f>
        <v>0</v>
      </c>
      <c r="F6" s="6">
        <f>'Memoria Aporte de Asociado 2'!$I12+'Memoria Aporte de Asociado 2'!$I135</f>
        <v>0</v>
      </c>
      <c r="G6" s="6">
        <f>'Memoria Aporte de Asociado 3'!$I12+'Memoria Aporte de Asociado 3'!$I135</f>
        <v>0</v>
      </c>
      <c r="H6" s="6">
        <f>'Memoria Aporte de Asociado 4'!$I12+'Memoria Aporte de Asociado 4'!$I135</f>
        <v>0</v>
      </c>
      <c r="I6" s="6">
        <f>'Memoria Aporte de Asociado 5'!$I12+'Memoria Aporte de Asociado 5'!$I135</f>
        <v>0</v>
      </c>
      <c r="J6" s="6">
        <f>'Memoria Aporte de Asociado 6'!$I12+'Memoria Aporte de Asociado 6'!$I135</f>
        <v>0</v>
      </c>
      <c r="K6" s="6">
        <f>'Memoria Aporte de Asociado 7'!$I12+'Memoria Aporte de Asociado 7'!$I135</f>
        <v>0</v>
      </c>
      <c r="L6" s="6">
        <f>'Memoria Aporte de Asociado 8'!$I12+'Memoria Aporte de Asociado 8'!$I135</f>
        <v>0</v>
      </c>
      <c r="M6" s="6">
        <f>'Memoria Aporte de Asociado 9'!$I12+'Memoria Aporte de Asociado 9'!$I135</f>
        <v>0</v>
      </c>
      <c r="N6" s="6">
        <f>'Memoria Aporte de Asociado 10'!$I12+'Memoria Aporte de Asociado 10'!$I135</f>
        <v>0</v>
      </c>
      <c r="O6" s="16">
        <f>'Memoria Aporte de Asociado 11'!$I11+'Memoria Aporte de Asociado 11'!$I136</f>
        <v>0</v>
      </c>
      <c r="P6" s="16">
        <f>'Memoria Aporte de Asociado 12'!$I11+'Memoria Aporte de Asociado 12'!$I136</f>
        <v>0</v>
      </c>
      <c r="Q6" s="16">
        <f>'Memoria Aporte de Asociado 13'!$I11+'Memoria Aporte de Asociado 13'!$I136</f>
        <v>0</v>
      </c>
      <c r="R6" s="16">
        <f>'Memoria Aporte de Asociado 14'!$I11+'Memoria Aporte de Asociado 14'!$I136</f>
        <v>0</v>
      </c>
      <c r="S6" s="16">
        <f>'Memoria Aporte de Asociado 15'!$I11+'Memoria Aporte de Asociado 15'!$I136</f>
        <v>0</v>
      </c>
      <c r="T6" s="16">
        <f>'Memoria Aporte de Asociado 16'!$I11+'Memoria Aporte de Asociado 16'!$I136</f>
        <v>0</v>
      </c>
      <c r="U6" s="16">
        <f>'Memoria Aporte de Asociado 17'!$I11+'Memoria Aporte de Asociado 17'!$I136</f>
        <v>0</v>
      </c>
      <c r="V6" s="16">
        <f>'Memoria Aporte de Asociado 18'!$I11+'Memoria Aporte de Asociado 18'!$I136</f>
        <v>0</v>
      </c>
      <c r="W6" s="7">
        <f t="shared" ref="W6:W39" si="0">SUM(D6:V6)</f>
        <v>0</v>
      </c>
    </row>
    <row r="7" spans="2:23" x14ac:dyDescent="0.25">
      <c r="B7" s="556"/>
      <c r="C7" s="17" t="str">
        <f>'Memoria Aporte FIA al Ejecutor'!C9</f>
        <v>Equipo Técnico 1: indicar nombre aquí</v>
      </c>
      <c r="D7" s="6">
        <f>'Memoria Aporte del Ejecutor'!I13+'Memoria Aporte del Ejecutor'!I136</f>
        <v>0</v>
      </c>
      <c r="E7" s="6">
        <f>'Memoria Aporte de Asociado 1'!$I13+'Memoria Aporte de Asociado 1'!$I136</f>
        <v>0</v>
      </c>
      <c r="F7" s="6">
        <f>'Memoria Aporte de Asociado 2'!$I13+'Memoria Aporte de Asociado 2'!$I136</f>
        <v>0</v>
      </c>
      <c r="G7" s="6">
        <f>'Memoria Aporte de Asociado 3'!$I13+'Memoria Aporte de Asociado 3'!$I136</f>
        <v>0</v>
      </c>
      <c r="H7" s="6">
        <f>'Memoria Aporte de Asociado 4'!$I13+'Memoria Aporte de Asociado 4'!$I136</f>
        <v>0</v>
      </c>
      <c r="I7" s="6">
        <f>'Memoria Aporte de Asociado 5'!$I13+'Memoria Aporte de Asociado 5'!$I136</f>
        <v>0</v>
      </c>
      <c r="J7" s="6">
        <f>'Memoria Aporte de Asociado 6'!$I13+'Memoria Aporte de Asociado 6'!$I136</f>
        <v>0</v>
      </c>
      <c r="K7" s="6">
        <f>'Memoria Aporte de Asociado 7'!$I13+'Memoria Aporte de Asociado 7'!$I136</f>
        <v>0</v>
      </c>
      <c r="L7" s="6">
        <f>'Memoria Aporte de Asociado 8'!$I13+'Memoria Aporte de Asociado 8'!$I136</f>
        <v>0</v>
      </c>
      <c r="M7" s="6">
        <f>'Memoria Aporte de Asociado 9'!$I13+'Memoria Aporte de Asociado 9'!$I136</f>
        <v>0</v>
      </c>
      <c r="N7" s="6">
        <f>'Memoria Aporte de Asociado 10'!$I13+'Memoria Aporte de Asociado 10'!$I136</f>
        <v>0</v>
      </c>
      <c r="O7" s="16">
        <f>'Memoria Aporte de Asociado 11'!$I12+'Memoria Aporte de Asociado 11'!$I137</f>
        <v>0</v>
      </c>
      <c r="P7" s="16">
        <f>'Memoria Aporte de Asociado 12'!$I12+'Memoria Aporte de Asociado 12'!$I137</f>
        <v>0</v>
      </c>
      <c r="Q7" s="16">
        <f>'Memoria Aporte de Asociado 13'!$I12+'Memoria Aporte de Asociado 13'!$I137</f>
        <v>0</v>
      </c>
      <c r="R7" s="16">
        <f>'Memoria Aporte de Asociado 14'!$I12+'Memoria Aporte de Asociado 14'!$I137</f>
        <v>0</v>
      </c>
      <c r="S7" s="16">
        <f>'Memoria Aporte de Asociado 15'!$I12+'Memoria Aporte de Asociado 15'!$I137</f>
        <v>0</v>
      </c>
      <c r="T7" s="16">
        <f>'Memoria Aporte de Asociado 16'!$I12+'Memoria Aporte de Asociado 16'!$I137</f>
        <v>0</v>
      </c>
      <c r="U7" s="16">
        <f>'Memoria Aporte de Asociado 17'!$I12+'Memoria Aporte de Asociado 17'!$I137</f>
        <v>0</v>
      </c>
      <c r="V7" s="16">
        <f>'Memoria Aporte de Asociado 18'!$I12+'Memoria Aporte de Asociado 18'!$I137</f>
        <v>0</v>
      </c>
      <c r="W7" s="7">
        <f t="shared" si="0"/>
        <v>0</v>
      </c>
    </row>
    <row r="8" spans="2:23" x14ac:dyDescent="0.25">
      <c r="B8" s="556"/>
      <c r="C8" s="17" t="str">
        <f>'Memoria Aporte FIA al Ejecutor'!C10</f>
        <v>Equipo Técnico 2: indicar nombre aquí</v>
      </c>
      <c r="D8" s="6">
        <f>'Memoria Aporte del Ejecutor'!I14+'Memoria Aporte del Ejecutor'!I137</f>
        <v>0</v>
      </c>
      <c r="E8" s="6">
        <f>'Memoria Aporte de Asociado 1'!$I14+'Memoria Aporte de Asociado 1'!$I137</f>
        <v>0</v>
      </c>
      <c r="F8" s="6">
        <f>'Memoria Aporte de Asociado 2'!$I14+'Memoria Aporte de Asociado 2'!$I137</f>
        <v>0</v>
      </c>
      <c r="G8" s="6">
        <f>'Memoria Aporte de Asociado 3'!$I14+'Memoria Aporte de Asociado 3'!$I137</f>
        <v>0</v>
      </c>
      <c r="H8" s="6">
        <f>'Memoria Aporte de Asociado 4'!$I14+'Memoria Aporte de Asociado 4'!$I137</f>
        <v>0</v>
      </c>
      <c r="I8" s="6">
        <f>'Memoria Aporte de Asociado 5'!$I14+'Memoria Aporte de Asociado 5'!$I137</f>
        <v>0</v>
      </c>
      <c r="J8" s="6">
        <f>'Memoria Aporte de Asociado 6'!$I14+'Memoria Aporte de Asociado 6'!$I137</f>
        <v>0</v>
      </c>
      <c r="K8" s="6">
        <f>'Memoria Aporte de Asociado 7'!$I14+'Memoria Aporte de Asociado 7'!$I137</f>
        <v>0</v>
      </c>
      <c r="L8" s="6">
        <f>'Memoria Aporte de Asociado 8'!$I14+'Memoria Aporte de Asociado 8'!$I137</f>
        <v>0</v>
      </c>
      <c r="M8" s="6">
        <f>'Memoria Aporte de Asociado 9'!$I14+'Memoria Aporte de Asociado 9'!$I137</f>
        <v>0</v>
      </c>
      <c r="N8" s="6">
        <f>'Memoria Aporte de Asociado 10'!$I14+'Memoria Aporte de Asociado 10'!$I137</f>
        <v>0</v>
      </c>
      <c r="O8" s="16">
        <f>'Memoria Aporte de Asociado 11'!$I13+'Memoria Aporte de Asociado 11'!$I138</f>
        <v>0</v>
      </c>
      <c r="P8" s="16">
        <f>'Memoria Aporte de Asociado 12'!$I13+'Memoria Aporte de Asociado 12'!$I138</f>
        <v>0</v>
      </c>
      <c r="Q8" s="16">
        <f>'Memoria Aporte de Asociado 13'!$I13+'Memoria Aporte de Asociado 13'!$I138</f>
        <v>0</v>
      </c>
      <c r="R8" s="16">
        <f>'Memoria Aporte de Asociado 14'!$I13+'Memoria Aporte de Asociado 14'!$I138</f>
        <v>0</v>
      </c>
      <c r="S8" s="16">
        <f>'Memoria Aporte de Asociado 15'!$I13+'Memoria Aporte de Asociado 15'!$I138</f>
        <v>0</v>
      </c>
      <c r="T8" s="16">
        <f>'Memoria Aporte de Asociado 16'!$I13+'Memoria Aporte de Asociado 16'!$I138</f>
        <v>0</v>
      </c>
      <c r="U8" s="16">
        <f>'Memoria Aporte de Asociado 17'!$I13+'Memoria Aporte de Asociado 17'!$I138</f>
        <v>0</v>
      </c>
      <c r="V8" s="16">
        <f>'Memoria Aporte de Asociado 18'!$I13+'Memoria Aporte de Asociado 18'!$I138</f>
        <v>0</v>
      </c>
      <c r="W8" s="7">
        <f t="shared" si="0"/>
        <v>0</v>
      </c>
    </row>
    <row r="9" spans="2:23" x14ac:dyDescent="0.25">
      <c r="B9" s="556"/>
      <c r="C9" s="17" t="str">
        <f>'Memoria Aporte FIA al Ejecutor'!C11</f>
        <v>Equipo Técnico 3: indicar nombre aquí</v>
      </c>
      <c r="D9" s="6">
        <f>'Memoria Aporte del Ejecutor'!I15+'Memoria Aporte del Ejecutor'!I138</f>
        <v>0</v>
      </c>
      <c r="E9" s="6">
        <f>'Memoria Aporte de Asociado 1'!$I15+'Memoria Aporte de Asociado 1'!$I138</f>
        <v>0</v>
      </c>
      <c r="F9" s="6">
        <f>'Memoria Aporte de Asociado 2'!$I15+'Memoria Aporte de Asociado 2'!$I138</f>
        <v>0</v>
      </c>
      <c r="G9" s="6">
        <f>'Memoria Aporte de Asociado 3'!$I15+'Memoria Aporte de Asociado 3'!$I138</f>
        <v>0</v>
      </c>
      <c r="H9" s="6">
        <f>'Memoria Aporte de Asociado 4'!$I15+'Memoria Aporte de Asociado 4'!$I138</f>
        <v>0</v>
      </c>
      <c r="I9" s="6">
        <f>'Memoria Aporte de Asociado 5'!$I15+'Memoria Aporte de Asociado 5'!$I138</f>
        <v>0</v>
      </c>
      <c r="J9" s="6">
        <f>'Memoria Aporte de Asociado 6'!$I15+'Memoria Aporte de Asociado 6'!$I138</f>
        <v>0</v>
      </c>
      <c r="K9" s="6">
        <f>'Memoria Aporte de Asociado 7'!$I15+'Memoria Aporte de Asociado 7'!$I138</f>
        <v>0</v>
      </c>
      <c r="L9" s="6">
        <f>'Memoria Aporte de Asociado 8'!$I15+'Memoria Aporte de Asociado 8'!$I138</f>
        <v>0</v>
      </c>
      <c r="M9" s="6">
        <f>'Memoria Aporte de Asociado 9'!$I15+'Memoria Aporte de Asociado 9'!$I138</f>
        <v>0</v>
      </c>
      <c r="N9" s="6">
        <f>'Memoria Aporte de Asociado 10'!$I15+'Memoria Aporte de Asociado 10'!$I138</f>
        <v>0</v>
      </c>
      <c r="O9" s="16">
        <f>'Memoria Aporte de Asociado 11'!$I14+'Memoria Aporte de Asociado 11'!$I139</f>
        <v>0</v>
      </c>
      <c r="P9" s="16">
        <f>'Memoria Aporte de Asociado 12'!$I14+'Memoria Aporte de Asociado 12'!$I139</f>
        <v>0</v>
      </c>
      <c r="Q9" s="16">
        <f>'Memoria Aporte de Asociado 13'!$I14+'Memoria Aporte de Asociado 13'!$I139</f>
        <v>0</v>
      </c>
      <c r="R9" s="16">
        <f>'Memoria Aporte de Asociado 14'!$I14+'Memoria Aporte de Asociado 14'!$I139</f>
        <v>0</v>
      </c>
      <c r="S9" s="16">
        <f>'Memoria Aporte de Asociado 15'!$I14+'Memoria Aporte de Asociado 15'!$I139</f>
        <v>0</v>
      </c>
      <c r="T9" s="16">
        <f>'Memoria Aporte de Asociado 16'!$I14+'Memoria Aporte de Asociado 16'!$I139</f>
        <v>0</v>
      </c>
      <c r="U9" s="16">
        <f>'Memoria Aporte de Asociado 17'!$I14+'Memoria Aporte de Asociado 17'!$I139</f>
        <v>0</v>
      </c>
      <c r="V9" s="16">
        <f>'Memoria Aporte de Asociado 18'!$I14+'Memoria Aporte de Asociado 18'!$I139</f>
        <v>0</v>
      </c>
      <c r="W9" s="7">
        <f t="shared" si="0"/>
        <v>0</v>
      </c>
    </row>
    <row r="10" spans="2:23" x14ac:dyDescent="0.25">
      <c r="B10" s="556"/>
      <c r="C10" s="17" t="str">
        <f>'Memoria Aporte FIA al Ejecutor'!C12</f>
        <v>Equipo Técnico 4: indicar nombre aquí</v>
      </c>
      <c r="D10" s="6">
        <f>'Memoria Aporte del Ejecutor'!I16+'Memoria Aporte del Ejecutor'!I139</f>
        <v>0</v>
      </c>
      <c r="E10" s="6">
        <f>'Memoria Aporte de Asociado 1'!$I16+'Memoria Aporte de Asociado 1'!$I139</f>
        <v>0</v>
      </c>
      <c r="F10" s="6">
        <f>'Memoria Aporte de Asociado 2'!$I16+'Memoria Aporte de Asociado 2'!$I139</f>
        <v>0</v>
      </c>
      <c r="G10" s="6">
        <f>'Memoria Aporte de Asociado 3'!$I16+'Memoria Aporte de Asociado 3'!$I139</f>
        <v>0</v>
      </c>
      <c r="H10" s="6">
        <f>'Memoria Aporte de Asociado 4'!$I16+'Memoria Aporte de Asociado 4'!$I139</f>
        <v>0</v>
      </c>
      <c r="I10" s="6">
        <f>'Memoria Aporte de Asociado 5'!$I16+'Memoria Aporte de Asociado 5'!$I139</f>
        <v>0</v>
      </c>
      <c r="J10" s="6">
        <f>'Memoria Aporte de Asociado 6'!$I16+'Memoria Aporte de Asociado 6'!$I139</f>
        <v>0</v>
      </c>
      <c r="K10" s="6">
        <f>'Memoria Aporte de Asociado 7'!$I16+'Memoria Aporte de Asociado 7'!$I139</f>
        <v>0</v>
      </c>
      <c r="L10" s="6">
        <f>'Memoria Aporte de Asociado 8'!$I16+'Memoria Aporte de Asociado 8'!$I139</f>
        <v>0</v>
      </c>
      <c r="M10" s="6">
        <f>'Memoria Aporte de Asociado 9'!$I16+'Memoria Aporte de Asociado 9'!$I139</f>
        <v>0</v>
      </c>
      <c r="N10" s="6">
        <f>'Memoria Aporte de Asociado 10'!$I16+'Memoria Aporte de Asociado 10'!$I139</f>
        <v>0</v>
      </c>
      <c r="O10" s="16">
        <f>'Memoria Aporte de Asociado 11'!$I15+'Memoria Aporte de Asociado 11'!$I140</f>
        <v>0</v>
      </c>
      <c r="P10" s="16">
        <f>'Memoria Aporte de Asociado 12'!$I15+'Memoria Aporte de Asociado 12'!$I140</f>
        <v>0</v>
      </c>
      <c r="Q10" s="16">
        <f>'Memoria Aporte de Asociado 13'!$I15+'Memoria Aporte de Asociado 13'!$I140</f>
        <v>0</v>
      </c>
      <c r="R10" s="16">
        <f>'Memoria Aporte de Asociado 14'!$I15+'Memoria Aporte de Asociado 14'!$I140</f>
        <v>0</v>
      </c>
      <c r="S10" s="16">
        <f>'Memoria Aporte de Asociado 15'!$I15+'Memoria Aporte de Asociado 15'!$I140</f>
        <v>0</v>
      </c>
      <c r="T10" s="16">
        <f>'Memoria Aporte de Asociado 16'!$I15+'Memoria Aporte de Asociado 16'!$I140</f>
        <v>0</v>
      </c>
      <c r="U10" s="16">
        <f>'Memoria Aporte de Asociado 17'!$I15+'Memoria Aporte de Asociado 17'!$I140</f>
        <v>0</v>
      </c>
      <c r="V10" s="16">
        <f>'Memoria Aporte de Asociado 18'!$I15+'Memoria Aporte de Asociado 18'!$I140</f>
        <v>0</v>
      </c>
      <c r="W10" s="7">
        <f t="shared" si="0"/>
        <v>0</v>
      </c>
    </row>
    <row r="11" spans="2:23" x14ac:dyDescent="0.25">
      <c r="B11" s="556"/>
      <c r="C11" s="17" t="str">
        <f>'Memoria Aporte FIA al Ejecutor'!C13</f>
        <v>Equipo Técnico 5: indicar nombre aquí</v>
      </c>
      <c r="D11" s="6">
        <f>'Memoria Aporte del Ejecutor'!I17+'Memoria Aporte del Ejecutor'!I140</f>
        <v>0</v>
      </c>
      <c r="E11" s="6">
        <f>'Memoria Aporte de Asociado 1'!$I17+'Memoria Aporte de Asociado 1'!$I140</f>
        <v>0</v>
      </c>
      <c r="F11" s="6">
        <f>'Memoria Aporte de Asociado 2'!$I17+'Memoria Aporte de Asociado 2'!$I140</f>
        <v>0</v>
      </c>
      <c r="G11" s="6">
        <f>'Memoria Aporte de Asociado 3'!$I17+'Memoria Aporte de Asociado 3'!$I140</f>
        <v>0</v>
      </c>
      <c r="H11" s="6">
        <f>'Memoria Aporte de Asociado 4'!$I17+'Memoria Aporte de Asociado 4'!$I140</f>
        <v>0</v>
      </c>
      <c r="I11" s="6">
        <f>'Memoria Aporte de Asociado 5'!$I17+'Memoria Aporte de Asociado 5'!$I140</f>
        <v>0</v>
      </c>
      <c r="J11" s="6">
        <f>'Memoria Aporte de Asociado 6'!$I17+'Memoria Aporte de Asociado 6'!$I140</f>
        <v>0</v>
      </c>
      <c r="K11" s="6">
        <f>'Memoria Aporte de Asociado 7'!$I17+'Memoria Aporte de Asociado 7'!$I140</f>
        <v>0</v>
      </c>
      <c r="L11" s="6">
        <f>'Memoria Aporte de Asociado 8'!$I17+'Memoria Aporte de Asociado 8'!$I140</f>
        <v>0</v>
      </c>
      <c r="M11" s="6">
        <f>'Memoria Aporte de Asociado 9'!$I17+'Memoria Aporte de Asociado 9'!$I140</f>
        <v>0</v>
      </c>
      <c r="N11" s="6">
        <f>'Memoria Aporte de Asociado 10'!$I17+'Memoria Aporte de Asociado 10'!$I140</f>
        <v>0</v>
      </c>
      <c r="O11" s="16">
        <f>'Memoria Aporte de Asociado 11'!$I16+'Memoria Aporte de Asociado 11'!$I141</f>
        <v>0</v>
      </c>
      <c r="P11" s="16">
        <f>'Memoria Aporte de Asociado 12'!$I16+'Memoria Aporte de Asociado 12'!$I141</f>
        <v>0</v>
      </c>
      <c r="Q11" s="16">
        <f>'Memoria Aporte de Asociado 13'!$I16+'Memoria Aporte de Asociado 13'!$I141</f>
        <v>0</v>
      </c>
      <c r="R11" s="16">
        <f>'Memoria Aporte de Asociado 14'!$I16+'Memoria Aporte de Asociado 14'!$I141</f>
        <v>0</v>
      </c>
      <c r="S11" s="16">
        <f>'Memoria Aporte de Asociado 15'!$I16+'Memoria Aporte de Asociado 15'!$I141</f>
        <v>0</v>
      </c>
      <c r="T11" s="16">
        <f>'Memoria Aporte de Asociado 16'!$I16+'Memoria Aporte de Asociado 16'!$I141</f>
        <v>0</v>
      </c>
      <c r="U11" s="16">
        <f>'Memoria Aporte de Asociado 17'!$I16+'Memoria Aporte de Asociado 17'!$I141</f>
        <v>0</v>
      </c>
      <c r="V11" s="16">
        <f>'Memoria Aporte de Asociado 18'!$I16+'Memoria Aporte de Asociado 18'!$I141</f>
        <v>0</v>
      </c>
      <c r="W11" s="7">
        <f t="shared" si="0"/>
        <v>0</v>
      </c>
    </row>
    <row r="12" spans="2:23" x14ac:dyDescent="0.25">
      <c r="B12" s="556"/>
      <c r="C12" s="17" t="str">
        <f>'Memoria Aporte FIA al Ejecutor'!C14</f>
        <v>Equipo Técnico 6: indicar nombre aquí</v>
      </c>
      <c r="D12" s="6">
        <f>'Memoria Aporte del Ejecutor'!I18+'Memoria Aporte del Ejecutor'!I141</f>
        <v>0</v>
      </c>
      <c r="E12" s="6">
        <f>'Memoria Aporte de Asociado 1'!$I18+'Memoria Aporte de Asociado 1'!$I141</f>
        <v>0</v>
      </c>
      <c r="F12" s="6">
        <f>'Memoria Aporte de Asociado 2'!$I18+'Memoria Aporte de Asociado 2'!$I141</f>
        <v>0</v>
      </c>
      <c r="G12" s="6">
        <f>'Memoria Aporte de Asociado 3'!$I18+'Memoria Aporte de Asociado 3'!$I141</f>
        <v>0</v>
      </c>
      <c r="H12" s="6">
        <f>'Memoria Aporte de Asociado 4'!$I18+'Memoria Aporte de Asociado 4'!$I141</f>
        <v>0</v>
      </c>
      <c r="I12" s="6">
        <f>'Memoria Aporte de Asociado 5'!$I18+'Memoria Aporte de Asociado 5'!$I141</f>
        <v>0</v>
      </c>
      <c r="J12" s="6">
        <f>'Memoria Aporte de Asociado 6'!$I18+'Memoria Aporte de Asociado 6'!$I141</f>
        <v>0</v>
      </c>
      <c r="K12" s="6">
        <f>'Memoria Aporte de Asociado 7'!$I18+'Memoria Aporte de Asociado 7'!$I141</f>
        <v>0</v>
      </c>
      <c r="L12" s="6">
        <f>'Memoria Aporte de Asociado 8'!$I18+'Memoria Aporte de Asociado 8'!$I141</f>
        <v>0</v>
      </c>
      <c r="M12" s="6">
        <f>'Memoria Aporte de Asociado 9'!$I18+'Memoria Aporte de Asociado 9'!$I141</f>
        <v>0</v>
      </c>
      <c r="N12" s="6">
        <f>'Memoria Aporte de Asociado 10'!$I18+'Memoria Aporte de Asociado 10'!$I141</f>
        <v>0</v>
      </c>
      <c r="O12" s="16">
        <f>'Memoria Aporte de Asociado 11'!$I17+'Memoria Aporte de Asociado 11'!$I142</f>
        <v>0</v>
      </c>
      <c r="P12" s="16">
        <f>'Memoria Aporte de Asociado 12'!$I17+'Memoria Aporte de Asociado 12'!$I142</f>
        <v>0</v>
      </c>
      <c r="Q12" s="16">
        <f>'Memoria Aporte de Asociado 13'!$I17+'Memoria Aporte de Asociado 13'!$I142</f>
        <v>0</v>
      </c>
      <c r="R12" s="16">
        <f>'Memoria Aporte de Asociado 14'!$I17+'Memoria Aporte de Asociado 14'!$I142</f>
        <v>0</v>
      </c>
      <c r="S12" s="16">
        <f>'Memoria Aporte de Asociado 15'!$I17+'Memoria Aporte de Asociado 15'!$I142</f>
        <v>0</v>
      </c>
      <c r="T12" s="16">
        <f>'Memoria Aporte de Asociado 16'!$I17+'Memoria Aporte de Asociado 16'!$I142</f>
        <v>0</v>
      </c>
      <c r="U12" s="16">
        <f>'Memoria Aporte de Asociado 17'!$I17+'Memoria Aporte de Asociado 17'!$I142</f>
        <v>0</v>
      </c>
      <c r="V12" s="16">
        <f>'Memoria Aporte de Asociado 18'!$I17+'Memoria Aporte de Asociado 18'!$I142</f>
        <v>0</v>
      </c>
      <c r="W12" s="7">
        <f t="shared" si="0"/>
        <v>0</v>
      </c>
    </row>
    <row r="13" spans="2:23" x14ac:dyDescent="0.25">
      <c r="B13" s="556"/>
      <c r="C13" s="17" t="str">
        <f>'Memoria Aporte FIA al Ejecutor'!C15</f>
        <v>Equipo Técnico 7: indicar nombre aquí</v>
      </c>
      <c r="D13" s="6">
        <f>'Memoria Aporte del Ejecutor'!I19+'Memoria Aporte del Ejecutor'!I142</f>
        <v>0</v>
      </c>
      <c r="E13" s="6">
        <f>'Memoria Aporte de Asociado 1'!$I19+'Memoria Aporte de Asociado 1'!$I142</f>
        <v>0</v>
      </c>
      <c r="F13" s="6">
        <f>'Memoria Aporte de Asociado 2'!$I19+'Memoria Aporte de Asociado 2'!$I142</f>
        <v>0</v>
      </c>
      <c r="G13" s="6">
        <f>'Memoria Aporte de Asociado 3'!$I19+'Memoria Aporte de Asociado 3'!$I142</f>
        <v>0</v>
      </c>
      <c r="H13" s="6">
        <f>'Memoria Aporte de Asociado 4'!$I19+'Memoria Aporte de Asociado 4'!$I142</f>
        <v>0</v>
      </c>
      <c r="I13" s="6">
        <f>'Memoria Aporte de Asociado 5'!$I19+'Memoria Aporte de Asociado 5'!$I142</f>
        <v>0</v>
      </c>
      <c r="J13" s="6">
        <f>'Memoria Aporte de Asociado 6'!$I19+'Memoria Aporte de Asociado 6'!$I142</f>
        <v>0</v>
      </c>
      <c r="K13" s="6">
        <f>'Memoria Aporte de Asociado 7'!$I19+'Memoria Aporte de Asociado 7'!$I142</f>
        <v>0</v>
      </c>
      <c r="L13" s="6">
        <f>'Memoria Aporte de Asociado 8'!$I19+'Memoria Aporte de Asociado 8'!$I142</f>
        <v>0</v>
      </c>
      <c r="M13" s="6">
        <f>'Memoria Aporte de Asociado 9'!$I19+'Memoria Aporte de Asociado 9'!$I142</f>
        <v>0</v>
      </c>
      <c r="N13" s="6">
        <f>'Memoria Aporte de Asociado 10'!$I19+'Memoria Aporte de Asociado 10'!$I142</f>
        <v>0</v>
      </c>
      <c r="O13" s="16">
        <f>'Memoria Aporte de Asociado 11'!$I18+'Memoria Aporte de Asociado 11'!$I143</f>
        <v>0</v>
      </c>
      <c r="P13" s="16">
        <f>'Memoria Aporte de Asociado 12'!$I18+'Memoria Aporte de Asociado 12'!$I143</f>
        <v>0</v>
      </c>
      <c r="Q13" s="16">
        <f>'Memoria Aporte de Asociado 13'!$I18+'Memoria Aporte de Asociado 13'!$I143</f>
        <v>0</v>
      </c>
      <c r="R13" s="16">
        <f>'Memoria Aporte de Asociado 14'!$I18+'Memoria Aporte de Asociado 14'!$I143</f>
        <v>0</v>
      </c>
      <c r="S13" s="16">
        <f>'Memoria Aporte de Asociado 15'!$I18+'Memoria Aporte de Asociado 15'!$I143</f>
        <v>0</v>
      </c>
      <c r="T13" s="16">
        <f>'Memoria Aporte de Asociado 16'!$I18+'Memoria Aporte de Asociado 16'!$I143</f>
        <v>0</v>
      </c>
      <c r="U13" s="16">
        <f>'Memoria Aporte de Asociado 17'!$I18+'Memoria Aporte de Asociado 17'!$I143</f>
        <v>0</v>
      </c>
      <c r="V13" s="16">
        <f>'Memoria Aporte de Asociado 18'!$I18+'Memoria Aporte de Asociado 18'!$I143</f>
        <v>0</v>
      </c>
      <c r="W13" s="7">
        <f t="shared" si="0"/>
        <v>0</v>
      </c>
    </row>
    <row r="14" spans="2:23" x14ac:dyDescent="0.25">
      <c r="B14" s="556"/>
      <c r="C14" s="17" t="str">
        <f>'Memoria Aporte FIA al Ejecutor'!C16</f>
        <v>Equipo Técnico 8: indicar nombre aquí</v>
      </c>
      <c r="D14" s="6">
        <f>'Memoria Aporte del Ejecutor'!I20+'Memoria Aporte del Ejecutor'!I143</f>
        <v>0</v>
      </c>
      <c r="E14" s="6">
        <f>'Memoria Aporte de Asociado 1'!$I20+'Memoria Aporte de Asociado 1'!$I143</f>
        <v>0</v>
      </c>
      <c r="F14" s="6">
        <f>'Memoria Aporte de Asociado 2'!$I20+'Memoria Aporte de Asociado 2'!$I143</f>
        <v>0</v>
      </c>
      <c r="G14" s="6">
        <f>'Memoria Aporte de Asociado 3'!$I20+'Memoria Aporte de Asociado 3'!$I143</f>
        <v>0</v>
      </c>
      <c r="H14" s="6">
        <f>'Memoria Aporte de Asociado 4'!$I20+'Memoria Aporte de Asociado 4'!$I143</f>
        <v>0</v>
      </c>
      <c r="I14" s="6">
        <f>'Memoria Aporte de Asociado 5'!$I20+'Memoria Aporte de Asociado 5'!$I143</f>
        <v>0</v>
      </c>
      <c r="J14" s="6">
        <f>'Memoria Aporte de Asociado 6'!$I20+'Memoria Aporte de Asociado 6'!$I143</f>
        <v>0</v>
      </c>
      <c r="K14" s="6">
        <f>'Memoria Aporte de Asociado 7'!$I20+'Memoria Aporte de Asociado 7'!$I143</f>
        <v>0</v>
      </c>
      <c r="L14" s="6">
        <f>'Memoria Aporte de Asociado 8'!$I20+'Memoria Aporte de Asociado 8'!$I143</f>
        <v>0</v>
      </c>
      <c r="M14" s="6">
        <f>'Memoria Aporte de Asociado 9'!$I20+'Memoria Aporte de Asociado 9'!$I143</f>
        <v>0</v>
      </c>
      <c r="N14" s="6">
        <f>'Memoria Aporte de Asociado 10'!$I20+'Memoria Aporte de Asociado 10'!$I143</f>
        <v>0</v>
      </c>
      <c r="O14" s="16">
        <f>'Memoria Aporte de Asociado 11'!$I19+'Memoria Aporte de Asociado 11'!$I144</f>
        <v>0</v>
      </c>
      <c r="P14" s="16">
        <f>'Memoria Aporte de Asociado 12'!$I19+'Memoria Aporte de Asociado 12'!$I144</f>
        <v>0</v>
      </c>
      <c r="Q14" s="16">
        <f>'Memoria Aporte de Asociado 13'!$I19+'Memoria Aporte de Asociado 13'!$I144</f>
        <v>0</v>
      </c>
      <c r="R14" s="16">
        <f>'Memoria Aporte de Asociado 14'!$I19+'Memoria Aporte de Asociado 14'!$I144</f>
        <v>0</v>
      </c>
      <c r="S14" s="16">
        <f>'Memoria Aporte de Asociado 15'!$I19+'Memoria Aporte de Asociado 15'!$I144</f>
        <v>0</v>
      </c>
      <c r="T14" s="16">
        <f>'Memoria Aporte de Asociado 16'!$I19+'Memoria Aporte de Asociado 16'!$I144</f>
        <v>0</v>
      </c>
      <c r="U14" s="16">
        <f>'Memoria Aporte de Asociado 17'!$I19+'Memoria Aporte de Asociado 17'!$I144</f>
        <v>0</v>
      </c>
      <c r="V14" s="16">
        <f>'Memoria Aporte de Asociado 18'!$I19+'Memoria Aporte de Asociado 18'!$I144</f>
        <v>0</v>
      </c>
      <c r="W14" s="7">
        <f t="shared" si="0"/>
        <v>0</v>
      </c>
    </row>
    <row r="15" spans="2:23" x14ac:dyDescent="0.25">
      <c r="B15" s="556"/>
      <c r="C15" s="17" t="str">
        <f>'Memoria Aporte FIA al Ejecutor'!C17</f>
        <v>Equipo Técnico 9: indicar nombre aquí</v>
      </c>
      <c r="D15" s="6">
        <f>'Memoria Aporte del Ejecutor'!I21+'Memoria Aporte del Ejecutor'!I144</f>
        <v>0</v>
      </c>
      <c r="E15" s="6">
        <f>'Memoria Aporte de Asociado 1'!$I21+'Memoria Aporte de Asociado 1'!$I144</f>
        <v>0</v>
      </c>
      <c r="F15" s="6">
        <f>'Memoria Aporte de Asociado 2'!$I21+'Memoria Aporte de Asociado 2'!$I144</f>
        <v>0</v>
      </c>
      <c r="G15" s="6">
        <f>'Memoria Aporte de Asociado 3'!$I21+'Memoria Aporte de Asociado 3'!$I144</f>
        <v>0</v>
      </c>
      <c r="H15" s="6">
        <f>'Memoria Aporte de Asociado 4'!$I21+'Memoria Aporte de Asociado 4'!$I144</f>
        <v>0</v>
      </c>
      <c r="I15" s="6">
        <f>'Memoria Aporte de Asociado 5'!$I21+'Memoria Aporte de Asociado 5'!$I144</f>
        <v>0</v>
      </c>
      <c r="J15" s="6">
        <f>'Memoria Aporte de Asociado 6'!$I21+'Memoria Aporte de Asociado 6'!$I144</f>
        <v>0</v>
      </c>
      <c r="K15" s="6">
        <f>'Memoria Aporte de Asociado 7'!$I21+'Memoria Aporte de Asociado 7'!$I144</f>
        <v>0</v>
      </c>
      <c r="L15" s="6">
        <f>'Memoria Aporte de Asociado 8'!$I21+'Memoria Aporte de Asociado 8'!$I144</f>
        <v>0</v>
      </c>
      <c r="M15" s="6">
        <f>'Memoria Aporte de Asociado 9'!$I21+'Memoria Aporte de Asociado 9'!$I144</f>
        <v>0</v>
      </c>
      <c r="N15" s="6">
        <f>'Memoria Aporte de Asociado 10'!$I21+'Memoria Aporte de Asociado 10'!$I144</f>
        <v>0</v>
      </c>
      <c r="O15" s="16">
        <f>'Memoria Aporte de Asociado 11'!$I20+'Memoria Aporte de Asociado 11'!$I145</f>
        <v>0</v>
      </c>
      <c r="P15" s="16">
        <f>'Memoria Aporte de Asociado 12'!$I20+'Memoria Aporte de Asociado 12'!$I145</f>
        <v>0</v>
      </c>
      <c r="Q15" s="16">
        <f>'Memoria Aporte de Asociado 13'!$I20+'Memoria Aporte de Asociado 13'!$I145</f>
        <v>0</v>
      </c>
      <c r="R15" s="16">
        <f>'Memoria Aporte de Asociado 14'!$I20+'Memoria Aporte de Asociado 14'!$I145</f>
        <v>0</v>
      </c>
      <c r="S15" s="16">
        <f>'Memoria Aporte de Asociado 15'!$I20+'Memoria Aporte de Asociado 15'!$I145</f>
        <v>0</v>
      </c>
      <c r="T15" s="16">
        <f>'Memoria Aporte de Asociado 16'!$I20+'Memoria Aporte de Asociado 16'!$I145</f>
        <v>0</v>
      </c>
      <c r="U15" s="16">
        <f>'Memoria Aporte de Asociado 17'!$I20+'Memoria Aporte de Asociado 17'!$I145</f>
        <v>0</v>
      </c>
      <c r="V15" s="16">
        <f>'Memoria Aporte de Asociado 18'!$I20+'Memoria Aporte de Asociado 18'!$I145</f>
        <v>0</v>
      </c>
      <c r="W15" s="7">
        <f t="shared" si="0"/>
        <v>0</v>
      </c>
    </row>
    <row r="16" spans="2:23" x14ac:dyDescent="0.25">
      <c r="B16" s="556"/>
      <c r="C16" s="17" t="str">
        <f>'Memoria Aporte FIA al Ejecutor'!C18</f>
        <v>Equipo Técnico 10: indicar nombre aquí</v>
      </c>
      <c r="D16" s="6">
        <f>'Memoria Aporte del Ejecutor'!I22+'Memoria Aporte del Ejecutor'!I145</f>
        <v>0</v>
      </c>
      <c r="E16" s="6">
        <f>'Memoria Aporte de Asociado 1'!$I22+'Memoria Aporte de Asociado 1'!$I145</f>
        <v>0</v>
      </c>
      <c r="F16" s="6">
        <f>'Memoria Aporte de Asociado 2'!$I22+'Memoria Aporte de Asociado 2'!$I145</f>
        <v>0</v>
      </c>
      <c r="G16" s="6">
        <f>'Memoria Aporte de Asociado 3'!$I22+'Memoria Aporte de Asociado 3'!$I145</f>
        <v>0</v>
      </c>
      <c r="H16" s="6">
        <f>'Memoria Aporte de Asociado 4'!$I22+'Memoria Aporte de Asociado 4'!$I145</f>
        <v>0</v>
      </c>
      <c r="I16" s="6">
        <f>'Memoria Aporte de Asociado 5'!$I22+'Memoria Aporte de Asociado 5'!$I145</f>
        <v>0</v>
      </c>
      <c r="J16" s="6">
        <f>'Memoria Aporte de Asociado 6'!$I22+'Memoria Aporte de Asociado 6'!$I145</f>
        <v>0</v>
      </c>
      <c r="K16" s="6">
        <f>'Memoria Aporte de Asociado 7'!$I22+'Memoria Aporte de Asociado 7'!$I145</f>
        <v>0</v>
      </c>
      <c r="L16" s="6">
        <f>'Memoria Aporte de Asociado 8'!$I22+'Memoria Aporte de Asociado 8'!$I145</f>
        <v>0</v>
      </c>
      <c r="M16" s="6">
        <f>'Memoria Aporte de Asociado 9'!$I22+'Memoria Aporte de Asociado 9'!$I145</f>
        <v>0</v>
      </c>
      <c r="N16" s="6">
        <f>'Memoria Aporte de Asociado 10'!$I22+'Memoria Aporte de Asociado 10'!$I145</f>
        <v>0</v>
      </c>
      <c r="O16" s="16">
        <f>'Memoria Aporte de Asociado 11'!$I21+'Memoria Aporte de Asociado 11'!$I146</f>
        <v>0</v>
      </c>
      <c r="P16" s="16">
        <f>'Memoria Aporte de Asociado 12'!$I21+'Memoria Aporte de Asociado 12'!$I146</f>
        <v>0</v>
      </c>
      <c r="Q16" s="16">
        <f>'Memoria Aporte de Asociado 13'!$I21+'Memoria Aporte de Asociado 13'!$I146</f>
        <v>0</v>
      </c>
      <c r="R16" s="16">
        <f>'Memoria Aporte de Asociado 14'!$I21+'Memoria Aporte de Asociado 14'!$I146</f>
        <v>0</v>
      </c>
      <c r="S16" s="16">
        <f>'Memoria Aporte de Asociado 15'!$I21+'Memoria Aporte de Asociado 15'!$I146</f>
        <v>0</v>
      </c>
      <c r="T16" s="16">
        <f>'Memoria Aporte de Asociado 16'!$I21+'Memoria Aporte de Asociado 16'!$I146</f>
        <v>0</v>
      </c>
      <c r="U16" s="16">
        <f>'Memoria Aporte de Asociado 17'!$I21+'Memoria Aporte de Asociado 17'!$I146</f>
        <v>0</v>
      </c>
      <c r="V16" s="16">
        <f>'Memoria Aporte de Asociado 18'!$I21+'Memoria Aporte de Asociado 18'!$I146</f>
        <v>0</v>
      </c>
      <c r="W16" s="7">
        <f t="shared" si="0"/>
        <v>0</v>
      </c>
    </row>
    <row r="17" spans="2:23" x14ac:dyDescent="0.25">
      <c r="B17" s="556"/>
      <c r="C17" s="17" t="str">
        <f>'Memoria Aporte FIA al Ejecutor'!C19</f>
        <v>Equipo Técnico 11: indicar nombre aquí</v>
      </c>
      <c r="D17" s="6">
        <f>'Memoria Aporte del Ejecutor'!I23+'Memoria Aporte del Ejecutor'!I146</f>
        <v>0</v>
      </c>
      <c r="E17" s="6">
        <f>'Memoria Aporte de Asociado 1'!$I23+'Memoria Aporte de Asociado 1'!$I146</f>
        <v>0</v>
      </c>
      <c r="F17" s="6">
        <f>'Memoria Aporte de Asociado 2'!$I23+'Memoria Aporte de Asociado 2'!$I146</f>
        <v>0</v>
      </c>
      <c r="G17" s="6">
        <f>'Memoria Aporte de Asociado 3'!$I23+'Memoria Aporte de Asociado 3'!$I146</f>
        <v>0</v>
      </c>
      <c r="H17" s="6">
        <f>'Memoria Aporte de Asociado 4'!$I23+'Memoria Aporte de Asociado 4'!$I146</f>
        <v>0</v>
      </c>
      <c r="I17" s="6">
        <f>'Memoria Aporte de Asociado 5'!$I23+'Memoria Aporte de Asociado 5'!$I146</f>
        <v>0</v>
      </c>
      <c r="J17" s="6">
        <f>'Memoria Aporte de Asociado 6'!$I23+'Memoria Aporte de Asociado 6'!$I146</f>
        <v>0</v>
      </c>
      <c r="K17" s="6">
        <f>'Memoria Aporte de Asociado 7'!$I23+'Memoria Aporte de Asociado 7'!$I146</f>
        <v>0</v>
      </c>
      <c r="L17" s="6">
        <f>'Memoria Aporte de Asociado 8'!$I23+'Memoria Aporte de Asociado 8'!$I146</f>
        <v>0</v>
      </c>
      <c r="M17" s="6">
        <f>'Memoria Aporte de Asociado 9'!$I23+'Memoria Aporte de Asociado 9'!$I146</f>
        <v>0</v>
      </c>
      <c r="N17" s="6">
        <f>'Memoria Aporte de Asociado 10'!$I23+'Memoria Aporte de Asociado 10'!$I146</f>
        <v>0</v>
      </c>
      <c r="O17" s="16">
        <f>'Memoria Aporte de Asociado 11'!$I22+'Memoria Aporte de Asociado 11'!$I147</f>
        <v>0</v>
      </c>
      <c r="P17" s="16">
        <f>'Memoria Aporte de Asociado 12'!$I22+'Memoria Aporte de Asociado 12'!$I147</f>
        <v>0</v>
      </c>
      <c r="Q17" s="16">
        <f>'Memoria Aporte de Asociado 13'!$I22+'Memoria Aporte de Asociado 13'!$I147</f>
        <v>0</v>
      </c>
      <c r="R17" s="16">
        <f>'Memoria Aporte de Asociado 14'!$I22+'Memoria Aporte de Asociado 14'!$I147</f>
        <v>0</v>
      </c>
      <c r="S17" s="16">
        <f>'Memoria Aporte de Asociado 15'!$I22+'Memoria Aporte de Asociado 15'!$I147</f>
        <v>0</v>
      </c>
      <c r="T17" s="16">
        <f>'Memoria Aporte de Asociado 16'!$I22+'Memoria Aporte de Asociado 16'!$I147</f>
        <v>0</v>
      </c>
      <c r="U17" s="16">
        <f>'Memoria Aporte de Asociado 17'!$I22+'Memoria Aporte de Asociado 17'!$I147</f>
        <v>0</v>
      </c>
      <c r="V17" s="16">
        <f>'Memoria Aporte de Asociado 18'!$I22+'Memoria Aporte de Asociado 18'!$I147</f>
        <v>0</v>
      </c>
      <c r="W17" s="7">
        <f t="shared" si="0"/>
        <v>0</v>
      </c>
    </row>
    <row r="18" spans="2:23" x14ac:dyDescent="0.25">
      <c r="B18" s="556"/>
      <c r="C18" s="17" t="str">
        <f>'Memoria Aporte FIA al Ejecutor'!C20</f>
        <v>Equipo Técnico 12: indicar nombre aquí</v>
      </c>
      <c r="D18" s="6">
        <f>'Memoria Aporte del Ejecutor'!I24+'Memoria Aporte del Ejecutor'!I147</f>
        <v>0</v>
      </c>
      <c r="E18" s="6">
        <f>'Memoria Aporte de Asociado 1'!$I24+'Memoria Aporte de Asociado 1'!$I147</f>
        <v>0</v>
      </c>
      <c r="F18" s="6">
        <f>'Memoria Aporte de Asociado 2'!$I24+'Memoria Aporte de Asociado 2'!$I147</f>
        <v>0</v>
      </c>
      <c r="G18" s="6">
        <f>'Memoria Aporte de Asociado 3'!$I24+'Memoria Aporte de Asociado 3'!$I147</f>
        <v>0</v>
      </c>
      <c r="H18" s="6">
        <f>'Memoria Aporte de Asociado 4'!$I24+'Memoria Aporte de Asociado 4'!$I147</f>
        <v>0</v>
      </c>
      <c r="I18" s="6">
        <f>'Memoria Aporte de Asociado 5'!$I24+'Memoria Aporte de Asociado 5'!$I147</f>
        <v>0</v>
      </c>
      <c r="J18" s="6">
        <f>'Memoria Aporte de Asociado 6'!$I24+'Memoria Aporte de Asociado 6'!$I147</f>
        <v>0</v>
      </c>
      <c r="K18" s="6">
        <f>'Memoria Aporte de Asociado 7'!$I24+'Memoria Aporte de Asociado 7'!$I147</f>
        <v>0</v>
      </c>
      <c r="L18" s="6">
        <f>'Memoria Aporte de Asociado 8'!$I24+'Memoria Aporte de Asociado 8'!$I147</f>
        <v>0</v>
      </c>
      <c r="M18" s="6">
        <f>'Memoria Aporte de Asociado 9'!$I24+'Memoria Aporte de Asociado 9'!$I147</f>
        <v>0</v>
      </c>
      <c r="N18" s="6">
        <f>'Memoria Aporte de Asociado 10'!$I24+'Memoria Aporte de Asociado 10'!$I147</f>
        <v>0</v>
      </c>
      <c r="O18" s="16">
        <f>'Memoria Aporte de Asociado 11'!$I23+'Memoria Aporte de Asociado 11'!$I148</f>
        <v>0</v>
      </c>
      <c r="P18" s="16">
        <f>'Memoria Aporte de Asociado 12'!$I23+'Memoria Aporte de Asociado 12'!$I148</f>
        <v>0</v>
      </c>
      <c r="Q18" s="16">
        <f>'Memoria Aporte de Asociado 13'!$I23+'Memoria Aporte de Asociado 13'!$I148</f>
        <v>0</v>
      </c>
      <c r="R18" s="16">
        <f>'Memoria Aporte de Asociado 14'!$I23+'Memoria Aporte de Asociado 14'!$I148</f>
        <v>0</v>
      </c>
      <c r="S18" s="16">
        <f>'Memoria Aporte de Asociado 15'!$I23+'Memoria Aporte de Asociado 15'!$I148</f>
        <v>0</v>
      </c>
      <c r="T18" s="16">
        <f>'Memoria Aporte de Asociado 16'!$I23+'Memoria Aporte de Asociado 16'!$I148</f>
        <v>0</v>
      </c>
      <c r="U18" s="16">
        <f>'Memoria Aporte de Asociado 17'!$I23+'Memoria Aporte de Asociado 17'!$I148</f>
        <v>0</v>
      </c>
      <c r="V18" s="16">
        <f>'Memoria Aporte de Asociado 18'!$I23+'Memoria Aporte de Asociado 18'!$I148</f>
        <v>0</v>
      </c>
      <c r="W18" s="7">
        <f t="shared" si="0"/>
        <v>0</v>
      </c>
    </row>
    <row r="19" spans="2:23" x14ac:dyDescent="0.25">
      <c r="B19" s="556"/>
      <c r="C19" s="17" t="str">
        <f>'Memoria Aporte FIA al Ejecutor'!C21</f>
        <v>Equipo Técnico 13: indicar nombre aquí</v>
      </c>
      <c r="D19" s="6">
        <f>'Memoria Aporte del Ejecutor'!I25+'Memoria Aporte del Ejecutor'!I148</f>
        <v>0</v>
      </c>
      <c r="E19" s="6">
        <f>'Memoria Aporte de Asociado 1'!$I25+'Memoria Aporte de Asociado 1'!$I148</f>
        <v>0</v>
      </c>
      <c r="F19" s="6">
        <f>'Memoria Aporte de Asociado 2'!$I25+'Memoria Aporte de Asociado 2'!$I148</f>
        <v>0</v>
      </c>
      <c r="G19" s="6">
        <f>'Memoria Aporte de Asociado 3'!$I25+'Memoria Aporte de Asociado 3'!$I148</f>
        <v>0</v>
      </c>
      <c r="H19" s="6">
        <f>'Memoria Aporte de Asociado 4'!$I25+'Memoria Aporte de Asociado 4'!$I148</f>
        <v>0</v>
      </c>
      <c r="I19" s="6">
        <f>'Memoria Aporte de Asociado 5'!$I25+'Memoria Aporte de Asociado 5'!$I148</f>
        <v>0</v>
      </c>
      <c r="J19" s="6">
        <f>'Memoria Aporte de Asociado 6'!$I25+'Memoria Aporte de Asociado 6'!$I148</f>
        <v>0</v>
      </c>
      <c r="K19" s="6">
        <f>'Memoria Aporte de Asociado 7'!$I25+'Memoria Aporte de Asociado 7'!$I148</f>
        <v>0</v>
      </c>
      <c r="L19" s="6">
        <f>'Memoria Aporte de Asociado 8'!$I25+'Memoria Aporte de Asociado 8'!$I148</f>
        <v>0</v>
      </c>
      <c r="M19" s="6">
        <f>'Memoria Aporte de Asociado 9'!$I25+'Memoria Aporte de Asociado 9'!$I148</f>
        <v>0</v>
      </c>
      <c r="N19" s="6">
        <f>'Memoria Aporte de Asociado 10'!$I25+'Memoria Aporte de Asociado 10'!$I148</f>
        <v>0</v>
      </c>
      <c r="O19" s="16">
        <f>'Memoria Aporte de Asociado 11'!$I24+'Memoria Aporte de Asociado 11'!$I149</f>
        <v>0</v>
      </c>
      <c r="P19" s="16">
        <f>'Memoria Aporte de Asociado 12'!$I24+'Memoria Aporte de Asociado 12'!$I149</f>
        <v>0</v>
      </c>
      <c r="Q19" s="16">
        <f>'Memoria Aporte de Asociado 13'!$I24+'Memoria Aporte de Asociado 13'!$I149</f>
        <v>0</v>
      </c>
      <c r="R19" s="16">
        <f>'Memoria Aporte de Asociado 14'!$I24+'Memoria Aporte de Asociado 14'!$I149</f>
        <v>0</v>
      </c>
      <c r="S19" s="16">
        <f>'Memoria Aporte de Asociado 15'!$I24+'Memoria Aporte de Asociado 15'!$I149</f>
        <v>0</v>
      </c>
      <c r="T19" s="16">
        <f>'Memoria Aporte de Asociado 16'!$I24+'Memoria Aporte de Asociado 16'!$I149</f>
        <v>0</v>
      </c>
      <c r="U19" s="16">
        <f>'Memoria Aporte de Asociado 17'!$I24+'Memoria Aporte de Asociado 17'!$I149</f>
        <v>0</v>
      </c>
      <c r="V19" s="16">
        <f>'Memoria Aporte de Asociado 18'!$I24+'Memoria Aporte de Asociado 18'!$I149</f>
        <v>0</v>
      </c>
      <c r="W19" s="7">
        <f t="shared" si="0"/>
        <v>0</v>
      </c>
    </row>
    <row r="20" spans="2:23" x14ac:dyDescent="0.25">
      <c r="B20" s="556"/>
      <c r="C20" s="17" t="str">
        <f>'Memoria Aporte FIA al Ejecutor'!C22</f>
        <v>Equipo Técnico 14: indicar nombre aquí</v>
      </c>
      <c r="D20" s="6">
        <f>'Memoria Aporte del Ejecutor'!I26+'Memoria Aporte del Ejecutor'!I149</f>
        <v>0</v>
      </c>
      <c r="E20" s="6">
        <f>'Memoria Aporte de Asociado 1'!$I26+'Memoria Aporte de Asociado 1'!$I149</f>
        <v>0</v>
      </c>
      <c r="F20" s="6">
        <f>'Memoria Aporte de Asociado 2'!$I26+'Memoria Aporte de Asociado 2'!$I149</f>
        <v>0</v>
      </c>
      <c r="G20" s="6">
        <f>'Memoria Aporte de Asociado 3'!$I26+'Memoria Aporte de Asociado 3'!$I149</f>
        <v>0</v>
      </c>
      <c r="H20" s="6">
        <f>'Memoria Aporte de Asociado 4'!$I26+'Memoria Aporte de Asociado 4'!$I149</f>
        <v>0</v>
      </c>
      <c r="I20" s="6">
        <f>'Memoria Aporte de Asociado 5'!$I26+'Memoria Aporte de Asociado 5'!$I149</f>
        <v>0</v>
      </c>
      <c r="J20" s="6">
        <f>'Memoria Aporte de Asociado 6'!$I26+'Memoria Aporte de Asociado 6'!$I149</f>
        <v>0</v>
      </c>
      <c r="K20" s="6">
        <f>'Memoria Aporte de Asociado 7'!$I26+'Memoria Aporte de Asociado 7'!$I149</f>
        <v>0</v>
      </c>
      <c r="L20" s="6">
        <f>'Memoria Aporte de Asociado 8'!$I26+'Memoria Aporte de Asociado 8'!$I149</f>
        <v>0</v>
      </c>
      <c r="M20" s="6">
        <f>'Memoria Aporte de Asociado 9'!$I26+'Memoria Aporte de Asociado 9'!$I149</f>
        <v>0</v>
      </c>
      <c r="N20" s="6">
        <f>'Memoria Aporte de Asociado 10'!$I26+'Memoria Aporte de Asociado 10'!$I149</f>
        <v>0</v>
      </c>
      <c r="O20" s="16">
        <f>'Memoria Aporte de Asociado 11'!$I25+'Memoria Aporte de Asociado 11'!$I150</f>
        <v>0</v>
      </c>
      <c r="P20" s="16">
        <f>'Memoria Aporte de Asociado 12'!$I25+'Memoria Aporte de Asociado 12'!$I150</f>
        <v>0</v>
      </c>
      <c r="Q20" s="16">
        <f>'Memoria Aporte de Asociado 13'!$I25+'Memoria Aporte de Asociado 13'!$I150</f>
        <v>0</v>
      </c>
      <c r="R20" s="16">
        <f>'Memoria Aporte de Asociado 14'!$I25+'Memoria Aporte de Asociado 14'!$I150</f>
        <v>0</v>
      </c>
      <c r="S20" s="16">
        <f>'Memoria Aporte de Asociado 15'!$I25+'Memoria Aporte de Asociado 15'!$I150</f>
        <v>0</v>
      </c>
      <c r="T20" s="16">
        <f>'Memoria Aporte de Asociado 16'!$I25+'Memoria Aporte de Asociado 16'!$I150</f>
        <v>0</v>
      </c>
      <c r="U20" s="16">
        <f>'Memoria Aporte de Asociado 17'!$I25+'Memoria Aporte de Asociado 17'!$I150</f>
        <v>0</v>
      </c>
      <c r="V20" s="16">
        <f>'Memoria Aporte de Asociado 18'!$I25+'Memoria Aporte de Asociado 18'!$I150</f>
        <v>0</v>
      </c>
      <c r="W20" s="7">
        <f t="shared" si="0"/>
        <v>0</v>
      </c>
    </row>
    <row r="21" spans="2:23" x14ac:dyDescent="0.25">
      <c r="B21" s="556"/>
      <c r="C21" s="17" t="str">
        <f>'Memoria Aporte FIA al Ejecutor'!C23</f>
        <v>Equipo Técnico 15: indicar nombre aquí</v>
      </c>
      <c r="D21" s="6">
        <f>'Memoria Aporte del Ejecutor'!I27+'Memoria Aporte del Ejecutor'!I150</f>
        <v>0</v>
      </c>
      <c r="E21" s="6">
        <f>'Memoria Aporte de Asociado 1'!$I27+'Memoria Aporte de Asociado 1'!$I150</f>
        <v>0</v>
      </c>
      <c r="F21" s="6">
        <f>'Memoria Aporte de Asociado 2'!$I27+'Memoria Aporte de Asociado 2'!$I150</f>
        <v>0</v>
      </c>
      <c r="G21" s="6">
        <f>'Memoria Aporte de Asociado 3'!$I27+'Memoria Aporte de Asociado 3'!$I150</f>
        <v>0</v>
      </c>
      <c r="H21" s="6">
        <f>'Memoria Aporte de Asociado 4'!$I27+'Memoria Aporte de Asociado 4'!$I150</f>
        <v>0</v>
      </c>
      <c r="I21" s="6">
        <f>'Memoria Aporte de Asociado 5'!$I27+'Memoria Aporte de Asociado 5'!$I150</f>
        <v>0</v>
      </c>
      <c r="J21" s="6">
        <f>'Memoria Aporte de Asociado 6'!$I27+'Memoria Aporte de Asociado 6'!$I150</f>
        <v>0</v>
      </c>
      <c r="K21" s="6">
        <f>'Memoria Aporte de Asociado 7'!$I27+'Memoria Aporte de Asociado 7'!$I150</f>
        <v>0</v>
      </c>
      <c r="L21" s="6">
        <f>'Memoria Aporte de Asociado 8'!$I27+'Memoria Aporte de Asociado 8'!$I150</f>
        <v>0</v>
      </c>
      <c r="M21" s="6">
        <f>'Memoria Aporte de Asociado 9'!$I27+'Memoria Aporte de Asociado 9'!$I150</f>
        <v>0</v>
      </c>
      <c r="N21" s="6">
        <f>'Memoria Aporte de Asociado 10'!$I27+'Memoria Aporte de Asociado 10'!$I150</f>
        <v>0</v>
      </c>
      <c r="O21" s="16">
        <f>'Memoria Aporte de Asociado 11'!$I26+'Memoria Aporte de Asociado 11'!$I151</f>
        <v>0</v>
      </c>
      <c r="P21" s="16">
        <f>'Memoria Aporte de Asociado 12'!$I26+'Memoria Aporte de Asociado 12'!$I151</f>
        <v>0</v>
      </c>
      <c r="Q21" s="16">
        <f>'Memoria Aporte de Asociado 13'!$I26+'Memoria Aporte de Asociado 13'!$I151</f>
        <v>0</v>
      </c>
      <c r="R21" s="16">
        <f>'Memoria Aporte de Asociado 14'!$I26+'Memoria Aporte de Asociado 14'!$I151</f>
        <v>0</v>
      </c>
      <c r="S21" s="16">
        <f>'Memoria Aporte de Asociado 15'!$I26+'Memoria Aporte de Asociado 15'!$I151</f>
        <v>0</v>
      </c>
      <c r="T21" s="16">
        <f>'Memoria Aporte de Asociado 16'!$I26+'Memoria Aporte de Asociado 16'!$I151</f>
        <v>0</v>
      </c>
      <c r="U21" s="16">
        <f>'Memoria Aporte de Asociado 17'!$I26+'Memoria Aporte de Asociado 17'!$I151</f>
        <v>0</v>
      </c>
      <c r="V21" s="16">
        <f>'Memoria Aporte de Asociado 18'!$I26+'Memoria Aporte de Asociado 18'!$I151</f>
        <v>0</v>
      </c>
      <c r="W21" s="7">
        <f t="shared" si="0"/>
        <v>0</v>
      </c>
    </row>
    <row r="22" spans="2:23" x14ac:dyDescent="0.25">
      <c r="B22" s="556"/>
      <c r="C22" s="17" t="str">
        <f>'Memoria Aporte FIA al Ejecutor'!C24</f>
        <v>Equipo Técnico 16: indicar nombre aquí</v>
      </c>
      <c r="D22" s="6">
        <f>'Memoria Aporte del Ejecutor'!I28+'Memoria Aporte del Ejecutor'!I151</f>
        <v>0</v>
      </c>
      <c r="E22" s="6">
        <f>'Memoria Aporte de Asociado 1'!$I28+'Memoria Aporte de Asociado 1'!$I151</f>
        <v>0</v>
      </c>
      <c r="F22" s="6">
        <f>'Memoria Aporte de Asociado 2'!$I28+'Memoria Aporte de Asociado 2'!$I151</f>
        <v>0</v>
      </c>
      <c r="G22" s="6">
        <f>'Memoria Aporte de Asociado 3'!$I28+'Memoria Aporte de Asociado 3'!$I151</f>
        <v>0</v>
      </c>
      <c r="H22" s="6">
        <f>'Memoria Aporte de Asociado 4'!$I28+'Memoria Aporte de Asociado 4'!$I151</f>
        <v>0</v>
      </c>
      <c r="I22" s="6">
        <f>'Memoria Aporte de Asociado 5'!$I28+'Memoria Aporte de Asociado 5'!$I151</f>
        <v>0</v>
      </c>
      <c r="J22" s="6">
        <f>'Memoria Aporte de Asociado 6'!$I28+'Memoria Aporte de Asociado 6'!$I151</f>
        <v>0</v>
      </c>
      <c r="K22" s="6">
        <f>'Memoria Aporte de Asociado 7'!$I28+'Memoria Aporte de Asociado 7'!$I151</f>
        <v>0</v>
      </c>
      <c r="L22" s="6">
        <f>'Memoria Aporte de Asociado 8'!$I28+'Memoria Aporte de Asociado 8'!$I151</f>
        <v>0</v>
      </c>
      <c r="M22" s="6">
        <f>'Memoria Aporte de Asociado 9'!$I28+'Memoria Aporte de Asociado 9'!$I151</f>
        <v>0</v>
      </c>
      <c r="N22" s="6">
        <f>'Memoria Aporte de Asociado 10'!$I28+'Memoria Aporte de Asociado 10'!$I151</f>
        <v>0</v>
      </c>
      <c r="O22" s="16">
        <f>'Memoria Aporte de Asociado 11'!$I27+'Memoria Aporte de Asociado 11'!$I152</f>
        <v>0</v>
      </c>
      <c r="P22" s="16">
        <f>'Memoria Aporte de Asociado 12'!$I27+'Memoria Aporte de Asociado 12'!$I152</f>
        <v>0</v>
      </c>
      <c r="Q22" s="16">
        <f>'Memoria Aporte de Asociado 13'!$I27+'Memoria Aporte de Asociado 13'!$I152</f>
        <v>0</v>
      </c>
      <c r="R22" s="16">
        <f>'Memoria Aporte de Asociado 14'!$I27+'Memoria Aporte de Asociado 14'!$I152</f>
        <v>0</v>
      </c>
      <c r="S22" s="16">
        <f>'Memoria Aporte de Asociado 15'!$I27+'Memoria Aporte de Asociado 15'!$I152</f>
        <v>0</v>
      </c>
      <c r="T22" s="16">
        <f>'Memoria Aporte de Asociado 16'!$I27+'Memoria Aporte de Asociado 16'!$I152</f>
        <v>0</v>
      </c>
      <c r="U22" s="16">
        <f>'Memoria Aporte de Asociado 17'!$I27+'Memoria Aporte de Asociado 17'!$I152</f>
        <v>0</v>
      </c>
      <c r="V22" s="16">
        <f>'Memoria Aporte de Asociado 18'!$I27+'Memoria Aporte de Asociado 18'!$I152</f>
        <v>0</v>
      </c>
      <c r="W22" s="7">
        <f t="shared" si="0"/>
        <v>0</v>
      </c>
    </row>
    <row r="23" spans="2:23" x14ac:dyDescent="0.25">
      <c r="B23" s="556"/>
      <c r="C23" s="17" t="str">
        <f>'Memoria Aporte FIA al Ejecutor'!C25</f>
        <v>Equipo Técnico 17: indicar nombre aquí</v>
      </c>
      <c r="D23" s="6">
        <f>'Memoria Aporte del Ejecutor'!I29+'Memoria Aporte del Ejecutor'!I152</f>
        <v>0</v>
      </c>
      <c r="E23" s="6">
        <f>'Memoria Aporte de Asociado 1'!$I29+'Memoria Aporte de Asociado 1'!$I152</f>
        <v>0</v>
      </c>
      <c r="F23" s="6">
        <f>'Memoria Aporte de Asociado 2'!$I29+'Memoria Aporte de Asociado 2'!$I152</f>
        <v>0</v>
      </c>
      <c r="G23" s="6">
        <f>'Memoria Aporte de Asociado 3'!$I29+'Memoria Aporte de Asociado 3'!$I152</f>
        <v>0</v>
      </c>
      <c r="H23" s="6">
        <f>'Memoria Aporte de Asociado 4'!$I29+'Memoria Aporte de Asociado 4'!$I152</f>
        <v>0</v>
      </c>
      <c r="I23" s="6">
        <f>'Memoria Aporte de Asociado 5'!$I29+'Memoria Aporte de Asociado 5'!$I152</f>
        <v>0</v>
      </c>
      <c r="J23" s="6">
        <f>'Memoria Aporte de Asociado 6'!$I29+'Memoria Aporte de Asociado 6'!$I152</f>
        <v>0</v>
      </c>
      <c r="K23" s="6">
        <f>'Memoria Aporte de Asociado 7'!$I29+'Memoria Aporte de Asociado 7'!$I152</f>
        <v>0</v>
      </c>
      <c r="L23" s="6">
        <f>'Memoria Aporte de Asociado 8'!$I29+'Memoria Aporte de Asociado 8'!$I152</f>
        <v>0</v>
      </c>
      <c r="M23" s="6">
        <f>'Memoria Aporte de Asociado 9'!$I29+'Memoria Aporte de Asociado 9'!$I152</f>
        <v>0</v>
      </c>
      <c r="N23" s="6">
        <f>'Memoria Aporte de Asociado 10'!$I29+'Memoria Aporte de Asociado 10'!$I152</f>
        <v>0</v>
      </c>
      <c r="O23" s="16">
        <f>'Memoria Aporte de Asociado 11'!$I28+'Memoria Aporte de Asociado 11'!$I153</f>
        <v>0</v>
      </c>
      <c r="P23" s="16">
        <f>'Memoria Aporte de Asociado 12'!$I28+'Memoria Aporte de Asociado 12'!$I153</f>
        <v>0</v>
      </c>
      <c r="Q23" s="16">
        <f>'Memoria Aporte de Asociado 13'!$I28+'Memoria Aporte de Asociado 13'!$I153</f>
        <v>0</v>
      </c>
      <c r="R23" s="16">
        <f>'Memoria Aporte de Asociado 14'!$I28+'Memoria Aporte de Asociado 14'!$I153</f>
        <v>0</v>
      </c>
      <c r="S23" s="16">
        <f>'Memoria Aporte de Asociado 15'!$I28+'Memoria Aporte de Asociado 15'!$I153</f>
        <v>0</v>
      </c>
      <c r="T23" s="16">
        <f>'Memoria Aporte de Asociado 16'!$I28+'Memoria Aporte de Asociado 16'!$I153</f>
        <v>0</v>
      </c>
      <c r="U23" s="16">
        <f>'Memoria Aporte de Asociado 17'!$I28+'Memoria Aporte de Asociado 17'!$I153</f>
        <v>0</v>
      </c>
      <c r="V23" s="16">
        <f>'Memoria Aporte de Asociado 18'!$I28+'Memoria Aporte de Asociado 18'!$I153</f>
        <v>0</v>
      </c>
      <c r="W23" s="7">
        <f t="shared" si="0"/>
        <v>0</v>
      </c>
    </row>
    <row r="24" spans="2:23" x14ac:dyDescent="0.25">
      <c r="B24" s="556"/>
      <c r="C24" s="17" t="str">
        <f>'Memoria Aporte FIA al Ejecutor'!C26</f>
        <v>Equipo Técnico 18: indicar nombre aquí</v>
      </c>
      <c r="D24" s="6">
        <f>'Memoria Aporte del Ejecutor'!I30+'Memoria Aporte del Ejecutor'!I153</f>
        <v>0</v>
      </c>
      <c r="E24" s="6">
        <f>'Memoria Aporte de Asociado 1'!$I30+'Memoria Aporte de Asociado 1'!$I153</f>
        <v>0</v>
      </c>
      <c r="F24" s="6">
        <f>'Memoria Aporte de Asociado 2'!$I30+'Memoria Aporte de Asociado 2'!$I153</f>
        <v>0</v>
      </c>
      <c r="G24" s="6">
        <f>'Memoria Aporte de Asociado 3'!$I30+'Memoria Aporte de Asociado 3'!$I153</f>
        <v>0</v>
      </c>
      <c r="H24" s="6">
        <f>'Memoria Aporte de Asociado 4'!$I30+'Memoria Aporte de Asociado 4'!$I153</f>
        <v>0</v>
      </c>
      <c r="I24" s="6">
        <f>'Memoria Aporte de Asociado 5'!$I30+'Memoria Aporte de Asociado 5'!$I153</f>
        <v>0</v>
      </c>
      <c r="J24" s="6">
        <f>'Memoria Aporte de Asociado 6'!$I30+'Memoria Aporte de Asociado 6'!$I153</f>
        <v>0</v>
      </c>
      <c r="K24" s="6">
        <f>'Memoria Aporte de Asociado 7'!$I30+'Memoria Aporte de Asociado 7'!$I153</f>
        <v>0</v>
      </c>
      <c r="L24" s="6">
        <f>'Memoria Aporte de Asociado 8'!$I30+'Memoria Aporte de Asociado 8'!$I153</f>
        <v>0</v>
      </c>
      <c r="M24" s="6">
        <f>'Memoria Aporte de Asociado 9'!$I30+'Memoria Aporte de Asociado 9'!$I153</f>
        <v>0</v>
      </c>
      <c r="N24" s="6">
        <f>'Memoria Aporte de Asociado 10'!$I30+'Memoria Aporte de Asociado 10'!$I153</f>
        <v>0</v>
      </c>
      <c r="O24" s="16">
        <f>'Memoria Aporte de Asociado 11'!$I29+'Memoria Aporte de Asociado 11'!$I154</f>
        <v>0</v>
      </c>
      <c r="P24" s="16">
        <f>'Memoria Aporte de Asociado 12'!$I29+'Memoria Aporte de Asociado 12'!$I154</f>
        <v>0</v>
      </c>
      <c r="Q24" s="16">
        <f>'Memoria Aporte de Asociado 13'!$I29+'Memoria Aporte de Asociado 13'!$I154</f>
        <v>0</v>
      </c>
      <c r="R24" s="16">
        <f>'Memoria Aporte de Asociado 14'!$I29+'Memoria Aporte de Asociado 14'!$I154</f>
        <v>0</v>
      </c>
      <c r="S24" s="16">
        <f>'Memoria Aporte de Asociado 15'!$I29+'Memoria Aporte de Asociado 15'!$I154</f>
        <v>0</v>
      </c>
      <c r="T24" s="16">
        <f>'Memoria Aporte de Asociado 16'!$I29+'Memoria Aporte de Asociado 16'!$I154</f>
        <v>0</v>
      </c>
      <c r="U24" s="16">
        <f>'Memoria Aporte de Asociado 17'!$I29+'Memoria Aporte de Asociado 17'!$I154</f>
        <v>0</v>
      </c>
      <c r="V24" s="16">
        <f>'Memoria Aporte de Asociado 18'!$I29+'Memoria Aporte de Asociado 18'!$I154</f>
        <v>0</v>
      </c>
      <c r="W24" s="7">
        <f t="shared" si="0"/>
        <v>0</v>
      </c>
    </row>
    <row r="25" spans="2:23" x14ac:dyDescent="0.25">
      <c r="B25" s="556"/>
      <c r="C25" s="17" t="str">
        <f>'Memoria Aporte FIA al Ejecutor'!C27</f>
        <v>Equipo Técnico 19: indicar nombre aquí</v>
      </c>
      <c r="D25" s="6">
        <f>'Memoria Aporte del Ejecutor'!I31+'Memoria Aporte del Ejecutor'!I154</f>
        <v>0</v>
      </c>
      <c r="E25" s="6">
        <f>'Memoria Aporte de Asociado 1'!$I31+'Memoria Aporte de Asociado 1'!$I154</f>
        <v>0</v>
      </c>
      <c r="F25" s="6">
        <f>'Memoria Aporte de Asociado 2'!$I31+'Memoria Aporte de Asociado 2'!$I154</f>
        <v>0</v>
      </c>
      <c r="G25" s="6">
        <f>'Memoria Aporte de Asociado 3'!$I31+'Memoria Aporte de Asociado 3'!$I154</f>
        <v>0</v>
      </c>
      <c r="H25" s="6">
        <f>'Memoria Aporte de Asociado 4'!$I31+'Memoria Aporte de Asociado 4'!$I154</f>
        <v>0</v>
      </c>
      <c r="I25" s="6">
        <f>'Memoria Aporte de Asociado 5'!$I31+'Memoria Aporte de Asociado 5'!$I154</f>
        <v>0</v>
      </c>
      <c r="J25" s="6">
        <f>'Memoria Aporte de Asociado 6'!$I31+'Memoria Aporte de Asociado 6'!$I154</f>
        <v>0</v>
      </c>
      <c r="K25" s="6">
        <f>'Memoria Aporte de Asociado 7'!$I31+'Memoria Aporte de Asociado 7'!$I154</f>
        <v>0</v>
      </c>
      <c r="L25" s="6">
        <f>'Memoria Aporte de Asociado 8'!$I31+'Memoria Aporte de Asociado 8'!$I154</f>
        <v>0</v>
      </c>
      <c r="M25" s="6">
        <f>'Memoria Aporte de Asociado 9'!$I31+'Memoria Aporte de Asociado 9'!$I154</f>
        <v>0</v>
      </c>
      <c r="N25" s="6">
        <f>'Memoria Aporte de Asociado 10'!$I31+'Memoria Aporte de Asociado 10'!$I154</f>
        <v>0</v>
      </c>
      <c r="O25" s="16">
        <f>'Memoria Aporte de Asociado 11'!$I30+'Memoria Aporte de Asociado 11'!$I155</f>
        <v>0</v>
      </c>
      <c r="P25" s="16">
        <f>'Memoria Aporte de Asociado 12'!$I30+'Memoria Aporte de Asociado 12'!$I155</f>
        <v>0</v>
      </c>
      <c r="Q25" s="16">
        <f>'Memoria Aporte de Asociado 13'!$I30+'Memoria Aporte de Asociado 13'!$I155</f>
        <v>0</v>
      </c>
      <c r="R25" s="16">
        <f>'Memoria Aporte de Asociado 14'!$I30+'Memoria Aporte de Asociado 14'!$I155</f>
        <v>0</v>
      </c>
      <c r="S25" s="16">
        <f>'Memoria Aporte de Asociado 15'!$I30+'Memoria Aporte de Asociado 15'!$I155</f>
        <v>0</v>
      </c>
      <c r="T25" s="16">
        <f>'Memoria Aporte de Asociado 16'!$I30+'Memoria Aporte de Asociado 16'!$I155</f>
        <v>0</v>
      </c>
      <c r="U25" s="16">
        <f>'Memoria Aporte de Asociado 17'!$I30+'Memoria Aporte de Asociado 17'!$I155</f>
        <v>0</v>
      </c>
      <c r="V25" s="16">
        <f>'Memoria Aporte de Asociado 18'!$I30+'Memoria Aporte de Asociado 18'!$I155</f>
        <v>0</v>
      </c>
      <c r="W25" s="7">
        <f t="shared" si="0"/>
        <v>0</v>
      </c>
    </row>
    <row r="26" spans="2:23" x14ac:dyDescent="0.25">
      <c r="B26" s="556"/>
      <c r="C26" s="17" t="str">
        <f>'Memoria Aporte FIA al Ejecutor'!C28</f>
        <v>Equipo Técnico 20: indicar nombre aquí</v>
      </c>
      <c r="D26" s="6">
        <f>'Memoria Aporte del Ejecutor'!I32+'Memoria Aporte del Ejecutor'!I155</f>
        <v>0</v>
      </c>
      <c r="E26" s="6">
        <f>'Memoria Aporte de Asociado 1'!$I32+'Memoria Aporte de Asociado 1'!$I155</f>
        <v>0</v>
      </c>
      <c r="F26" s="6">
        <f>'Memoria Aporte de Asociado 2'!$I32+'Memoria Aporte de Asociado 2'!$I155</f>
        <v>0</v>
      </c>
      <c r="G26" s="6">
        <f>'Memoria Aporte de Asociado 3'!$I32+'Memoria Aporte de Asociado 3'!$I155</f>
        <v>0</v>
      </c>
      <c r="H26" s="6">
        <f>'Memoria Aporte de Asociado 4'!$I32+'Memoria Aporte de Asociado 4'!$I155</f>
        <v>0</v>
      </c>
      <c r="I26" s="6">
        <f>'Memoria Aporte de Asociado 5'!$I32+'Memoria Aporte de Asociado 5'!$I155</f>
        <v>0</v>
      </c>
      <c r="J26" s="6">
        <f>'Memoria Aporte de Asociado 6'!$I32+'Memoria Aporte de Asociado 6'!$I155</f>
        <v>0</v>
      </c>
      <c r="K26" s="6">
        <f>'Memoria Aporte de Asociado 7'!$I32+'Memoria Aporte de Asociado 7'!$I155</f>
        <v>0</v>
      </c>
      <c r="L26" s="6">
        <f>'Memoria Aporte de Asociado 8'!$I32+'Memoria Aporte de Asociado 8'!$I155</f>
        <v>0</v>
      </c>
      <c r="M26" s="6">
        <f>'Memoria Aporte de Asociado 9'!$I32+'Memoria Aporte de Asociado 9'!$I155</f>
        <v>0</v>
      </c>
      <c r="N26" s="6">
        <f>'Memoria Aporte de Asociado 10'!$I32+'Memoria Aporte de Asociado 10'!$I155</f>
        <v>0</v>
      </c>
      <c r="O26" s="16">
        <f>'Memoria Aporte de Asociado 11'!$I31+'Memoria Aporte de Asociado 11'!$I156</f>
        <v>0</v>
      </c>
      <c r="P26" s="16">
        <f>'Memoria Aporte de Asociado 12'!$I31+'Memoria Aporte de Asociado 12'!$I156</f>
        <v>0</v>
      </c>
      <c r="Q26" s="16">
        <f>'Memoria Aporte de Asociado 13'!$I31+'Memoria Aporte de Asociado 13'!$I156</f>
        <v>0</v>
      </c>
      <c r="R26" s="16">
        <f>'Memoria Aporte de Asociado 14'!$I31+'Memoria Aporte de Asociado 14'!$I156</f>
        <v>0</v>
      </c>
      <c r="S26" s="16">
        <f>'Memoria Aporte de Asociado 15'!$I31+'Memoria Aporte de Asociado 15'!$I156</f>
        <v>0</v>
      </c>
      <c r="T26" s="16">
        <f>'Memoria Aporte de Asociado 16'!$I31+'Memoria Aporte de Asociado 16'!$I156</f>
        <v>0</v>
      </c>
      <c r="U26" s="16">
        <f>'Memoria Aporte de Asociado 17'!$I31+'Memoria Aporte de Asociado 17'!$I156</f>
        <v>0</v>
      </c>
      <c r="V26" s="16">
        <f>'Memoria Aporte de Asociado 18'!$I31+'Memoria Aporte de Asociado 18'!$I156</f>
        <v>0</v>
      </c>
      <c r="W26" s="7">
        <f t="shared" si="0"/>
        <v>0</v>
      </c>
    </row>
    <row r="27" spans="2:23" x14ac:dyDescent="0.25">
      <c r="B27" s="556"/>
      <c r="C27" s="176" t="s">
        <v>114</v>
      </c>
      <c r="D27" s="6">
        <f>'Memoria Aporte del Ejecutor'!I33+'Memoria Aporte del Ejecutor'!I156</f>
        <v>0</v>
      </c>
      <c r="E27" s="6">
        <f>'Memoria Aporte de Asociado 1'!$I33+'Memoria Aporte de Asociado 1'!$I156</f>
        <v>0</v>
      </c>
      <c r="F27" s="6">
        <f>'Memoria Aporte de Asociado 2'!$I33+'Memoria Aporte de Asociado 2'!$I156</f>
        <v>0</v>
      </c>
      <c r="G27" s="6">
        <f>'Memoria Aporte de Asociado 3'!$I33+'Memoria Aporte de Asociado 3'!$I156</f>
        <v>0</v>
      </c>
      <c r="H27" s="6">
        <f>'Memoria Aporte de Asociado 4'!$I33+'Memoria Aporte de Asociado 4'!$I156</f>
        <v>0</v>
      </c>
      <c r="I27" s="6">
        <f>'Memoria Aporte de Asociado 5'!$I33+'Memoria Aporte de Asociado 5'!$I156</f>
        <v>0</v>
      </c>
      <c r="J27" s="6">
        <f>'Memoria Aporte de Asociado 6'!$I33+'Memoria Aporte de Asociado 6'!$I156</f>
        <v>0</v>
      </c>
      <c r="K27" s="6">
        <f>'Memoria Aporte de Asociado 7'!$I33+'Memoria Aporte de Asociado 7'!$I156</f>
        <v>0</v>
      </c>
      <c r="L27" s="6">
        <f>'Memoria Aporte de Asociado 8'!$I33+'Memoria Aporte de Asociado 8'!$I156</f>
        <v>0</v>
      </c>
      <c r="M27" s="6">
        <f>'Memoria Aporte de Asociado 9'!$I33+'Memoria Aporte de Asociado 9'!$I156</f>
        <v>0</v>
      </c>
      <c r="N27" s="6">
        <f>'Memoria Aporte de Asociado 10'!$I33+'Memoria Aporte de Asociado 10'!$I156</f>
        <v>0</v>
      </c>
      <c r="O27" s="16">
        <f>'Memoria Aporte de Asociado 11'!$I32+'Memoria Aporte de Asociado 11'!$I157</f>
        <v>0</v>
      </c>
      <c r="P27" s="16">
        <f>'Memoria Aporte de Asociado 12'!$I32+'Memoria Aporte de Asociado 12'!$I157</f>
        <v>0</v>
      </c>
      <c r="Q27" s="16">
        <f>'Memoria Aporte de Asociado 13'!$I32+'Memoria Aporte de Asociado 13'!$I157</f>
        <v>0</v>
      </c>
      <c r="R27" s="16">
        <f>'Memoria Aporte de Asociado 14'!$I32+'Memoria Aporte de Asociado 14'!$I157</f>
        <v>0</v>
      </c>
      <c r="S27" s="16">
        <f>'Memoria Aporte de Asociado 15'!$I32+'Memoria Aporte de Asociado 15'!$I157</f>
        <v>0</v>
      </c>
      <c r="T27" s="16">
        <f>'Memoria Aporte de Asociado 16'!$I32+'Memoria Aporte de Asociado 16'!$I157</f>
        <v>0</v>
      </c>
      <c r="U27" s="16">
        <f>'Memoria Aporte de Asociado 17'!$I32+'Memoria Aporte de Asociado 17'!$I157</f>
        <v>0</v>
      </c>
      <c r="V27" s="16">
        <f>'Memoria Aporte de Asociado 18'!$I32+'Memoria Aporte de Asociado 18'!$I157</f>
        <v>0</v>
      </c>
      <c r="W27" s="7">
        <f t="shared" si="0"/>
        <v>0</v>
      </c>
    </row>
    <row r="28" spans="2:23" x14ac:dyDescent="0.25">
      <c r="B28" s="556"/>
      <c r="C28" s="17" t="s">
        <v>3</v>
      </c>
      <c r="D28" s="6">
        <f>'Memoria Aporte del Ejecutor'!I38+'Memoria Aporte del Ejecutor'!I161</f>
        <v>0</v>
      </c>
      <c r="E28" s="16">
        <f>'Memoria Aporte de Asociado 1'!$I$38+'Memoria Aporte de Asociado 1'!$I$161</f>
        <v>0</v>
      </c>
      <c r="F28" s="16">
        <f>'Memoria Aporte de Asociado 2'!$I$38+'Memoria Aporte de Asociado 2'!$I$161</f>
        <v>0</v>
      </c>
      <c r="G28" s="16">
        <f>'Memoria Aporte de Asociado 3'!$I$38+'Memoria Aporte de Asociado 3'!$I$161</f>
        <v>0</v>
      </c>
      <c r="H28" s="16">
        <f>'Memoria Aporte de Asociado 4'!$I$38+'Memoria Aporte de Asociado 4'!$I$161</f>
        <v>0</v>
      </c>
      <c r="I28" s="16">
        <f>'Memoria Aporte de Asociado 5'!$I$38+'Memoria Aporte de Asociado 5'!$I$161</f>
        <v>0</v>
      </c>
      <c r="J28" s="16">
        <f>'Memoria Aporte de Asociado 6'!$I$38+'Memoria Aporte de Asociado 6'!$I$161</f>
        <v>0</v>
      </c>
      <c r="K28" s="16">
        <f>'Memoria Aporte de Asociado 7'!$I$38+'Memoria Aporte de Asociado 7'!$I$161</f>
        <v>0</v>
      </c>
      <c r="L28" s="16">
        <f>'Memoria Aporte de Asociado 8'!$I$38+'Memoria Aporte de Asociado 8'!$I$161</f>
        <v>0</v>
      </c>
      <c r="M28" s="16">
        <f>'Memoria Aporte de Asociado 9'!$I$38+'Memoria Aporte de Asociado 9'!$I$161</f>
        <v>0</v>
      </c>
      <c r="N28" s="16">
        <f>'Memoria Aporte de Asociado 10'!$I$38+'Memoria Aporte de Asociado 10'!$I$161</f>
        <v>0</v>
      </c>
      <c r="O28" s="16">
        <f>'Memoria Aporte de Asociado 11'!$I$37+'Memoria Aporte de Asociado 11'!$I$162</f>
        <v>0</v>
      </c>
      <c r="P28" s="16">
        <f>'Memoria Aporte de Asociado 12'!$I$37+'Memoria Aporte de Asociado 12'!$I$162</f>
        <v>0</v>
      </c>
      <c r="Q28" s="16">
        <f>'Memoria Aporte de Asociado 13'!$I$37+'Memoria Aporte de Asociado 13'!$I$162</f>
        <v>0</v>
      </c>
      <c r="R28" s="16">
        <f>'Memoria Aporte de Asociado 14'!$I$37+'Memoria Aporte de Asociado 14'!$I$162</f>
        <v>0</v>
      </c>
      <c r="S28" s="16">
        <f>'Memoria Aporte de Asociado 15'!$I$37+'Memoria Aporte de Asociado 15'!$I$162</f>
        <v>0</v>
      </c>
      <c r="T28" s="16">
        <f>'Memoria Aporte de Asociado 16'!$I$37+'Memoria Aporte de Asociado 16'!$I$162</f>
        <v>0</v>
      </c>
      <c r="U28" s="16">
        <f>'Memoria Aporte de Asociado 17'!$I$37+'Memoria Aporte de Asociado 17'!$I$162</f>
        <v>0</v>
      </c>
      <c r="V28" s="16">
        <f>'Memoria Aporte de Asociado 18'!$I$37+'Memoria Aporte de Asociado 18'!$I$162</f>
        <v>0</v>
      </c>
      <c r="W28" s="7">
        <f t="shared" si="0"/>
        <v>0</v>
      </c>
    </row>
    <row r="29" spans="2:23" x14ac:dyDescent="0.25">
      <c r="B29" s="557"/>
      <c r="C29" s="17" t="s">
        <v>27</v>
      </c>
      <c r="D29" s="6">
        <f>'Memoria Aporte del Ejecutor'!I43+'Memoria Aporte del Ejecutor'!I166</f>
        <v>0</v>
      </c>
      <c r="E29" s="16">
        <f>'Memoria Aporte de Asociado 1'!$I$43+'Memoria Aporte de Asociado 1'!$I$166</f>
        <v>0</v>
      </c>
      <c r="F29" s="16">
        <f>'Memoria Aporte de Asociado 2'!$I$43+'Memoria Aporte de Asociado 2'!$I$166</f>
        <v>0</v>
      </c>
      <c r="G29" s="16">
        <f>'Memoria Aporte de Asociado 3'!$I$43+'Memoria Aporte de Asociado 3'!$I$166</f>
        <v>0</v>
      </c>
      <c r="H29" s="16">
        <f>'Memoria Aporte de Asociado 4'!$I$43+'Memoria Aporte de Asociado 4'!$I$166</f>
        <v>0</v>
      </c>
      <c r="I29" s="16">
        <f>'Memoria Aporte de Asociado 5'!$I$43+'Memoria Aporte de Asociado 5'!$I$166</f>
        <v>0</v>
      </c>
      <c r="J29" s="16">
        <f>'Memoria Aporte de Asociado 6'!$I$43+'Memoria Aporte de Asociado 6'!$I$166</f>
        <v>0</v>
      </c>
      <c r="K29" s="16">
        <f>'Memoria Aporte de Asociado 7'!$I$43+'Memoria Aporte de Asociado 7'!$I$166</f>
        <v>0</v>
      </c>
      <c r="L29" s="16">
        <f>'Memoria Aporte de Asociado 8'!$I$43+'Memoria Aporte de Asociado 8'!$I$166</f>
        <v>0</v>
      </c>
      <c r="M29" s="16">
        <f>'Memoria Aporte de Asociado 9'!$I$43+'Memoria Aporte de Asociado 9'!$I$166</f>
        <v>0</v>
      </c>
      <c r="N29" s="16">
        <f>'Memoria Aporte de Asociado 10'!$I$43+'Memoria Aporte de Asociado 10'!$I$166</f>
        <v>0</v>
      </c>
      <c r="O29" s="16">
        <f>'Memoria Aporte de Asociado 11'!$I$42+'Memoria Aporte de Asociado 11'!$I$167</f>
        <v>0</v>
      </c>
      <c r="P29" s="16">
        <f>'Memoria Aporte de Asociado 12'!$I$42+'Memoria Aporte de Asociado 12'!$I$167</f>
        <v>0</v>
      </c>
      <c r="Q29" s="16">
        <f>'Memoria Aporte de Asociado 13'!$I$42+'Memoria Aporte de Asociado 13'!$I$167</f>
        <v>0</v>
      </c>
      <c r="R29" s="16">
        <f>'Memoria Aporte de Asociado 14'!$I$42+'Memoria Aporte de Asociado 14'!$I$167</f>
        <v>0</v>
      </c>
      <c r="S29" s="16">
        <f>'Memoria Aporte de Asociado 15'!$I$42+'Memoria Aporte de Asociado 15'!$I$167</f>
        <v>0</v>
      </c>
      <c r="T29" s="16">
        <f>'Memoria Aporte de Asociado 16'!$I$42+'Memoria Aporte de Asociado 16'!$I$167</f>
        <v>0</v>
      </c>
      <c r="U29" s="16">
        <f>'Memoria Aporte de Asociado 17'!$I$42+'Memoria Aporte de Asociado 17'!$I$167</f>
        <v>0</v>
      </c>
      <c r="V29" s="16">
        <f>'Memoria Aporte de Asociado 18'!$I$42+'Memoria Aporte de Asociado 18'!$I$167</f>
        <v>0</v>
      </c>
      <c r="W29" s="7">
        <f t="shared" si="0"/>
        <v>0</v>
      </c>
    </row>
    <row r="30" spans="2:23" x14ac:dyDescent="0.25">
      <c r="B30" s="551" t="s">
        <v>28</v>
      </c>
      <c r="C30" s="552"/>
      <c r="D30" s="6">
        <f>'Memoria Aporte del Ejecutor'!I65+'Memoria Aporte del Ejecutor'!I188</f>
        <v>0</v>
      </c>
      <c r="E30" s="16">
        <f>'Memoria Aporte de Asociado 1'!$I$65+'Memoria Aporte de Asociado 1'!$I$188</f>
        <v>0</v>
      </c>
      <c r="F30" s="16">
        <f>'Memoria Aporte de Asociado 2'!$I$65+'Memoria Aporte de Asociado 2'!$I$188</f>
        <v>0</v>
      </c>
      <c r="G30" s="16">
        <f>'Memoria Aporte de Asociado 3'!$I$65+'Memoria Aporte de Asociado 3'!$I$188</f>
        <v>0</v>
      </c>
      <c r="H30" s="16">
        <f>'Memoria Aporte de Asociado 4'!$I$65+'Memoria Aporte de Asociado 4'!$I$188</f>
        <v>0</v>
      </c>
      <c r="I30" s="16">
        <f>'Memoria Aporte de Asociado 5'!$I$65+'Memoria Aporte de Asociado 5'!$I$188</f>
        <v>0</v>
      </c>
      <c r="J30" s="16">
        <f>'Memoria Aporte de Asociado 6'!$I$65+'Memoria Aporte de Asociado 6'!$I$188</f>
        <v>0</v>
      </c>
      <c r="K30" s="16">
        <f>'Memoria Aporte de Asociado 7'!$I$65+'Memoria Aporte de Asociado 7'!$I$188</f>
        <v>0</v>
      </c>
      <c r="L30" s="16">
        <f>'Memoria Aporte de Asociado 8'!$I$65+'Memoria Aporte de Asociado 8'!$I$188</f>
        <v>0</v>
      </c>
      <c r="M30" s="16">
        <f>'Memoria Aporte de Asociado 9'!$I$65+'Memoria Aporte de Asociado 9'!$I$188</f>
        <v>0</v>
      </c>
      <c r="N30" s="16">
        <f>'Memoria Aporte de Asociado 10'!$I$65+'Memoria Aporte de Asociado 10'!$I$188</f>
        <v>0</v>
      </c>
      <c r="O30" s="16">
        <f>'Memoria Aporte de Asociado 11'!$I$64+'Memoria Aporte de Asociado 11'!$I$189</f>
        <v>0</v>
      </c>
      <c r="P30" s="16">
        <f>'Memoria Aporte de Asociado 12'!$I$64+'Memoria Aporte de Asociado 12'!$I$189</f>
        <v>0</v>
      </c>
      <c r="Q30" s="16">
        <f>'Memoria Aporte de Asociado 13'!$I$64+'Memoria Aporte de Asociado 13'!$I$189</f>
        <v>0</v>
      </c>
      <c r="R30" s="16">
        <f>'Memoria Aporte de Asociado 14'!$I$64+'Memoria Aporte de Asociado 14'!$I$189</f>
        <v>0</v>
      </c>
      <c r="S30" s="16">
        <f>'Memoria Aporte de Asociado 15'!$I$64+'Memoria Aporte de Asociado 15'!$I$189</f>
        <v>0</v>
      </c>
      <c r="T30" s="16">
        <f>'Memoria Aporte de Asociado 16'!$I$64+'Memoria Aporte de Asociado 16'!$I$189</f>
        <v>0</v>
      </c>
      <c r="U30" s="16">
        <f>'Memoria Aporte de Asociado 17'!$I$64+'Memoria Aporte de Asociado 17'!$I$189</f>
        <v>0</v>
      </c>
      <c r="V30" s="16">
        <f>'Memoria Aporte de Asociado 18'!$I$64+'Memoria Aporte de Asociado 18'!$I$189</f>
        <v>0</v>
      </c>
      <c r="W30" s="7">
        <f t="shared" si="0"/>
        <v>0</v>
      </c>
    </row>
    <row r="31" spans="2:23" x14ac:dyDescent="0.25">
      <c r="B31" s="551" t="s">
        <v>29</v>
      </c>
      <c r="C31" s="552"/>
      <c r="D31" s="6">
        <f>'Memoria Aporte del Ejecutor'!I71+'Memoria Aporte del Ejecutor'!I194</f>
        <v>0</v>
      </c>
      <c r="E31" s="16">
        <f>'Memoria Aporte de Asociado 1'!$I$71+'Memoria Aporte de Asociado 1'!$I$194</f>
        <v>0</v>
      </c>
      <c r="F31" s="16">
        <f>'Memoria Aporte de Asociado 2'!$I$71+'Memoria Aporte de Asociado 2'!$I$194</f>
        <v>0</v>
      </c>
      <c r="G31" s="16">
        <f>'Memoria Aporte de Asociado 3'!$I$71+'Memoria Aporte de Asociado 3'!$I$194</f>
        <v>0</v>
      </c>
      <c r="H31" s="16">
        <f>'Memoria Aporte de Asociado 4'!$I$71+'Memoria Aporte de Asociado 4'!$I$194</f>
        <v>0</v>
      </c>
      <c r="I31" s="16">
        <f>'Memoria Aporte de Asociado 5'!$I$71+'Memoria Aporte de Asociado 5'!$I$194</f>
        <v>0</v>
      </c>
      <c r="J31" s="16">
        <f>'Memoria Aporte de Asociado 6'!$I$71+'Memoria Aporte de Asociado 6'!$I$194</f>
        <v>0</v>
      </c>
      <c r="K31" s="16">
        <f>'Memoria Aporte de Asociado 7'!$I$71+'Memoria Aporte de Asociado 7'!$I$194</f>
        <v>0</v>
      </c>
      <c r="L31" s="16">
        <f>'Memoria Aporte de Asociado 8'!$I$71+'Memoria Aporte de Asociado 8'!$I$194</f>
        <v>0</v>
      </c>
      <c r="M31" s="16">
        <f>'Memoria Aporte de Asociado 9'!$I$71+'Memoria Aporte de Asociado 9'!$I$194</f>
        <v>0</v>
      </c>
      <c r="N31" s="16">
        <f>'Memoria Aporte de Asociado 10'!$I$71+'Memoria Aporte de Asociado 10'!$I$194</f>
        <v>0</v>
      </c>
      <c r="O31" s="16">
        <f>'Memoria Aporte de Asociado 11'!$I$70+'Memoria Aporte de Asociado 11'!$I$195</f>
        <v>0</v>
      </c>
      <c r="P31" s="16">
        <f>'Memoria Aporte de Asociado 12'!$I$70+'Memoria Aporte de Asociado 12'!$I$195</f>
        <v>0</v>
      </c>
      <c r="Q31" s="16">
        <f>'Memoria Aporte de Asociado 13'!$I$70+'Memoria Aporte de Asociado 13'!$I$195</f>
        <v>0</v>
      </c>
      <c r="R31" s="16">
        <f>'Memoria Aporte de Asociado 14'!$I$70+'Memoria Aporte de Asociado 14'!$I$195</f>
        <v>0</v>
      </c>
      <c r="S31" s="16">
        <f>'Memoria Aporte de Asociado 15'!$I$70+'Memoria Aporte de Asociado 15'!$I$195</f>
        <v>0</v>
      </c>
      <c r="T31" s="16">
        <f>'Memoria Aporte de Asociado 16'!$I$70+'Memoria Aporte de Asociado 16'!$I$195</f>
        <v>0</v>
      </c>
      <c r="U31" s="16">
        <f>'Memoria Aporte de Asociado 17'!$I$70+'Memoria Aporte de Asociado 17'!$I$195</f>
        <v>0</v>
      </c>
      <c r="V31" s="16">
        <f>'Memoria Aporte de Asociado 18'!$I$70+'Memoria Aporte de Asociado 18'!$I$195</f>
        <v>0</v>
      </c>
      <c r="W31" s="7">
        <f t="shared" si="0"/>
        <v>0</v>
      </c>
    </row>
    <row r="32" spans="2:23" x14ac:dyDescent="0.25">
      <c r="B32" s="551" t="s">
        <v>30</v>
      </c>
      <c r="C32" s="552"/>
      <c r="D32" s="3">
        <f>'Memoria Aporte del Ejecutor'!I79+'Memoria Aporte del Ejecutor'!I202</f>
        <v>0</v>
      </c>
      <c r="E32" s="16">
        <f>'Memoria Aporte de Asociado 1'!$I$79+'Memoria Aporte de Asociado 1'!$I$202</f>
        <v>0</v>
      </c>
      <c r="F32" s="16">
        <f>'Memoria Aporte de Asociado 2'!$I$79+'Memoria Aporte de Asociado 2'!$I$202</f>
        <v>0</v>
      </c>
      <c r="G32" s="16">
        <f>'Memoria Aporte de Asociado 3'!$I$79+'Memoria Aporte de Asociado 3'!$I$202</f>
        <v>0</v>
      </c>
      <c r="H32" s="16">
        <f>'Memoria Aporte de Asociado 4'!$I$79+'Memoria Aporte de Asociado 4'!$I$202</f>
        <v>0</v>
      </c>
      <c r="I32" s="16">
        <f>'Memoria Aporte de Asociado 5'!$I$79+'Memoria Aporte de Asociado 5'!$I$202</f>
        <v>0</v>
      </c>
      <c r="J32" s="16">
        <f>'Memoria Aporte de Asociado 6'!$I$79+'Memoria Aporte de Asociado 6'!$I$202</f>
        <v>0</v>
      </c>
      <c r="K32" s="16">
        <f>'Memoria Aporte de Asociado 7'!$I$79+'Memoria Aporte de Asociado 7'!$I$202</f>
        <v>0</v>
      </c>
      <c r="L32" s="16">
        <f>'Memoria Aporte de Asociado 8'!$I$79+'Memoria Aporte de Asociado 8'!$I$202</f>
        <v>0</v>
      </c>
      <c r="M32" s="16">
        <f>'Memoria Aporte de Asociado 9'!$I$79+'Memoria Aporte de Asociado 9'!$I$202</f>
        <v>0</v>
      </c>
      <c r="N32" s="16">
        <f>'Memoria Aporte de Asociado 10'!$I$79+'Memoria Aporte de Asociado 10'!$I$202</f>
        <v>0</v>
      </c>
      <c r="O32" s="16">
        <f>'Memoria Aporte de Asociado 11'!$I$78+'Memoria Aporte de Asociado 11'!$I$203</f>
        <v>0</v>
      </c>
      <c r="P32" s="16">
        <f>'Memoria Aporte de Asociado 12'!$I$78+'Memoria Aporte de Asociado 12'!$I$203</f>
        <v>0</v>
      </c>
      <c r="Q32" s="16">
        <f>'Memoria Aporte de Asociado 13'!$I$78+'Memoria Aporte de Asociado 13'!$I$203</f>
        <v>0</v>
      </c>
      <c r="R32" s="16">
        <f>'Memoria Aporte de Asociado 14'!$I$78+'Memoria Aporte de Asociado 14'!$I$203</f>
        <v>0</v>
      </c>
      <c r="S32" s="16">
        <f>'Memoria Aporte de Asociado 15'!$I$78+'Memoria Aporte de Asociado 15'!$I$203</f>
        <v>0</v>
      </c>
      <c r="T32" s="16">
        <f>'Memoria Aporte de Asociado 16'!$I$78+'Memoria Aporte de Asociado 16'!$I$203</f>
        <v>0</v>
      </c>
      <c r="U32" s="16">
        <f>'Memoria Aporte de Asociado 17'!$I$78+'Memoria Aporte de Asociado 17'!$I$203</f>
        <v>0</v>
      </c>
      <c r="V32" s="16">
        <f>'Memoria Aporte de Asociado 18'!$I$78+'Memoria Aporte de Asociado 18'!$I$203</f>
        <v>0</v>
      </c>
      <c r="W32" s="7">
        <f t="shared" si="0"/>
        <v>0</v>
      </c>
    </row>
    <row r="33" spans="2:23" x14ac:dyDescent="0.25">
      <c r="B33" s="551" t="s">
        <v>31</v>
      </c>
      <c r="C33" s="552"/>
      <c r="D33" s="6">
        <f>'Memoria Aporte del Ejecutor'!I89+'Memoria Aporte del Ejecutor'!I212</f>
        <v>0</v>
      </c>
      <c r="E33" s="16">
        <f>'Memoria Aporte de Asociado 1'!$I$89+'Memoria Aporte de Asociado 1'!$I$212</f>
        <v>0</v>
      </c>
      <c r="F33" s="16">
        <f>'Memoria Aporte de Asociado 2'!$I$89+'Memoria Aporte de Asociado 2'!$I$212</f>
        <v>0</v>
      </c>
      <c r="G33" s="16">
        <f>'Memoria Aporte de Asociado 3'!$I$89+'Memoria Aporte de Asociado 3'!$I$212</f>
        <v>0</v>
      </c>
      <c r="H33" s="16">
        <f>'Memoria Aporte de Asociado 4'!$I$89+'Memoria Aporte de Asociado 4'!$I$212</f>
        <v>0</v>
      </c>
      <c r="I33" s="16">
        <f>'Memoria Aporte de Asociado 5'!$I$89+'Memoria Aporte de Asociado 5'!$I$212</f>
        <v>0</v>
      </c>
      <c r="J33" s="16">
        <f>'Memoria Aporte de Asociado 6'!$I$89+'Memoria Aporte de Asociado 6'!$I$212</f>
        <v>0</v>
      </c>
      <c r="K33" s="16">
        <f>'Memoria Aporte de Asociado 7'!$I$89+'Memoria Aporte de Asociado 7'!$I$212</f>
        <v>0</v>
      </c>
      <c r="L33" s="16">
        <f>'Memoria Aporte de Asociado 8'!$I$89+'Memoria Aporte de Asociado 8'!$I$212</f>
        <v>0</v>
      </c>
      <c r="M33" s="16">
        <f>'Memoria Aporte de Asociado 9'!$I$89+'Memoria Aporte de Asociado 9'!$I$212</f>
        <v>0</v>
      </c>
      <c r="N33" s="16">
        <f>'Memoria Aporte de Asociado 10'!$I$89+'Memoria Aporte de Asociado 10'!$I$212</f>
        <v>0</v>
      </c>
      <c r="O33" s="16">
        <f>'Memoria Aporte de Asociado 11'!$I$88+'Memoria Aporte de Asociado 11'!$I$213</f>
        <v>0</v>
      </c>
      <c r="P33" s="16">
        <f>'Memoria Aporte de Asociado 12'!$I$88+'Memoria Aporte de Asociado 12'!$I$213</f>
        <v>0</v>
      </c>
      <c r="Q33" s="16">
        <f>'Memoria Aporte de Asociado 13'!$I$88+'Memoria Aporte de Asociado 13'!$I$213</f>
        <v>0</v>
      </c>
      <c r="R33" s="16">
        <f>'Memoria Aporte de Asociado 14'!$I$88+'Memoria Aporte de Asociado 14'!$I$213</f>
        <v>0</v>
      </c>
      <c r="S33" s="16">
        <f>'Memoria Aporte de Asociado 15'!$I$88+'Memoria Aporte de Asociado 15'!$I$213</f>
        <v>0</v>
      </c>
      <c r="T33" s="16">
        <f>'Memoria Aporte de Asociado 16'!$I$88+'Memoria Aporte de Asociado 16'!$I$213</f>
        <v>0</v>
      </c>
      <c r="U33" s="16">
        <f>'Memoria Aporte de Asociado 17'!$I$88+'Memoria Aporte de Asociado 17'!$I$213</f>
        <v>0</v>
      </c>
      <c r="V33" s="16">
        <f>'Memoria Aporte de Asociado 18'!$I$88+'Memoria Aporte de Asociado 18'!$I$213</f>
        <v>0</v>
      </c>
      <c r="W33" s="7">
        <f t="shared" si="0"/>
        <v>0</v>
      </c>
    </row>
    <row r="34" spans="2:23" x14ac:dyDescent="0.25">
      <c r="B34" s="551" t="s">
        <v>32</v>
      </c>
      <c r="C34" s="552"/>
      <c r="D34" s="6">
        <f>'Memoria Aporte del Ejecutor'!I97+'Memoria Aporte del Ejecutor'!I220</f>
        <v>0</v>
      </c>
      <c r="E34" s="16">
        <f>'Memoria Aporte de Asociado 1'!$I$97+'Memoria Aporte de Asociado 1'!$I$220</f>
        <v>0</v>
      </c>
      <c r="F34" s="16">
        <f>'Memoria Aporte de Asociado 2'!$I$97+'Memoria Aporte de Asociado 2'!$I$220</f>
        <v>0</v>
      </c>
      <c r="G34" s="16">
        <f>'Memoria Aporte de Asociado 3'!$I$97+'Memoria Aporte de Asociado 3'!$I$220</f>
        <v>0</v>
      </c>
      <c r="H34" s="16">
        <f>'Memoria Aporte de Asociado 4'!$I$97+'Memoria Aporte de Asociado 4'!$I$220</f>
        <v>0</v>
      </c>
      <c r="I34" s="16">
        <f>'Memoria Aporte de Asociado 5'!$I$97+'Memoria Aporte de Asociado 5'!$I$220</f>
        <v>0</v>
      </c>
      <c r="J34" s="16">
        <f>'Memoria Aporte de Asociado 6'!$I$97+'Memoria Aporte de Asociado 6'!$I$220</f>
        <v>0</v>
      </c>
      <c r="K34" s="16">
        <f>'Memoria Aporte de Asociado 7'!$I$97+'Memoria Aporte de Asociado 7'!$I$220</f>
        <v>0</v>
      </c>
      <c r="L34" s="16">
        <f>'Memoria Aporte de Asociado 8'!$I$97+'Memoria Aporte de Asociado 8'!$I$220</f>
        <v>0</v>
      </c>
      <c r="M34" s="16">
        <f>'Memoria Aporte de Asociado 9'!$I$97+'Memoria Aporte de Asociado 9'!$I$220</f>
        <v>0</v>
      </c>
      <c r="N34" s="16">
        <f>'Memoria Aporte de Asociado 10'!$I$97+'Memoria Aporte de Asociado 10'!$I$220</f>
        <v>0</v>
      </c>
      <c r="O34" s="16">
        <f>'Memoria Aporte de Asociado 11'!$I$96+'Memoria Aporte de Asociado 11'!$I$221</f>
        <v>0</v>
      </c>
      <c r="P34" s="16">
        <f>'Memoria Aporte de Asociado 12'!$I$96+'Memoria Aporte de Asociado 12'!$I$221</f>
        <v>0</v>
      </c>
      <c r="Q34" s="16">
        <f>'Memoria Aporte de Asociado 13'!$I$96+'Memoria Aporte de Asociado 13'!$I$221</f>
        <v>0</v>
      </c>
      <c r="R34" s="16">
        <f>'Memoria Aporte de Asociado 14'!$I$96+'Memoria Aporte de Asociado 14'!$I$221</f>
        <v>0</v>
      </c>
      <c r="S34" s="16">
        <f>'Memoria Aporte de Asociado 15'!$I$96+'Memoria Aporte de Asociado 15'!$I$221</f>
        <v>0</v>
      </c>
      <c r="T34" s="16">
        <f>'Memoria Aporte de Asociado 16'!$I$96+'Memoria Aporte de Asociado 16'!$I$221</f>
        <v>0</v>
      </c>
      <c r="U34" s="16">
        <f>'Memoria Aporte de Asociado 17'!$I$96+'Memoria Aporte de Asociado 17'!$I$221</f>
        <v>0</v>
      </c>
      <c r="V34" s="16">
        <f>'Memoria Aporte de Asociado 18'!$I$96+'Memoria Aporte de Asociado 18'!$I$221</f>
        <v>0</v>
      </c>
      <c r="W34" s="7">
        <f t="shared" si="0"/>
        <v>0</v>
      </c>
    </row>
    <row r="35" spans="2:23" x14ac:dyDescent="0.25">
      <c r="B35" s="553" t="s">
        <v>33</v>
      </c>
      <c r="C35" s="554"/>
      <c r="D35" s="6">
        <f>'Memoria Aporte del Ejecutor'!I105+'Memoria Aporte del Ejecutor'!I228</f>
        <v>0</v>
      </c>
      <c r="E35" s="16">
        <f>'Memoria Aporte de Asociado 1'!$I$105+'Memoria Aporte de Asociado 1'!$I$228</f>
        <v>0</v>
      </c>
      <c r="F35" s="16">
        <f>'Memoria Aporte de Asociado 2'!$I$105+'Memoria Aporte de Asociado 2'!$I$228</f>
        <v>0</v>
      </c>
      <c r="G35" s="16">
        <f>'Memoria Aporte de Asociado 3'!$I$105+'Memoria Aporte de Asociado 3'!$I$228</f>
        <v>0</v>
      </c>
      <c r="H35" s="16">
        <f>'Memoria Aporte de Asociado 4'!$I$105+'Memoria Aporte de Asociado 4'!$I$228</f>
        <v>0</v>
      </c>
      <c r="I35" s="16">
        <f>'Memoria Aporte de Asociado 5'!$I$105+'Memoria Aporte de Asociado 5'!$I$228</f>
        <v>0</v>
      </c>
      <c r="J35" s="16">
        <f>'Memoria Aporte de Asociado 6'!$I$105+'Memoria Aporte de Asociado 6'!$I$228</f>
        <v>0</v>
      </c>
      <c r="K35" s="16">
        <f>'Memoria Aporte de Asociado 7'!$I$105+'Memoria Aporte de Asociado 7'!$I$228</f>
        <v>0</v>
      </c>
      <c r="L35" s="16">
        <f>'Memoria Aporte de Asociado 8'!$I$105+'Memoria Aporte de Asociado 8'!$I$228</f>
        <v>0</v>
      </c>
      <c r="M35" s="16">
        <f>'Memoria Aporte de Asociado 9'!$I$105+'Memoria Aporte de Asociado 9'!$I$228</f>
        <v>0</v>
      </c>
      <c r="N35" s="16">
        <f>'Memoria Aporte de Asociado 10'!$I$105+'Memoria Aporte de Asociado 10'!$I$228</f>
        <v>0</v>
      </c>
      <c r="O35" s="16">
        <f>'Memoria Aporte de Asociado 11'!$I$104+'Memoria Aporte de Asociado 11'!$I$229</f>
        <v>0</v>
      </c>
      <c r="P35" s="16">
        <f>'Memoria Aporte de Asociado 12'!$I$104+'Memoria Aporte de Asociado 12'!$I$229</f>
        <v>0</v>
      </c>
      <c r="Q35" s="16">
        <f>'Memoria Aporte de Asociado 13'!$I$104+'Memoria Aporte de Asociado 13'!$I$229</f>
        <v>0</v>
      </c>
      <c r="R35" s="16">
        <f>'Memoria Aporte de Asociado 14'!$I$104+'Memoria Aporte de Asociado 14'!$I$229</f>
        <v>0</v>
      </c>
      <c r="S35" s="16">
        <f>'Memoria Aporte de Asociado 15'!$I$104+'Memoria Aporte de Asociado 15'!$I$229</f>
        <v>0</v>
      </c>
      <c r="T35" s="16">
        <f>'Memoria Aporte de Asociado 16'!$I$104+'Memoria Aporte de Asociado 16'!$I$229</f>
        <v>0</v>
      </c>
      <c r="U35" s="16">
        <f>'Memoria Aporte de Asociado 17'!$I$104+'Memoria Aporte de Asociado 17'!$I$229</f>
        <v>0</v>
      </c>
      <c r="V35" s="16">
        <f>'Memoria Aporte de Asociado 18'!$I$104+'Memoria Aporte de Asociado 18'!$I$229</f>
        <v>0</v>
      </c>
      <c r="W35" s="7">
        <f t="shared" si="0"/>
        <v>0</v>
      </c>
    </row>
    <row r="36" spans="2:23" x14ac:dyDescent="0.25">
      <c r="B36" s="553" t="s">
        <v>34</v>
      </c>
      <c r="C36" s="554"/>
      <c r="D36" s="6">
        <f>'Memoria Aporte del Ejecutor'!I110+'Memoria Aporte del Ejecutor'!I233</f>
        <v>0</v>
      </c>
      <c r="E36" s="16">
        <f>'Memoria Aporte de Asociado 1'!$I$110+'Memoria Aporte de Asociado 1'!$I$233</f>
        <v>0</v>
      </c>
      <c r="F36" s="16">
        <f>'Memoria Aporte de Asociado 2'!$I$110+'Memoria Aporte de Asociado 2'!$I$233</f>
        <v>0</v>
      </c>
      <c r="G36" s="16">
        <f>'Memoria Aporte de Asociado 3'!$I$110+'Memoria Aporte de Asociado 3'!$I$233</f>
        <v>0</v>
      </c>
      <c r="H36" s="16">
        <f>'Memoria Aporte de Asociado 4'!$I$110+'Memoria Aporte de Asociado 4'!$I$233</f>
        <v>0</v>
      </c>
      <c r="I36" s="16">
        <f>'Memoria Aporte de Asociado 5'!$I$110+'Memoria Aporte de Asociado 5'!$I$233</f>
        <v>0</v>
      </c>
      <c r="J36" s="16">
        <f>'Memoria Aporte de Asociado 6'!$I$110+'Memoria Aporte de Asociado 6'!$I$233</f>
        <v>0</v>
      </c>
      <c r="K36" s="16">
        <f>'Memoria Aporte de Asociado 7'!$I$110+'Memoria Aporte de Asociado 7'!$I$233</f>
        <v>0</v>
      </c>
      <c r="L36" s="16">
        <f>'Memoria Aporte de Asociado 8'!$I$110+'Memoria Aporte de Asociado 8'!$I$233</f>
        <v>0</v>
      </c>
      <c r="M36" s="16">
        <f>'Memoria Aporte de Asociado 9'!$I$110+'Memoria Aporte de Asociado 9'!$I$233</f>
        <v>0</v>
      </c>
      <c r="N36" s="16">
        <f>'Memoria Aporte de Asociado 10'!$I$110+'Memoria Aporte de Asociado 10'!$I$233</f>
        <v>0</v>
      </c>
      <c r="O36" s="16">
        <f>'Memoria Aporte de Asociado 11'!$I$109+'Memoria Aporte de Asociado 11'!$I$234</f>
        <v>0</v>
      </c>
      <c r="P36" s="16">
        <f>'Memoria Aporte de Asociado 12'!$I$109+'Memoria Aporte de Asociado 12'!$I$234</f>
        <v>0</v>
      </c>
      <c r="Q36" s="16">
        <f>'Memoria Aporte de Asociado 13'!$I$109+'Memoria Aporte de Asociado 13'!$I$234</f>
        <v>0</v>
      </c>
      <c r="R36" s="16">
        <f>'Memoria Aporte de Asociado 14'!$I$109+'Memoria Aporte de Asociado 14'!$I$234</f>
        <v>0</v>
      </c>
      <c r="S36" s="16">
        <f>'Memoria Aporte de Asociado 15'!$I$109+'Memoria Aporte de Asociado 15'!$I$234</f>
        <v>0</v>
      </c>
      <c r="T36" s="16">
        <f>'Memoria Aporte de Asociado 16'!$I$109+'Memoria Aporte de Asociado 16'!$I$234</f>
        <v>0</v>
      </c>
      <c r="U36" s="16">
        <f>'Memoria Aporte de Asociado 17'!$I$109+'Memoria Aporte de Asociado 17'!$I$234</f>
        <v>0</v>
      </c>
      <c r="V36" s="16">
        <f>'Memoria Aporte de Asociado 18'!$I$109+'Memoria Aporte de Asociado 18'!$I$234</f>
        <v>0</v>
      </c>
      <c r="W36" s="7">
        <f t="shared" si="0"/>
        <v>0</v>
      </c>
    </row>
    <row r="37" spans="2:23" x14ac:dyDescent="0.25">
      <c r="B37" s="553" t="s">
        <v>35</v>
      </c>
      <c r="C37" s="554"/>
      <c r="D37" s="6">
        <f>'Memoria Aporte del Ejecutor'!I119+'Memoria Aporte del Ejecutor'!I242</f>
        <v>0</v>
      </c>
      <c r="E37" s="16">
        <f>'Memoria Aporte de Asociado 1'!$I$119+'Memoria Aporte de Asociado 1'!$I$242</f>
        <v>0</v>
      </c>
      <c r="F37" s="16">
        <f>'Memoria Aporte de Asociado 2'!$I$119+'Memoria Aporte de Asociado 2'!$I$242</f>
        <v>0</v>
      </c>
      <c r="G37" s="16">
        <f>'Memoria Aporte de Asociado 3'!$I$119+'Memoria Aporte de Asociado 3'!$I$242</f>
        <v>0</v>
      </c>
      <c r="H37" s="16">
        <f>'Memoria Aporte de Asociado 4'!$I$119+'Memoria Aporte de Asociado 4'!$I$242</f>
        <v>0</v>
      </c>
      <c r="I37" s="16">
        <f>'Memoria Aporte de Asociado 5'!$I$119+'Memoria Aporte de Asociado 5'!$I$242</f>
        <v>0</v>
      </c>
      <c r="J37" s="16">
        <f>'Memoria Aporte de Asociado 6'!$I$119+'Memoria Aporte de Asociado 6'!$I$242</f>
        <v>0</v>
      </c>
      <c r="K37" s="16">
        <f>'Memoria Aporte de Asociado 7'!$I$119+'Memoria Aporte de Asociado 7'!$I$242</f>
        <v>0</v>
      </c>
      <c r="L37" s="16">
        <f>'Memoria Aporte de Asociado 8'!$I$119+'Memoria Aporte de Asociado 8'!$I$242</f>
        <v>0</v>
      </c>
      <c r="M37" s="16">
        <f>'Memoria Aporte de Asociado 9'!$I$119+'Memoria Aporte de Asociado 9'!$I$242</f>
        <v>0</v>
      </c>
      <c r="N37" s="16">
        <f>'Memoria Aporte de Asociado 10'!$I$119+'Memoria Aporte de Asociado 10'!$I$242</f>
        <v>0</v>
      </c>
      <c r="O37" s="16">
        <f>'Memoria Aporte de Asociado 11'!$I$118+'Memoria Aporte de Asociado 11'!$I$243</f>
        <v>0</v>
      </c>
      <c r="P37" s="16">
        <f>'Memoria Aporte de Asociado 12'!$I$118+'Memoria Aporte de Asociado 12'!$I$243</f>
        <v>0</v>
      </c>
      <c r="Q37" s="16">
        <f>'Memoria Aporte de Asociado 13'!$I$118+'Memoria Aporte de Asociado 13'!$I$243</f>
        <v>0</v>
      </c>
      <c r="R37" s="16">
        <f>'Memoria Aporte de Asociado 14'!$I$118+'Memoria Aporte de Asociado 14'!$I$243</f>
        <v>0</v>
      </c>
      <c r="S37" s="16">
        <f>'Memoria Aporte de Asociado 15'!$I$118+'Memoria Aporte de Asociado 15'!$I$243</f>
        <v>0</v>
      </c>
      <c r="T37" s="16">
        <f>'Memoria Aporte de Asociado 16'!$I$118+'Memoria Aporte de Asociado 16'!$I$243</f>
        <v>0</v>
      </c>
      <c r="U37" s="16">
        <f>'Memoria Aporte de Asociado 17'!$I$118+'Memoria Aporte de Asociado 17'!$I$243</f>
        <v>0</v>
      </c>
      <c r="V37" s="16">
        <f>'Memoria Aporte de Asociado 18'!$I$118+'Memoria Aporte de Asociado 18'!$I$243</f>
        <v>0</v>
      </c>
      <c r="W37" s="7">
        <f t="shared" si="0"/>
        <v>0</v>
      </c>
    </row>
    <row r="38" spans="2:23" x14ac:dyDescent="0.25">
      <c r="B38" s="553" t="s">
        <v>36</v>
      </c>
      <c r="C38" s="554"/>
      <c r="D38" s="6">
        <f>'Memoria Aporte del Ejecutor'!I122+'Memoria Aporte del Ejecutor'!I245</f>
        <v>0</v>
      </c>
      <c r="E38" s="16">
        <f>'Memoria Aporte de Asociado 1'!$I$122+'Memoria Aporte de Asociado 1'!$I$245</f>
        <v>0</v>
      </c>
      <c r="F38" s="16">
        <f>'Memoria Aporte de Asociado 2'!$I$122+'Memoria Aporte de Asociado 2'!$I$245</f>
        <v>0</v>
      </c>
      <c r="G38" s="16">
        <f>'Memoria Aporte de Asociado 3'!$I$122+'Memoria Aporte de Asociado 3'!$I$245</f>
        <v>0</v>
      </c>
      <c r="H38" s="16">
        <f>'Memoria Aporte de Asociado 4'!$I$122+'Memoria Aporte de Asociado 4'!$I$245</f>
        <v>0</v>
      </c>
      <c r="I38" s="16">
        <f>'Memoria Aporte de Asociado 5'!$I$122+'Memoria Aporte de Asociado 5'!$I$245</f>
        <v>0</v>
      </c>
      <c r="J38" s="16">
        <f>'Memoria Aporte de Asociado 6'!$I$122+'Memoria Aporte de Asociado 6'!$I$245</f>
        <v>0</v>
      </c>
      <c r="K38" s="16">
        <f>'Memoria Aporte de Asociado 7'!$I$122+'Memoria Aporte de Asociado 7'!$I$245</f>
        <v>0</v>
      </c>
      <c r="L38" s="16">
        <f>'Memoria Aporte de Asociado 8'!$I$122+'Memoria Aporte de Asociado 8'!$I$245</f>
        <v>0</v>
      </c>
      <c r="M38" s="16">
        <f>'Memoria Aporte de Asociado 9'!$I$122+'Memoria Aporte de Asociado 9'!$I$245</f>
        <v>0</v>
      </c>
      <c r="N38" s="16">
        <f>'Memoria Aporte de Asociado 10'!$I$122+'Memoria Aporte de Asociado 10'!$I$245</f>
        <v>0</v>
      </c>
      <c r="O38" s="16">
        <f>'Memoria Aporte de Asociado 11'!$I$121+'Memoria Aporte de Asociado 11'!$I$246</f>
        <v>0</v>
      </c>
      <c r="P38" s="16">
        <f>'Memoria Aporte de Asociado 12'!$I$121+'Memoria Aporte de Asociado 12'!$I$246</f>
        <v>0</v>
      </c>
      <c r="Q38" s="16">
        <f>'Memoria Aporte de Asociado 13'!$I$121+'Memoria Aporte de Asociado 13'!$I$246</f>
        <v>0</v>
      </c>
      <c r="R38" s="16">
        <f>'Memoria Aporte de Asociado 14'!$I$121+'Memoria Aporte de Asociado 14'!$I$246</f>
        <v>0</v>
      </c>
      <c r="S38" s="16">
        <f>'Memoria Aporte de Asociado 15'!$I$121+'Memoria Aporte de Asociado 15'!$I$246</f>
        <v>0</v>
      </c>
      <c r="T38" s="16">
        <f>'Memoria Aporte de Asociado 16'!$I$121+'Memoria Aporte de Asociado 16'!$I$246</f>
        <v>0</v>
      </c>
      <c r="U38" s="16">
        <f>'Memoria Aporte de Asociado 17'!$I$121+'Memoria Aporte de Asociado 17'!$I$246</f>
        <v>0</v>
      </c>
      <c r="V38" s="16">
        <f>'Memoria Aporte de Asociado 18'!$I$121+'Memoria Aporte de Asociado 18'!$I$246</f>
        <v>0</v>
      </c>
      <c r="W38" s="7">
        <f t="shared" si="0"/>
        <v>0</v>
      </c>
    </row>
    <row r="39" spans="2:23" x14ac:dyDescent="0.25">
      <c r="B39" s="553" t="s">
        <v>37</v>
      </c>
      <c r="C39" s="554"/>
      <c r="D39" s="6">
        <f>'Memoria Aporte del Ejecutor'!I125+'Memoria Aporte del Ejecutor'!I248</f>
        <v>0</v>
      </c>
      <c r="E39" s="16">
        <f>'Memoria Aporte de Asociado 1'!$I$125+'Memoria Aporte de Asociado 1'!$I$248</f>
        <v>0</v>
      </c>
      <c r="F39" s="16">
        <f>'Memoria Aporte de Asociado 2'!$I$125+'Memoria Aporte de Asociado 2'!$I$248</f>
        <v>0</v>
      </c>
      <c r="G39" s="16">
        <f>'Memoria Aporte de Asociado 3'!$I$125+'Memoria Aporte de Asociado 3'!$I$248</f>
        <v>0</v>
      </c>
      <c r="H39" s="16">
        <f>'Memoria Aporte de Asociado 4'!$I$125+'Memoria Aporte de Asociado 4'!$I$248</f>
        <v>0</v>
      </c>
      <c r="I39" s="16">
        <f>'Memoria Aporte de Asociado 5'!$I$125+'Memoria Aporte de Asociado 5'!$I$248</f>
        <v>0</v>
      </c>
      <c r="J39" s="16">
        <f>'Memoria Aporte de Asociado 6'!$I$125+'Memoria Aporte de Asociado 6'!$I$248</f>
        <v>0</v>
      </c>
      <c r="K39" s="16">
        <f>'Memoria Aporte de Asociado 7'!$I$125+'Memoria Aporte de Asociado 7'!$I$248</f>
        <v>0</v>
      </c>
      <c r="L39" s="16">
        <f>'Memoria Aporte de Asociado 8'!$I$125+'Memoria Aporte de Asociado 8'!$I$248</f>
        <v>0</v>
      </c>
      <c r="M39" s="16">
        <f>'Memoria Aporte de Asociado 9'!$I$125+'Memoria Aporte de Asociado 9'!$I$248</f>
        <v>0</v>
      </c>
      <c r="N39" s="16">
        <f>'Memoria Aporte de Asociado 10'!$I$125+'Memoria Aporte de Asociado 10'!$I$248</f>
        <v>0</v>
      </c>
      <c r="O39" s="16">
        <f>'Memoria Aporte de Asociado 11'!$I$124+'Memoria Aporte de Asociado 11'!$I$249</f>
        <v>0</v>
      </c>
      <c r="P39" s="16">
        <f>'Memoria Aporte de Asociado 12'!$I$124+'Memoria Aporte de Asociado 12'!$I$249</f>
        <v>0</v>
      </c>
      <c r="Q39" s="16">
        <f>'Memoria Aporte de Asociado 13'!$I$124+'Memoria Aporte de Asociado 13'!$I$249</f>
        <v>0</v>
      </c>
      <c r="R39" s="16">
        <f>'Memoria Aporte de Asociado 14'!$I$124+'Memoria Aporte de Asociado 14'!$I$249</f>
        <v>0</v>
      </c>
      <c r="S39" s="16">
        <f>'Memoria Aporte de Asociado 15'!$I$124+'Memoria Aporte de Asociado 15'!$I$249</f>
        <v>0</v>
      </c>
      <c r="T39" s="16">
        <f>'Memoria Aporte de Asociado 16'!$I$124+'Memoria Aporte de Asociado 16'!$I$249</f>
        <v>0</v>
      </c>
      <c r="U39" s="16">
        <f>'Memoria Aporte de Asociado 17'!$I$124+'Memoria Aporte de Asociado 17'!$I$249</f>
        <v>0</v>
      </c>
      <c r="V39" s="16">
        <f>'Memoria Aporte de Asociado 18'!$I$124+'Memoria Aporte de Asociado 18'!$I$249</f>
        <v>0</v>
      </c>
      <c r="W39" s="7">
        <f t="shared" si="0"/>
        <v>0</v>
      </c>
    </row>
    <row r="40" spans="2:23" x14ac:dyDescent="0.25">
      <c r="B40" s="550" t="s">
        <v>24</v>
      </c>
      <c r="C40" s="550"/>
      <c r="D40" s="31">
        <f>SUM(D5:D39)</f>
        <v>0</v>
      </c>
      <c r="E40" s="31">
        <f t="shared" ref="E40:V40" si="1">SUM(E5:E39)</f>
        <v>0</v>
      </c>
      <c r="F40" s="31">
        <f t="shared" si="1"/>
        <v>0</v>
      </c>
      <c r="G40" s="31">
        <f t="shared" si="1"/>
        <v>0</v>
      </c>
      <c r="H40" s="31">
        <f t="shared" si="1"/>
        <v>0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M40" s="31">
        <f t="shared" si="1"/>
        <v>0</v>
      </c>
      <c r="N40" s="31">
        <f t="shared" si="1"/>
        <v>0</v>
      </c>
      <c r="O40" s="31">
        <f t="shared" si="1"/>
        <v>0</v>
      </c>
      <c r="P40" s="31">
        <f t="shared" si="1"/>
        <v>0</v>
      </c>
      <c r="Q40" s="31">
        <f t="shared" si="1"/>
        <v>0</v>
      </c>
      <c r="R40" s="31">
        <f t="shared" si="1"/>
        <v>0</v>
      </c>
      <c r="S40" s="31">
        <f t="shared" si="1"/>
        <v>0</v>
      </c>
      <c r="T40" s="31">
        <f t="shared" si="1"/>
        <v>0</v>
      </c>
      <c r="U40" s="31">
        <f t="shared" si="1"/>
        <v>0</v>
      </c>
      <c r="V40" s="31">
        <f t="shared" si="1"/>
        <v>0</v>
      </c>
      <c r="W40" s="31">
        <f>SUM(W5:W39)</f>
        <v>0</v>
      </c>
    </row>
  </sheetData>
  <sheetProtection algorithmName="SHA-512" hashValue="UFirrrvde/zcdmluajeOudgfP3tIB0s87zKklIUu27lSCpcCl8mHsC8kHr7VB+cKMRAZznvJp02VRLdMj7MZgA==" saltValue="wY14PXNG9TAPifGe0FlViA==" spinCount="100000" sheet="1" objects="1" scenarios="1" formatCells="0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-0.249977111117893"/>
    <pageSetUpPr fitToPage="1"/>
  </sheetPr>
  <dimension ref="B2:N145"/>
  <sheetViews>
    <sheetView showGridLines="0" zoomScale="60" zoomScaleNormal="60" zoomScaleSheetLayoutView="50" workbookViewId="0">
      <pane ySplit="6" topLeftCell="A121" activePane="bottomLeft" state="frozenSplit"/>
      <selection activeCell="A28" sqref="A28:J28"/>
      <selection pane="bottomLeft" activeCell="H137" sqref="H137"/>
    </sheetView>
  </sheetViews>
  <sheetFormatPr baseColWidth="10" defaultColWidth="9.33203125" defaultRowHeight="13.2" outlineLevelCol="1" x14ac:dyDescent="0.25"/>
  <cols>
    <col min="1" max="1" width="3" style="10" customWidth="1"/>
    <col min="2" max="2" width="19.6640625" style="10" customWidth="1"/>
    <col min="3" max="3" width="41.6640625" style="10" customWidth="1"/>
    <col min="4" max="4" width="23.6640625" style="75" customWidth="1"/>
    <col min="5" max="5" width="30.44140625" style="10" bestFit="1" customWidth="1"/>
    <col min="6" max="6" width="13" style="10" customWidth="1"/>
    <col min="7" max="7" width="12.5546875" style="10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10" hidden="1" customWidth="1" outlineLevel="1"/>
    <col min="13" max="13" width="50.6640625" style="114" hidden="1" customWidth="1" outlineLevel="1"/>
    <col min="14" max="14" width="9.33203125" style="10" collapsed="1"/>
    <col min="15" max="16384" width="9.33203125" style="10"/>
  </cols>
  <sheetData>
    <row r="2" spans="2:13" ht="13.8" x14ac:dyDescent="0.25">
      <c r="B2" s="446" t="s">
        <v>53</v>
      </c>
      <c r="C2" s="446"/>
      <c r="I2" s="74"/>
      <c r="J2" s="41"/>
      <c r="K2" s="123"/>
      <c r="L2" s="41"/>
      <c r="M2" s="10"/>
    </row>
    <row r="3" spans="2:13" ht="13.8" x14ac:dyDescent="0.25">
      <c r="B3" s="220"/>
      <c r="I3" s="74"/>
      <c r="J3" s="41"/>
      <c r="K3" s="123"/>
      <c r="L3" s="41"/>
      <c r="M3" s="10"/>
    </row>
    <row r="4" spans="2:13" ht="13.8" x14ac:dyDescent="0.25">
      <c r="B4" s="266" t="s">
        <v>153</v>
      </c>
      <c r="C4" s="311"/>
      <c r="D4" s="267"/>
      <c r="I4" s="449"/>
      <c r="J4" s="450"/>
      <c r="K4" s="74"/>
      <c r="L4" s="41"/>
      <c r="M4" s="10"/>
    </row>
    <row r="6" spans="2:13" ht="26.4" x14ac:dyDescent="0.25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09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4.25" customHeight="1" x14ac:dyDescent="0.25">
      <c r="B7" s="451" t="s">
        <v>51</v>
      </c>
      <c r="C7" s="225" t="s">
        <v>123</v>
      </c>
      <c r="D7" s="226"/>
      <c r="E7" s="227"/>
      <c r="F7" s="228"/>
      <c r="G7" s="228"/>
      <c r="H7" s="178">
        <f t="shared" ref="H7:H137" si="0">F7*G7</f>
        <v>0</v>
      </c>
      <c r="I7" s="178">
        <f t="shared" ref="I7:I29" si="1">H7</f>
        <v>0</v>
      </c>
      <c r="J7" s="35"/>
      <c r="L7" s="121"/>
      <c r="M7" s="116"/>
    </row>
    <row r="8" spans="2:13" ht="14.25" customHeight="1" x14ac:dyDescent="0.25">
      <c r="B8" s="452"/>
      <c r="C8" s="225" t="s">
        <v>122</v>
      </c>
      <c r="D8" s="229"/>
      <c r="E8" s="230"/>
      <c r="F8" s="231"/>
      <c r="G8" s="231"/>
      <c r="H8" s="178">
        <f t="shared" si="0"/>
        <v>0</v>
      </c>
      <c r="I8" s="178">
        <f t="shared" si="1"/>
        <v>0</v>
      </c>
      <c r="J8" s="35"/>
      <c r="L8" s="121"/>
      <c r="M8" s="117"/>
    </row>
    <row r="9" spans="2:13" ht="14.25" customHeight="1" x14ac:dyDescent="0.25">
      <c r="B9" s="452"/>
      <c r="C9" s="225" t="s">
        <v>121</v>
      </c>
      <c r="D9" s="229"/>
      <c r="E9" s="230"/>
      <c r="F9" s="231"/>
      <c r="G9" s="231"/>
      <c r="H9" s="178">
        <f t="shared" si="0"/>
        <v>0</v>
      </c>
      <c r="I9" s="178">
        <f t="shared" si="1"/>
        <v>0</v>
      </c>
      <c r="J9" s="35"/>
      <c r="L9" s="121"/>
      <c r="M9" s="117"/>
    </row>
    <row r="10" spans="2:13" ht="14.25" customHeight="1" x14ac:dyDescent="0.25">
      <c r="B10" s="452"/>
      <c r="C10" s="225" t="s">
        <v>120</v>
      </c>
      <c r="D10" s="229"/>
      <c r="E10" s="230"/>
      <c r="F10" s="231"/>
      <c r="G10" s="231"/>
      <c r="H10" s="178">
        <f t="shared" si="0"/>
        <v>0</v>
      </c>
      <c r="I10" s="178">
        <f t="shared" si="1"/>
        <v>0</v>
      </c>
      <c r="J10" s="35"/>
      <c r="L10" s="121"/>
      <c r="M10" s="117"/>
    </row>
    <row r="11" spans="2:13" ht="14.25" customHeight="1" x14ac:dyDescent="0.25">
      <c r="B11" s="452"/>
      <c r="C11" s="225" t="s">
        <v>96</v>
      </c>
      <c r="D11" s="229"/>
      <c r="E11" s="230"/>
      <c r="F11" s="231"/>
      <c r="G11" s="231"/>
      <c r="H11" s="178">
        <f t="shared" si="0"/>
        <v>0</v>
      </c>
      <c r="I11" s="178">
        <f t="shared" si="1"/>
        <v>0</v>
      </c>
      <c r="J11" s="35"/>
      <c r="L11" s="121"/>
      <c r="M11" s="117"/>
    </row>
    <row r="12" spans="2:13" ht="14.25" customHeight="1" x14ac:dyDescent="0.25">
      <c r="B12" s="452"/>
      <c r="C12" s="225" t="s">
        <v>97</v>
      </c>
      <c r="D12" s="229"/>
      <c r="E12" s="230"/>
      <c r="F12" s="231"/>
      <c r="G12" s="231"/>
      <c r="H12" s="178">
        <f t="shared" si="0"/>
        <v>0</v>
      </c>
      <c r="I12" s="178">
        <f t="shared" si="1"/>
        <v>0</v>
      </c>
      <c r="J12" s="35"/>
      <c r="L12" s="121"/>
      <c r="M12" s="117"/>
    </row>
    <row r="13" spans="2:13" ht="14.25" customHeight="1" x14ac:dyDescent="0.25">
      <c r="B13" s="452"/>
      <c r="C13" s="225" t="s">
        <v>98</v>
      </c>
      <c r="D13" s="229"/>
      <c r="E13" s="230"/>
      <c r="F13" s="231"/>
      <c r="G13" s="231"/>
      <c r="H13" s="178">
        <f t="shared" si="0"/>
        <v>0</v>
      </c>
      <c r="I13" s="178">
        <f t="shared" si="1"/>
        <v>0</v>
      </c>
      <c r="J13" s="35"/>
      <c r="L13" s="121"/>
      <c r="M13" s="117"/>
    </row>
    <row r="14" spans="2:13" ht="14.25" customHeight="1" x14ac:dyDescent="0.25">
      <c r="B14" s="452"/>
      <c r="C14" s="225" t="s">
        <v>99</v>
      </c>
      <c r="D14" s="229"/>
      <c r="E14" s="230"/>
      <c r="F14" s="231"/>
      <c r="G14" s="231"/>
      <c r="H14" s="178">
        <f t="shared" si="0"/>
        <v>0</v>
      </c>
      <c r="I14" s="178">
        <f t="shared" si="1"/>
        <v>0</v>
      </c>
      <c r="J14" s="35"/>
      <c r="L14" s="121"/>
      <c r="M14" s="117"/>
    </row>
    <row r="15" spans="2:13" ht="14.25" customHeight="1" x14ac:dyDescent="0.25">
      <c r="B15" s="452"/>
      <c r="C15" s="225" t="s">
        <v>113</v>
      </c>
      <c r="D15" s="229"/>
      <c r="E15" s="230"/>
      <c r="F15" s="231"/>
      <c r="G15" s="231"/>
      <c r="H15" s="178">
        <f t="shared" si="0"/>
        <v>0</v>
      </c>
      <c r="I15" s="178">
        <f t="shared" si="1"/>
        <v>0</v>
      </c>
      <c r="J15" s="35"/>
      <c r="L15" s="121"/>
      <c r="M15" s="117"/>
    </row>
    <row r="16" spans="2:13" ht="14.25" customHeight="1" x14ac:dyDescent="0.25">
      <c r="B16" s="452"/>
      <c r="C16" s="225" t="s">
        <v>100</v>
      </c>
      <c r="D16" s="229"/>
      <c r="E16" s="230"/>
      <c r="F16" s="231"/>
      <c r="G16" s="231"/>
      <c r="H16" s="178">
        <f t="shared" ref="H16:H27" si="2">F16*G16</f>
        <v>0</v>
      </c>
      <c r="I16" s="178">
        <f t="shared" si="1"/>
        <v>0</v>
      </c>
      <c r="J16" s="35"/>
      <c r="L16" s="121"/>
      <c r="M16" s="117"/>
    </row>
    <row r="17" spans="2:13" ht="14.25" customHeight="1" x14ac:dyDescent="0.25">
      <c r="B17" s="452"/>
      <c r="C17" s="225" t="s">
        <v>101</v>
      </c>
      <c r="D17" s="229"/>
      <c r="E17" s="230"/>
      <c r="F17" s="231"/>
      <c r="G17" s="231"/>
      <c r="H17" s="178">
        <f t="shared" si="2"/>
        <v>0</v>
      </c>
      <c r="I17" s="178">
        <f t="shared" si="1"/>
        <v>0</v>
      </c>
      <c r="J17" s="35"/>
      <c r="L17" s="121"/>
      <c r="M17" s="117"/>
    </row>
    <row r="18" spans="2:13" ht="14.25" customHeight="1" x14ac:dyDescent="0.25">
      <c r="B18" s="452"/>
      <c r="C18" s="225" t="s">
        <v>102</v>
      </c>
      <c r="D18" s="229"/>
      <c r="E18" s="230"/>
      <c r="F18" s="231"/>
      <c r="G18" s="231"/>
      <c r="H18" s="178">
        <f t="shared" si="2"/>
        <v>0</v>
      </c>
      <c r="I18" s="178">
        <f t="shared" si="1"/>
        <v>0</v>
      </c>
      <c r="J18" s="35"/>
      <c r="L18" s="121"/>
      <c r="M18" s="118"/>
    </row>
    <row r="19" spans="2:13" ht="14.25" customHeight="1" x14ac:dyDescent="0.25">
      <c r="B19" s="452"/>
      <c r="C19" s="225" t="s">
        <v>103</v>
      </c>
      <c r="D19" s="229"/>
      <c r="E19" s="230"/>
      <c r="F19" s="231"/>
      <c r="G19" s="231"/>
      <c r="H19" s="178">
        <f t="shared" si="2"/>
        <v>0</v>
      </c>
      <c r="I19" s="178">
        <f t="shared" si="1"/>
        <v>0</v>
      </c>
      <c r="J19" s="35"/>
      <c r="L19" s="121"/>
      <c r="M19" s="118"/>
    </row>
    <row r="20" spans="2:13" ht="14.25" customHeight="1" x14ac:dyDescent="0.25">
      <c r="B20" s="452"/>
      <c r="C20" s="225" t="s">
        <v>104</v>
      </c>
      <c r="D20" s="229"/>
      <c r="E20" s="230"/>
      <c r="F20" s="231"/>
      <c r="G20" s="231"/>
      <c r="H20" s="178">
        <f t="shared" si="2"/>
        <v>0</v>
      </c>
      <c r="I20" s="178">
        <f t="shared" si="1"/>
        <v>0</v>
      </c>
      <c r="J20" s="35"/>
      <c r="L20" s="121"/>
      <c r="M20" s="118"/>
    </row>
    <row r="21" spans="2:13" ht="14.25" customHeight="1" x14ac:dyDescent="0.25">
      <c r="B21" s="452"/>
      <c r="C21" s="225" t="s">
        <v>105</v>
      </c>
      <c r="D21" s="229"/>
      <c r="E21" s="230"/>
      <c r="F21" s="231"/>
      <c r="G21" s="231"/>
      <c r="H21" s="178">
        <f t="shared" si="2"/>
        <v>0</v>
      </c>
      <c r="I21" s="178">
        <f t="shared" si="1"/>
        <v>0</v>
      </c>
      <c r="J21" s="35"/>
      <c r="L21" s="121"/>
      <c r="M21" s="118"/>
    </row>
    <row r="22" spans="2:13" ht="14.25" customHeight="1" x14ac:dyDescent="0.25">
      <c r="B22" s="452"/>
      <c r="C22" s="225" t="s">
        <v>106</v>
      </c>
      <c r="D22" s="229"/>
      <c r="E22" s="230"/>
      <c r="F22" s="231"/>
      <c r="G22" s="231"/>
      <c r="H22" s="178">
        <f t="shared" si="2"/>
        <v>0</v>
      </c>
      <c r="I22" s="178">
        <f t="shared" si="1"/>
        <v>0</v>
      </c>
      <c r="J22" s="35"/>
      <c r="L22" s="121"/>
      <c r="M22" s="118"/>
    </row>
    <row r="23" spans="2:13" ht="14.25" customHeight="1" x14ac:dyDescent="0.25">
      <c r="B23" s="452"/>
      <c r="C23" s="225" t="s">
        <v>107</v>
      </c>
      <c r="D23" s="229"/>
      <c r="E23" s="230"/>
      <c r="F23" s="231"/>
      <c r="G23" s="231"/>
      <c r="H23" s="178">
        <f t="shared" si="2"/>
        <v>0</v>
      </c>
      <c r="I23" s="178">
        <f t="shared" si="1"/>
        <v>0</v>
      </c>
      <c r="J23" s="35"/>
      <c r="L23" s="121"/>
      <c r="M23" s="118"/>
    </row>
    <row r="24" spans="2:13" ht="14.25" customHeight="1" x14ac:dyDescent="0.25">
      <c r="B24" s="452"/>
      <c r="C24" s="225" t="s">
        <v>108</v>
      </c>
      <c r="D24" s="229"/>
      <c r="E24" s="230"/>
      <c r="F24" s="231"/>
      <c r="G24" s="231"/>
      <c r="H24" s="178">
        <f t="shared" si="2"/>
        <v>0</v>
      </c>
      <c r="I24" s="178">
        <f t="shared" si="1"/>
        <v>0</v>
      </c>
      <c r="J24" s="35"/>
      <c r="L24" s="121"/>
      <c r="M24" s="118"/>
    </row>
    <row r="25" spans="2:13" ht="14.25" customHeight="1" x14ac:dyDescent="0.25">
      <c r="B25" s="452"/>
      <c r="C25" s="225" t="s">
        <v>109</v>
      </c>
      <c r="D25" s="229"/>
      <c r="E25" s="230"/>
      <c r="F25" s="231"/>
      <c r="G25" s="231"/>
      <c r="H25" s="178">
        <f t="shared" si="2"/>
        <v>0</v>
      </c>
      <c r="I25" s="178">
        <f t="shared" si="1"/>
        <v>0</v>
      </c>
      <c r="J25" s="35"/>
      <c r="L25" s="121"/>
      <c r="M25" s="118"/>
    </row>
    <row r="26" spans="2:13" ht="14.25" customHeight="1" x14ac:dyDescent="0.25">
      <c r="B26" s="452"/>
      <c r="C26" s="225" t="s">
        <v>110</v>
      </c>
      <c r="D26" s="229"/>
      <c r="E26" s="230"/>
      <c r="F26" s="231"/>
      <c r="G26" s="231"/>
      <c r="H26" s="178">
        <f t="shared" si="2"/>
        <v>0</v>
      </c>
      <c r="I26" s="178">
        <f t="shared" si="1"/>
        <v>0</v>
      </c>
      <c r="J26" s="35"/>
      <c r="L26" s="121"/>
      <c r="M26" s="118"/>
    </row>
    <row r="27" spans="2:13" ht="14.25" customHeight="1" x14ac:dyDescent="0.25">
      <c r="B27" s="452"/>
      <c r="C27" s="225" t="s">
        <v>111</v>
      </c>
      <c r="D27" s="229"/>
      <c r="E27" s="230"/>
      <c r="F27" s="231"/>
      <c r="G27" s="231"/>
      <c r="H27" s="178">
        <f t="shared" si="2"/>
        <v>0</v>
      </c>
      <c r="I27" s="178">
        <f t="shared" si="1"/>
        <v>0</v>
      </c>
      <c r="J27" s="35"/>
      <c r="L27" s="121"/>
      <c r="M27" s="118"/>
    </row>
    <row r="28" spans="2:13" ht="14.25" customHeight="1" x14ac:dyDescent="0.25">
      <c r="B28" s="452"/>
      <c r="C28" s="225" t="s">
        <v>112</v>
      </c>
      <c r="D28" s="229"/>
      <c r="E28" s="230"/>
      <c r="F28" s="231"/>
      <c r="G28" s="231"/>
      <c r="H28" s="178">
        <f>F28*G28</f>
        <v>0</v>
      </c>
      <c r="I28" s="178">
        <f t="shared" si="1"/>
        <v>0</v>
      </c>
      <c r="J28" s="35"/>
      <c r="L28" s="122"/>
      <c r="M28" s="118"/>
    </row>
    <row r="29" spans="2:13" x14ac:dyDescent="0.25">
      <c r="B29" s="452"/>
      <c r="C29" s="259" t="s">
        <v>114</v>
      </c>
      <c r="D29" s="226"/>
      <c r="E29" s="227"/>
      <c r="F29" s="228"/>
      <c r="G29" s="228"/>
      <c r="H29" s="178">
        <f>F29*G29</f>
        <v>0</v>
      </c>
      <c r="I29" s="178">
        <f t="shared" si="1"/>
        <v>0</v>
      </c>
      <c r="J29" s="35"/>
      <c r="L29" s="122"/>
      <c r="M29" s="118"/>
    </row>
    <row r="30" spans="2:13" x14ac:dyDescent="0.25">
      <c r="B30" s="452"/>
      <c r="C30" s="454" t="s">
        <v>3</v>
      </c>
      <c r="D30" s="229"/>
      <c r="E30" s="230"/>
      <c r="F30" s="231"/>
      <c r="G30" s="231"/>
      <c r="H30" s="178">
        <f t="shared" si="0"/>
        <v>0</v>
      </c>
      <c r="I30" s="37"/>
      <c r="J30" s="35"/>
      <c r="L30" s="122"/>
      <c r="M30" s="118"/>
    </row>
    <row r="31" spans="2:13" x14ac:dyDescent="0.25">
      <c r="B31" s="452"/>
      <c r="C31" s="455"/>
      <c r="D31" s="229"/>
      <c r="E31" s="230"/>
      <c r="F31" s="231"/>
      <c r="G31" s="231"/>
      <c r="H31" s="178">
        <f t="shared" si="0"/>
        <v>0</v>
      </c>
      <c r="I31" s="37"/>
      <c r="J31" s="35"/>
      <c r="L31" s="122"/>
      <c r="M31" s="118"/>
    </row>
    <row r="32" spans="2:13" x14ac:dyDescent="0.25">
      <c r="B32" s="452"/>
      <c r="C32" s="455"/>
      <c r="D32" s="229"/>
      <c r="E32" s="230"/>
      <c r="F32" s="231"/>
      <c r="G32" s="231"/>
      <c r="H32" s="178">
        <f>F32*G32</f>
        <v>0</v>
      </c>
      <c r="I32" s="37"/>
      <c r="J32" s="35"/>
      <c r="L32" s="122"/>
      <c r="M32" s="118"/>
    </row>
    <row r="33" spans="2:13" x14ac:dyDescent="0.25">
      <c r="B33" s="452"/>
      <c r="C33" s="455"/>
      <c r="D33" s="229"/>
      <c r="E33" s="230"/>
      <c r="F33" s="231"/>
      <c r="G33" s="231"/>
      <c r="H33" s="178">
        <f t="shared" si="0"/>
        <v>0</v>
      </c>
      <c r="I33" s="37"/>
      <c r="J33" s="38"/>
      <c r="L33" s="122"/>
      <c r="M33" s="119"/>
    </row>
    <row r="34" spans="2:13" x14ac:dyDescent="0.25">
      <c r="B34" s="452"/>
      <c r="C34" s="456"/>
      <c r="D34" s="229"/>
      <c r="E34" s="230"/>
      <c r="F34" s="231"/>
      <c r="G34" s="231"/>
      <c r="H34" s="178">
        <f t="shared" si="0"/>
        <v>0</v>
      </c>
      <c r="I34" s="178">
        <f>SUM(H30:H34)</f>
        <v>0</v>
      </c>
      <c r="J34" s="39"/>
      <c r="L34" s="122"/>
      <c r="M34" s="118"/>
    </row>
    <row r="35" spans="2:13" x14ac:dyDescent="0.25">
      <c r="B35" s="452"/>
      <c r="C35" s="454" t="s">
        <v>2</v>
      </c>
      <c r="D35" s="229"/>
      <c r="E35" s="230"/>
      <c r="F35" s="231"/>
      <c r="G35" s="231"/>
      <c r="H35" s="178">
        <f t="shared" si="0"/>
        <v>0</v>
      </c>
      <c r="I35" s="37"/>
      <c r="L35" s="122"/>
      <c r="M35" s="118"/>
    </row>
    <row r="36" spans="2:13" x14ac:dyDescent="0.25">
      <c r="B36" s="452"/>
      <c r="C36" s="455"/>
      <c r="D36" s="229"/>
      <c r="E36" s="230"/>
      <c r="F36" s="231"/>
      <c r="G36" s="231"/>
      <c r="H36" s="178">
        <f>F36*G36</f>
        <v>0</v>
      </c>
      <c r="I36" s="37"/>
      <c r="L36" s="122"/>
      <c r="M36" s="118"/>
    </row>
    <row r="37" spans="2:13" x14ac:dyDescent="0.25">
      <c r="B37" s="452"/>
      <c r="C37" s="455"/>
      <c r="D37" s="229"/>
      <c r="E37" s="230"/>
      <c r="F37" s="231"/>
      <c r="G37" s="231"/>
      <c r="H37" s="178">
        <f>F37*G37</f>
        <v>0</v>
      </c>
      <c r="I37" s="37"/>
      <c r="L37" s="122"/>
      <c r="M37" s="118"/>
    </row>
    <row r="38" spans="2:13" ht="13.8" thickBot="1" x14ac:dyDescent="0.3">
      <c r="B38" s="452"/>
      <c r="C38" s="455"/>
      <c r="D38" s="229"/>
      <c r="E38" s="230"/>
      <c r="F38" s="231"/>
      <c r="G38" s="231"/>
      <c r="H38" s="178">
        <f t="shared" si="0"/>
        <v>0</v>
      </c>
      <c r="I38" s="37"/>
      <c r="L38" s="122"/>
      <c r="M38" s="118"/>
    </row>
    <row r="39" spans="2:13" ht="13.8" thickBot="1" x14ac:dyDescent="0.3">
      <c r="B39" s="453"/>
      <c r="C39" s="457"/>
      <c r="D39" s="232"/>
      <c r="E39" s="233"/>
      <c r="F39" s="234"/>
      <c r="G39" s="234"/>
      <c r="H39" s="236">
        <f t="shared" si="0"/>
        <v>0</v>
      </c>
      <c r="I39" s="240">
        <f>SUM(H35:H39)</f>
        <v>0</v>
      </c>
      <c r="J39" s="241">
        <f>SUM(I7:I29)+I34+I39</f>
        <v>0</v>
      </c>
      <c r="L39" s="122"/>
      <c r="M39" s="118"/>
    </row>
    <row r="40" spans="2:13" x14ac:dyDescent="0.25">
      <c r="B40" s="458" t="s">
        <v>5</v>
      </c>
      <c r="C40" s="459"/>
      <c r="D40" s="242"/>
      <c r="E40" s="243"/>
      <c r="F40" s="244"/>
      <c r="G40" s="244"/>
      <c r="H40" s="237">
        <f t="shared" si="0"/>
        <v>0</v>
      </c>
      <c r="I40" s="36"/>
      <c r="J40" s="35"/>
      <c r="L40" s="122"/>
      <c r="M40" s="118"/>
    </row>
    <row r="41" spans="2:13" x14ac:dyDescent="0.25">
      <c r="B41" s="460"/>
      <c r="C41" s="461"/>
      <c r="D41" s="245"/>
      <c r="E41" s="246"/>
      <c r="F41" s="247"/>
      <c r="G41" s="247"/>
      <c r="H41" s="237">
        <f t="shared" si="0"/>
        <v>0</v>
      </c>
      <c r="I41" s="36"/>
      <c r="J41" s="35"/>
      <c r="L41" s="122"/>
      <c r="M41" s="118"/>
    </row>
    <row r="42" spans="2:13" x14ac:dyDescent="0.25">
      <c r="B42" s="460"/>
      <c r="C42" s="461"/>
      <c r="D42" s="245"/>
      <c r="E42" s="246"/>
      <c r="F42" s="247"/>
      <c r="G42" s="247"/>
      <c r="H42" s="237">
        <f t="shared" si="0"/>
        <v>0</v>
      </c>
      <c r="I42" s="36"/>
      <c r="J42" s="35"/>
      <c r="L42" s="122"/>
      <c r="M42" s="118"/>
    </row>
    <row r="43" spans="2:13" x14ac:dyDescent="0.25">
      <c r="B43" s="460"/>
      <c r="C43" s="461"/>
      <c r="D43" s="245"/>
      <c r="E43" s="246"/>
      <c r="F43" s="247"/>
      <c r="G43" s="247"/>
      <c r="H43" s="237">
        <f t="shared" si="0"/>
        <v>0</v>
      </c>
      <c r="I43" s="36"/>
      <c r="J43" s="35"/>
      <c r="L43" s="122"/>
      <c r="M43" s="118"/>
    </row>
    <row r="44" spans="2:13" x14ac:dyDescent="0.25">
      <c r="B44" s="460"/>
      <c r="C44" s="461"/>
      <c r="D44" s="245"/>
      <c r="E44" s="246"/>
      <c r="F44" s="247"/>
      <c r="G44" s="247"/>
      <c r="H44" s="237">
        <f t="shared" si="0"/>
        <v>0</v>
      </c>
      <c r="I44" s="36"/>
      <c r="J44" s="35"/>
      <c r="L44" s="122"/>
      <c r="M44" s="118"/>
    </row>
    <row r="45" spans="2:13" x14ac:dyDescent="0.25">
      <c r="B45" s="460"/>
      <c r="C45" s="461"/>
      <c r="D45" s="229"/>
      <c r="E45" s="248"/>
      <c r="F45" s="231"/>
      <c r="G45" s="231"/>
      <c r="H45" s="178">
        <f t="shared" si="0"/>
        <v>0</v>
      </c>
      <c r="I45" s="36"/>
      <c r="J45" s="35"/>
      <c r="L45" s="122"/>
      <c r="M45" s="118"/>
    </row>
    <row r="46" spans="2:13" x14ac:dyDescent="0.25">
      <c r="B46" s="460"/>
      <c r="C46" s="461"/>
      <c r="D46" s="229"/>
      <c r="E46" s="248"/>
      <c r="F46" s="231"/>
      <c r="G46" s="231"/>
      <c r="H46" s="178">
        <f t="shared" si="0"/>
        <v>0</v>
      </c>
      <c r="I46" s="36"/>
      <c r="J46" s="35"/>
      <c r="L46" s="122"/>
      <c r="M46" s="118"/>
    </row>
    <row r="47" spans="2:13" x14ac:dyDescent="0.25">
      <c r="B47" s="460"/>
      <c r="C47" s="461"/>
      <c r="D47" s="229"/>
      <c r="E47" s="248"/>
      <c r="F47" s="231"/>
      <c r="G47" s="231"/>
      <c r="H47" s="178">
        <f t="shared" si="0"/>
        <v>0</v>
      </c>
      <c r="I47" s="36"/>
      <c r="J47" s="35"/>
      <c r="L47" s="122"/>
      <c r="M47" s="118"/>
    </row>
    <row r="48" spans="2:13" x14ac:dyDescent="0.25">
      <c r="B48" s="460"/>
      <c r="C48" s="461"/>
      <c r="D48" s="229"/>
      <c r="E48" s="248"/>
      <c r="F48" s="231"/>
      <c r="G48" s="231"/>
      <c r="H48" s="178">
        <f t="shared" si="0"/>
        <v>0</v>
      </c>
      <c r="I48" s="36"/>
      <c r="J48" s="35"/>
      <c r="L48" s="122"/>
      <c r="M48" s="118"/>
    </row>
    <row r="49" spans="2:13" x14ac:dyDescent="0.25">
      <c r="B49" s="460"/>
      <c r="C49" s="461"/>
      <c r="D49" s="229"/>
      <c r="E49" s="248"/>
      <c r="F49" s="231"/>
      <c r="G49" s="231"/>
      <c r="H49" s="178">
        <f t="shared" si="0"/>
        <v>0</v>
      </c>
      <c r="I49" s="36"/>
      <c r="J49" s="35"/>
      <c r="L49" s="122"/>
      <c r="M49" s="118"/>
    </row>
    <row r="50" spans="2:13" x14ac:dyDescent="0.25">
      <c r="B50" s="460"/>
      <c r="C50" s="461"/>
      <c r="D50" s="229"/>
      <c r="E50" s="248"/>
      <c r="F50" s="231"/>
      <c r="G50" s="231"/>
      <c r="H50" s="178">
        <f t="shared" si="0"/>
        <v>0</v>
      </c>
      <c r="I50" s="36"/>
      <c r="J50" s="35"/>
      <c r="L50" s="122"/>
      <c r="M50" s="118"/>
    </row>
    <row r="51" spans="2:13" x14ac:dyDescent="0.25">
      <c r="B51" s="460"/>
      <c r="C51" s="461"/>
      <c r="D51" s="229"/>
      <c r="E51" s="248"/>
      <c r="F51" s="231"/>
      <c r="G51" s="231"/>
      <c r="H51" s="178">
        <f t="shared" si="0"/>
        <v>0</v>
      </c>
      <c r="I51" s="36"/>
      <c r="J51" s="35"/>
      <c r="L51" s="122"/>
      <c r="M51" s="118"/>
    </row>
    <row r="52" spans="2:13" x14ac:dyDescent="0.25">
      <c r="B52" s="460"/>
      <c r="C52" s="461"/>
      <c r="D52" s="229"/>
      <c r="E52" s="248"/>
      <c r="F52" s="231"/>
      <c r="G52" s="231"/>
      <c r="H52" s="178">
        <f t="shared" si="0"/>
        <v>0</v>
      </c>
      <c r="I52" s="36"/>
      <c r="J52" s="35"/>
      <c r="L52" s="122"/>
      <c r="M52" s="118"/>
    </row>
    <row r="53" spans="2:13" x14ac:dyDescent="0.25">
      <c r="B53" s="460"/>
      <c r="C53" s="461"/>
      <c r="D53" s="229"/>
      <c r="E53" s="248"/>
      <c r="F53" s="231"/>
      <c r="G53" s="231"/>
      <c r="H53" s="178">
        <f t="shared" si="0"/>
        <v>0</v>
      </c>
      <c r="I53" s="36"/>
      <c r="J53" s="35"/>
      <c r="L53" s="122"/>
      <c r="M53" s="118"/>
    </row>
    <row r="54" spans="2:13" x14ac:dyDescent="0.25">
      <c r="B54" s="460"/>
      <c r="C54" s="461"/>
      <c r="D54" s="229"/>
      <c r="E54" s="248"/>
      <c r="F54" s="231"/>
      <c r="G54" s="231"/>
      <c r="H54" s="178">
        <f t="shared" si="0"/>
        <v>0</v>
      </c>
      <c r="I54" s="36"/>
      <c r="J54" s="35"/>
      <c r="L54" s="122"/>
      <c r="M54" s="118"/>
    </row>
    <row r="55" spans="2:13" x14ac:dyDescent="0.25">
      <c r="B55" s="460"/>
      <c r="C55" s="461"/>
      <c r="D55" s="229"/>
      <c r="E55" s="248"/>
      <c r="F55" s="231"/>
      <c r="G55" s="231"/>
      <c r="H55" s="178">
        <f t="shared" si="0"/>
        <v>0</v>
      </c>
      <c r="I55" s="36"/>
      <c r="J55" s="35"/>
      <c r="L55" s="122"/>
      <c r="M55" s="118"/>
    </row>
    <row r="56" spans="2:13" x14ac:dyDescent="0.25">
      <c r="B56" s="460"/>
      <c r="C56" s="461"/>
      <c r="D56" s="229"/>
      <c r="E56" s="248"/>
      <c r="F56" s="231"/>
      <c r="G56" s="231"/>
      <c r="H56" s="178">
        <f t="shared" si="0"/>
        <v>0</v>
      </c>
      <c r="I56" s="36"/>
      <c r="J56" s="35"/>
      <c r="L56" s="122"/>
      <c r="M56" s="118"/>
    </row>
    <row r="57" spans="2:13" x14ac:dyDescent="0.25">
      <c r="B57" s="460"/>
      <c r="C57" s="461"/>
      <c r="D57" s="229"/>
      <c r="E57" s="248"/>
      <c r="F57" s="231"/>
      <c r="G57" s="231"/>
      <c r="H57" s="178">
        <f t="shared" si="0"/>
        <v>0</v>
      </c>
      <c r="I57" s="36"/>
      <c r="J57" s="35"/>
      <c r="L57" s="122"/>
      <c r="M57" s="118"/>
    </row>
    <row r="58" spans="2:13" x14ac:dyDescent="0.25">
      <c r="B58" s="460"/>
      <c r="C58" s="461"/>
      <c r="D58" s="229"/>
      <c r="E58" s="248"/>
      <c r="F58" s="231"/>
      <c r="G58" s="231"/>
      <c r="H58" s="178">
        <f t="shared" si="0"/>
        <v>0</v>
      </c>
      <c r="I58" s="36"/>
      <c r="J58" s="35"/>
      <c r="L58" s="122"/>
      <c r="M58" s="118"/>
    </row>
    <row r="59" spans="2:13" x14ac:dyDescent="0.25">
      <c r="B59" s="460"/>
      <c r="C59" s="461"/>
      <c r="D59" s="229"/>
      <c r="E59" s="248"/>
      <c r="F59" s="231"/>
      <c r="G59" s="231"/>
      <c r="H59" s="178">
        <f t="shared" si="0"/>
        <v>0</v>
      </c>
      <c r="I59" s="36"/>
      <c r="J59" s="35"/>
      <c r="L59" s="122"/>
      <c r="M59" s="118"/>
    </row>
    <row r="60" spans="2:13" ht="13.8" thickBot="1" x14ac:dyDescent="0.3">
      <c r="B60" s="460"/>
      <c r="C60" s="461"/>
      <c r="D60" s="229"/>
      <c r="E60" s="248"/>
      <c r="F60" s="231"/>
      <c r="G60" s="231"/>
      <c r="H60" s="178">
        <f t="shared" si="0"/>
        <v>0</v>
      </c>
      <c r="I60" s="36"/>
      <c r="J60" s="35"/>
      <c r="L60" s="122"/>
      <c r="M60" s="118"/>
    </row>
    <row r="61" spans="2:13" ht="13.8" thickBot="1" x14ac:dyDescent="0.3">
      <c r="B61" s="462"/>
      <c r="C61" s="463"/>
      <c r="D61" s="232"/>
      <c r="E61" s="233"/>
      <c r="F61" s="234"/>
      <c r="G61" s="234"/>
      <c r="H61" s="236">
        <f t="shared" si="0"/>
        <v>0</v>
      </c>
      <c r="I61" s="447">
        <f>SUM(H40:H61)</f>
        <v>0</v>
      </c>
      <c r="J61" s="448"/>
      <c r="L61" s="122"/>
      <c r="M61" s="118"/>
    </row>
    <row r="62" spans="2:13" x14ac:dyDescent="0.25">
      <c r="B62" s="464" t="s">
        <v>6</v>
      </c>
      <c r="C62" s="465"/>
      <c r="D62" s="249"/>
      <c r="E62" s="250"/>
      <c r="F62" s="251"/>
      <c r="G62" s="251"/>
      <c r="H62" s="238">
        <f t="shared" si="0"/>
        <v>0</v>
      </c>
      <c r="I62" s="37"/>
      <c r="J62" s="40"/>
      <c r="L62" s="122"/>
      <c r="M62" s="118"/>
    </row>
    <row r="63" spans="2:13" x14ac:dyDescent="0.25">
      <c r="B63" s="466"/>
      <c r="C63" s="467"/>
      <c r="D63" s="229"/>
      <c r="E63" s="248"/>
      <c r="F63" s="231"/>
      <c r="G63" s="231"/>
      <c r="H63" s="178">
        <f t="shared" si="0"/>
        <v>0</v>
      </c>
      <c r="I63" s="37"/>
      <c r="J63" s="40"/>
      <c r="L63" s="122"/>
      <c r="M63" s="118"/>
    </row>
    <row r="64" spans="2:13" x14ac:dyDescent="0.25">
      <c r="B64" s="466"/>
      <c r="C64" s="467"/>
      <c r="D64" s="229"/>
      <c r="E64" s="248"/>
      <c r="F64" s="231"/>
      <c r="G64" s="231"/>
      <c r="H64" s="178">
        <f t="shared" si="0"/>
        <v>0</v>
      </c>
      <c r="I64" s="37"/>
      <c r="J64" s="40"/>
      <c r="L64" s="122"/>
      <c r="M64" s="118"/>
    </row>
    <row r="65" spans="2:13" x14ac:dyDescent="0.25">
      <c r="B65" s="466"/>
      <c r="C65" s="467"/>
      <c r="D65" s="229"/>
      <c r="E65" s="248"/>
      <c r="F65" s="231"/>
      <c r="G65" s="231"/>
      <c r="H65" s="178">
        <f>F65*G65</f>
        <v>0</v>
      </c>
      <c r="I65" s="37"/>
      <c r="J65" s="40"/>
      <c r="L65" s="122"/>
      <c r="M65" s="118"/>
    </row>
    <row r="66" spans="2:13" ht="13.8" thickBot="1" x14ac:dyDescent="0.3">
      <c r="B66" s="466"/>
      <c r="C66" s="467"/>
      <c r="D66" s="229"/>
      <c r="E66" s="248"/>
      <c r="F66" s="231"/>
      <c r="G66" s="231"/>
      <c r="H66" s="178">
        <f t="shared" si="0"/>
        <v>0</v>
      </c>
      <c r="I66" s="37"/>
      <c r="J66" s="40"/>
      <c r="L66" s="122"/>
      <c r="M66" s="119"/>
    </row>
    <row r="67" spans="2:13" ht="13.8" thickBot="1" x14ac:dyDescent="0.3">
      <c r="B67" s="468"/>
      <c r="C67" s="469"/>
      <c r="D67" s="232"/>
      <c r="E67" s="233"/>
      <c r="F67" s="234"/>
      <c r="G67" s="234"/>
      <c r="H67" s="236">
        <f t="shared" si="0"/>
        <v>0</v>
      </c>
      <c r="I67" s="447">
        <f>SUM(H62:H67)</f>
        <v>0</v>
      </c>
      <c r="J67" s="448"/>
      <c r="L67" s="122"/>
      <c r="M67" s="119"/>
    </row>
    <row r="68" spans="2:13" x14ac:dyDescent="0.25">
      <c r="B68" s="458" t="s">
        <v>7</v>
      </c>
      <c r="C68" s="459"/>
      <c r="D68" s="245"/>
      <c r="E68" s="246"/>
      <c r="F68" s="247"/>
      <c r="G68" s="247"/>
      <c r="H68" s="237">
        <f t="shared" si="0"/>
        <v>0</v>
      </c>
      <c r="I68" s="37"/>
      <c r="J68" s="40"/>
      <c r="L68" s="122"/>
      <c r="M68" s="118"/>
    </row>
    <row r="69" spans="2:13" x14ac:dyDescent="0.25">
      <c r="B69" s="460"/>
      <c r="C69" s="461"/>
      <c r="D69" s="226"/>
      <c r="E69" s="252"/>
      <c r="F69" s="228"/>
      <c r="G69" s="228"/>
      <c r="H69" s="178">
        <f t="shared" si="0"/>
        <v>0</v>
      </c>
      <c r="I69" s="37"/>
      <c r="J69" s="40"/>
      <c r="L69" s="122"/>
      <c r="M69" s="118"/>
    </row>
    <row r="70" spans="2:13" x14ac:dyDescent="0.25">
      <c r="B70" s="460"/>
      <c r="C70" s="461"/>
      <c r="D70" s="229"/>
      <c r="E70" s="248"/>
      <c r="F70" s="231"/>
      <c r="G70" s="231"/>
      <c r="H70" s="178">
        <f t="shared" si="0"/>
        <v>0</v>
      </c>
      <c r="I70" s="37"/>
      <c r="J70" s="40"/>
      <c r="L70" s="122"/>
      <c r="M70" s="118"/>
    </row>
    <row r="71" spans="2:13" x14ac:dyDescent="0.25">
      <c r="B71" s="460"/>
      <c r="C71" s="461"/>
      <c r="D71" s="229"/>
      <c r="E71" s="248"/>
      <c r="F71" s="231"/>
      <c r="G71" s="231"/>
      <c r="H71" s="178">
        <f t="shared" si="0"/>
        <v>0</v>
      </c>
      <c r="I71" s="37"/>
      <c r="J71" s="40"/>
      <c r="L71" s="122"/>
      <c r="M71" s="118"/>
    </row>
    <row r="72" spans="2:13" x14ac:dyDescent="0.25">
      <c r="B72" s="460"/>
      <c r="C72" s="461"/>
      <c r="D72" s="229"/>
      <c r="E72" s="248"/>
      <c r="F72" s="231"/>
      <c r="G72" s="231"/>
      <c r="H72" s="178">
        <f>F72*G72</f>
        <v>0</v>
      </c>
      <c r="I72" s="37"/>
      <c r="J72" s="40"/>
      <c r="L72" s="122"/>
      <c r="M72" s="118"/>
    </row>
    <row r="73" spans="2:13" x14ac:dyDescent="0.25">
      <c r="B73" s="460"/>
      <c r="C73" s="461"/>
      <c r="D73" s="229"/>
      <c r="E73" s="248"/>
      <c r="F73" s="231"/>
      <c r="G73" s="231"/>
      <c r="H73" s="178">
        <f t="shared" si="0"/>
        <v>0</v>
      </c>
      <c r="I73" s="37"/>
      <c r="J73" s="40"/>
      <c r="L73" s="122"/>
      <c r="M73" s="118"/>
    </row>
    <row r="74" spans="2:13" ht="13.8" thickBot="1" x14ac:dyDescent="0.3">
      <c r="B74" s="460"/>
      <c r="C74" s="461"/>
      <c r="D74" s="229"/>
      <c r="E74" s="248"/>
      <c r="F74" s="231"/>
      <c r="G74" s="231"/>
      <c r="H74" s="178">
        <f t="shared" si="0"/>
        <v>0</v>
      </c>
      <c r="I74" s="37"/>
      <c r="J74" s="40"/>
      <c r="L74" s="122"/>
      <c r="M74" s="118"/>
    </row>
    <row r="75" spans="2:13" ht="13.8" thickBot="1" x14ac:dyDescent="0.3">
      <c r="B75" s="462"/>
      <c r="C75" s="463"/>
      <c r="D75" s="232"/>
      <c r="E75" s="233"/>
      <c r="F75" s="234"/>
      <c r="G75" s="234"/>
      <c r="H75" s="236">
        <f t="shared" si="0"/>
        <v>0</v>
      </c>
      <c r="I75" s="447">
        <f>SUM(H68:H75)</f>
        <v>0</v>
      </c>
      <c r="J75" s="448"/>
      <c r="L75" s="122"/>
      <c r="M75" s="118"/>
    </row>
    <row r="76" spans="2:13" x14ac:dyDescent="0.25">
      <c r="B76" s="458" t="s">
        <v>8</v>
      </c>
      <c r="C76" s="459"/>
      <c r="D76" s="253"/>
      <c r="E76" s="243"/>
      <c r="F76" s="244"/>
      <c r="G76" s="244"/>
      <c r="H76" s="238">
        <f t="shared" si="0"/>
        <v>0</v>
      </c>
      <c r="I76" s="37"/>
      <c r="J76" s="40"/>
      <c r="L76" s="122"/>
      <c r="M76" s="118"/>
    </row>
    <row r="77" spans="2:13" x14ac:dyDescent="0.25">
      <c r="B77" s="460"/>
      <c r="C77" s="461"/>
      <c r="D77" s="245"/>
      <c r="E77" s="246"/>
      <c r="F77" s="247"/>
      <c r="G77" s="247"/>
      <c r="H77" s="237">
        <f t="shared" si="0"/>
        <v>0</v>
      </c>
      <c r="I77" s="37"/>
      <c r="J77" s="40"/>
      <c r="L77" s="122"/>
      <c r="M77" s="118"/>
    </row>
    <row r="78" spans="2:13" x14ac:dyDescent="0.25">
      <c r="B78" s="460"/>
      <c r="C78" s="461"/>
      <c r="D78" s="245"/>
      <c r="E78" s="246"/>
      <c r="F78" s="247"/>
      <c r="G78" s="247"/>
      <c r="H78" s="237">
        <f t="shared" si="0"/>
        <v>0</v>
      </c>
      <c r="I78" s="37"/>
      <c r="J78" s="40"/>
      <c r="L78" s="122"/>
      <c r="M78" s="118"/>
    </row>
    <row r="79" spans="2:13" x14ac:dyDescent="0.25">
      <c r="B79" s="460"/>
      <c r="C79" s="461"/>
      <c r="D79" s="245"/>
      <c r="E79" s="246"/>
      <c r="F79" s="247"/>
      <c r="G79" s="247"/>
      <c r="H79" s="237">
        <f t="shared" si="0"/>
        <v>0</v>
      </c>
      <c r="I79" s="37"/>
      <c r="J79" s="40"/>
      <c r="L79" s="122"/>
      <c r="M79" s="118"/>
    </row>
    <row r="80" spans="2:13" x14ac:dyDescent="0.25">
      <c r="B80" s="460"/>
      <c r="C80" s="461"/>
      <c r="D80" s="245"/>
      <c r="E80" s="246"/>
      <c r="F80" s="247"/>
      <c r="G80" s="247"/>
      <c r="H80" s="237">
        <f t="shared" si="0"/>
        <v>0</v>
      </c>
      <c r="I80" s="37"/>
      <c r="J80" s="40"/>
      <c r="L80" s="122"/>
      <c r="M80" s="118"/>
    </row>
    <row r="81" spans="2:13" x14ac:dyDescent="0.25">
      <c r="B81" s="460"/>
      <c r="C81" s="461"/>
      <c r="D81" s="245"/>
      <c r="E81" s="246"/>
      <c r="F81" s="247"/>
      <c r="G81" s="247"/>
      <c r="H81" s="237">
        <f t="shared" si="0"/>
        <v>0</v>
      </c>
      <c r="I81" s="37"/>
      <c r="J81" s="40"/>
      <c r="L81" s="122"/>
      <c r="M81" s="118"/>
    </row>
    <row r="82" spans="2:13" x14ac:dyDescent="0.25">
      <c r="B82" s="460"/>
      <c r="C82" s="461"/>
      <c r="D82" s="245"/>
      <c r="E82" s="246"/>
      <c r="F82" s="247"/>
      <c r="G82" s="247"/>
      <c r="H82" s="237">
        <f t="shared" si="0"/>
        <v>0</v>
      </c>
      <c r="I82" s="37"/>
      <c r="J82" s="40"/>
      <c r="L82" s="122"/>
      <c r="M82" s="118"/>
    </row>
    <row r="83" spans="2:13" x14ac:dyDescent="0.25">
      <c r="B83" s="460"/>
      <c r="C83" s="461"/>
      <c r="D83" s="245"/>
      <c r="E83" s="246"/>
      <c r="F83" s="247"/>
      <c r="G83" s="247"/>
      <c r="H83" s="237">
        <f t="shared" si="0"/>
        <v>0</v>
      </c>
      <c r="I83" s="37"/>
      <c r="J83" s="40"/>
      <c r="L83" s="122"/>
      <c r="M83" s="118"/>
    </row>
    <row r="84" spans="2:13" x14ac:dyDescent="0.25">
      <c r="B84" s="460"/>
      <c r="C84" s="461"/>
      <c r="D84" s="245"/>
      <c r="E84" s="246"/>
      <c r="F84" s="247"/>
      <c r="G84" s="247"/>
      <c r="H84" s="237">
        <f t="shared" si="0"/>
        <v>0</v>
      </c>
      <c r="I84" s="37"/>
      <c r="J84" s="40"/>
      <c r="L84" s="122"/>
      <c r="M84" s="118"/>
    </row>
    <row r="85" spans="2:13" x14ac:dyDescent="0.25">
      <c r="B85" s="460"/>
      <c r="C85" s="461"/>
      <c r="D85" s="245"/>
      <c r="E85" s="246"/>
      <c r="F85" s="247"/>
      <c r="G85" s="247"/>
      <c r="H85" s="237">
        <f t="shared" si="0"/>
        <v>0</v>
      </c>
      <c r="I85" s="37"/>
      <c r="J85" s="40"/>
      <c r="L85" s="122"/>
      <c r="M85" s="119"/>
    </row>
    <row r="86" spans="2:13" x14ac:dyDescent="0.25">
      <c r="B86" s="460"/>
      <c r="C86" s="461"/>
      <c r="D86" s="245"/>
      <c r="E86" s="246"/>
      <c r="F86" s="247"/>
      <c r="G86" s="247"/>
      <c r="H86" s="237">
        <f t="shared" si="0"/>
        <v>0</v>
      </c>
      <c r="I86" s="37"/>
      <c r="J86" s="40"/>
      <c r="L86" s="122"/>
      <c r="M86" s="119"/>
    </row>
    <row r="87" spans="2:13" x14ac:dyDescent="0.25">
      <c r="B87" s="460"/>
      <c r="C87" s="461"/>
      <c r="D87" s="226"/>
      <c r="E87" s="252"/>
      <c r="F87" s="228"/>
      <c r="G87" s="228"/>
      <c r="H87" s="178">
        <f t="shared" si="0"/>
        <v>0</v>
      </c>
      <c r="I87" s="37"/>
      <c r="J87" s="40"/>
      <c r="L87" s="122"/>
      <c r="M87" s="118"/>
    </row>
    <row r="88" spans="2:13" x14ac:dyDescent="0.25">
      <c r="B88" s="460"/>
      <c r="C88" s="461"/>
      <c r="D88" s="226"/>
      <c r="E88" s="252"/>
      <c r="F88" s="228"/>
      <c r="G88" s="228"/>
      <c r="H88" s="178">
        <f t="shared" si="0"/>
        <v>0</v>
      </c>
      <c r="I88" s="37"/>
      <c r="J88" s="40"/>
      <c r="L88" s="122"/>
      <c r="M88" s="118"/>
    </row>
    <row r="89" spans="2:13" x14ac:dyDescent="0.25">
      <c r="B89" s="460"/>
      <c r="C89" s="461"/>
      <c r="D89" s="229"/>
      <c r="E89" s="248"/>
      <c r="F89" s="231"/>
      <c r="G89" s="231"/>
      <c r="H89" s="178">
        <f t="shared" si="0"/>
        <v>0</v>
      </c>
      <c r="I89" s="37"/>
      <c r="J89" s="40"/>
      <c r="L89" s="122"/>
      <c r="M89" s="118"/>
    </row>
    <row r="90" spans="2:13" x14ac:dyDescent="0.25">
      <c r="B90" s="460"/>
      <c r="C90" s="461"/>
      <c r="D90" s="229"/>
      <c r="E90" s="248"/>
      <c r="F90" s="231"/>
      <c r="G90" s="231"/>
      <c r="H90" s="178">
        <f t="shared" si="0"/>
        <v>0</v>
      </c>
      <c r="I90" s="37"/>
      <c r="J90" s="40"/>
      <c r="L90" s="122"/>
      <c r="M90" s="119"/>
    </row>
    <row r="91" spans="2:13" x14ac:dyDescent="0.25">
      <c r="B91" s="460"/>
      <c r="C91" s="461"/>
      <c r="D91" s="229"/>
      <c r="E91" s="248"/>
      <c r="F91" s="231"/>
      <c r="G91" s="231"/>
      <c r="H91" s="178">
        <f>F91*G91</f>
        <v>0</v>
      </c>
      <c r="I91" s="37"/>
      <c r="J91" s="40"/>
      <c r="L91" s="122"/>
      <c r="M91" s="119"/>
    </row>
    <row r="92" spans="2:13" x14ac:dyDescent="0.25">
      <c r="B92" s="460"/>
      <c r="C92" s="461"/>
      <c r="D92" s="229"/>
      <c r="E92" s="248"/>
      <c r="F92" s="231"/>
      <c r="G92" s="231"/>
      <c r="H92" s="178">
        <f t="shared" si="0"/>
        <v>0</v>
      </c>
      <c r="I92" s="37"/>
      <c r="J92" s="40"/>
      <c r="L92" s="122"/>
      <c r="M92" s="118"/>
    </row>
    <row r="93" spans="2:13" x14ac:dyDescent="0.25">
      <c r="B93" s="460"/>
      <c r="C93" s="461"/>
      <c r="D93" s="229"/>
      <c r="E93" s="248"/>
      <c r="F93" s="231"/>
      <c r="G93" s="231"/>
      <c r="H93" s="178">
        <f t="shared" si="0"/>
        <v>0</v>
      </c>
      <c r="I93" s="37"/>
      <c r="J93" s="40"/>
      <c r="L93" s="122"/>
      <c r="M93" s="118"/>
    </row>
    <row r="94" spans="2:13" x14ac:dyDescent="0.25">
      <c r="B94" s="460"/>
      <c r="C94" s="461"/>
      <c r="D94" s="229"/>
      <c r="E94" s="248"/>
      <c r="F94" s="231"/>
      <c r="G94" s="231"/>
      <c r="H94" s="178">
        <f t="shared" si="0"/>
        <v>0</v>
      </c>
      <c r="I94" s="37"/>
      <c r="J94" s="40"/>
      <c r="L94" s="122"/>
      <c r="M94" s="118"/>
    </row>
    <row r="95" spans="2:13" x14ac:dyDescent="0.25">
      <c r="B95" s="460"/>
      <c r="C95" s="461"/>
      <c r="D95" s="229"/>
      <c r="E95" s="248"/>
      <c r="F95" s="248"/>
      <c r="G95" s="231"/>
      <c r="H95" s="178">
        <f t="shared" si="0"/>
        <v>0</v>
      </c>
      <c r="I95" s="37"/>
      <c r="J95" s="40"/>
      <c r="L95" s="122"/>
      <c r="M95" s="118"/>
    </row>
    <row r="96" spans="2:13" x14ac:dyDescent="0.25">
      <c r="B96" s="460"/>
      <c r="C96" s="461"/>
      <c r="D96" s="254"/>
      <c r="E96" s="255"/>
      <c r="F96" s="256"/>
      <c r="G96" s="256"/>
      <c r="H96" s="178">
        <f t="shared" si="0"/>
        <v>0</v>
      </c>
      <c r="I96" s="37"/>
      <c r="J96" s="40"/>
      <c r="L96" s="122"/>
      <c r="M96" s="118"/>
    </row>
    <row r="97" spans="2:13" x14ac:dyDescent="0.25">
      <c r="B97" s="460"/>
      <c r="C97" s="461"/>
      <c r="D97" s="254"/>
      <c r="E97" s="255"/>
      <c r="F97" s="256"/>
      <c r="G97" s="256"/>
      <c r="H97" s="178">
        <f t="shared" si="0"/>
        <v>0</v>
      </c>
      <c r="I97" s="37"/>
      <c r="J97" s="40"/>
      <c r="L97" s="122"/>
      <c r="M97" s="118"/>
    </row>
    <row r="98" spans="2:13" x14ac:dyDescent="0.25">
      <c r="B98" s="460"/>
      <c r="C98" s="461"/>
      <c r="D98" s="254"/>
      <c r="E98" s="255"/>
      <c r="F98" s="256"/>
      <c r="G98" s="256"/>
      <c r="H98" s="178">
        <f t="shared" si="0"/>
        <v>0</v>
      </c>
      <c r="I98" s="37"/>
      <c r="J98" s="40"/>
      <c r="L98" s="122"/>
      <c r="M98" s="118"/>
    </row>
    <row r="99" spans="2:13" x14ac:dyDescent="0.25">
      <c r="B99" s="460"/>
      <c r="C99" s="461"/>
      <c r="D99" s="254"/>
      <c r="E99" s="255"/>
      <c r="F99" s="256"/>
      <c r="G99" s="256"/>
      <c r="H99" s="178">
        <f t="shared" si="0"/>
        <v>0</v>
      </c>
      <c r="I99" s="37"/>
      <c r="J99" s="40"/>
      <c r="L99" s="122"/>
      <c r="M99" s="118"/>
    </row>
    <row r="100" spans="2:13" x14ac:dyDescent="0.25">
      <c r="B100" s="460"/>
      <c r="C100" s="461"/>
      <c r="D100" s="254"/>
      <c r="E100" s="255"/>
      <c r="F100" s="256"/>
      <c r="G100" s="256"/>
      <c r="H100" s="178">
        <f t="shared" si="0"/>
        <v>0</v>
      </c>
      <c r="I100" s="37"/>
      <c r="J100" s="40"/>
      <c r="L100" s="122"/>
      <c r="M100" s="118"/>
    </row>
    <row r="101" spans="2:13" x14ac:dyDescent="0.25">
      <c r="B101" s="460"/>
      <c r="C101" s="461"/>
      <c r="D101" s="254"/>
      <c r="E101" s="255"/>
      <c r="F101" s="256"/>
      <c r="G101" s="256"/>
      <c r="H101" s="178">
        <f t="shared" si="0"/>
        <v>0</v>
      </c>
      <c r="I101" s="37"/>
      <c r="J101" s="40"/>
      <c r="L101" s="122"/>
      <c r="M101" s="118"/>
    </row>
    <row r="102" spans="2:13" ht="13.8" thickBot="1" x14ac:dyDescent="0.3">
      <c r="B102" s="460"/>
      <c r="C102" s="461"/>
      <c r="D102" s="254"/>
      <c r="E102" s="255"/>
      <c r="F102" s="256"/>
      <c r="G102" s="256"/>
      <c r="H102" s="178">
        <f t="shared" si="0"/>
        <v>0</v>
      </c>
      <c r="I102" s="37"/>
      <c r="J102" s="40"/>
      <c r="L102" s="122"/>
      <c r="M102" s="118"/>
    </row>
    <row r="103" spans="2:13" ht="13.8" thickBot="1" x14ac:dyDescent="0.3">
      <c r="B103" s="462"/>
      <c r="C103" s="463"/>
      <c r="D103" s="232"/>
      <c r="E103" s="233"/>
      <c r="F103" s="234"/>
      <c r="G103" s="234"/>
      <c r="H103" s="236">
        <f t="shared" si="0"/>
        <v>0</v>
      </c>
      <c r="I103" s="447">
        <f>SUM(H76:H103)</f>
        <v>0</v>
      </c>
      <c r="J103" s="448"/>
      <c r="L103" s="122"/>
      <c r="M103" s="118"/>
    </row>
    <row r="104" spans="2:13" x14ac:dyDescent="0.25">
      <c r="B104" s="464" t="s">
        <v>20</v>
      </c>
      <c r="C104" s="465"/>
      <c r="D104" s="242"/>
      <c r="E104" s="257"/>
      <c r="F104" s="244"/>
      <c r="G104" s="244"/>
      <c r="H104" s="238">
        <f t="shared" si="0"/>
        <v>0</v>
      </c>
      <c r="I104" s="37"/>
      <c r="J104" s="40"/>
      <c r="L104" s="122"/>
      <c r="M104" s="118"/>
    </row>
    <row r="105" spans="2:13" x14ac:dyDescent="0.25">
      <c r="B105" s="466"/>
      <c r="C105" s="467"/>
      <c r="D105" s="226"/>
      <c r="E105" s="252"/>
      <c r="F105" s="228"/>
      <c r="G105" s="228"/>
      <c r="H105" s="178">
        <f t="shared" si="0"/>
        <v>0</v>
      </c>
      <c r="I105" s="37"/>
      <c r="J105" s="40"/>
      <c r="L105" s="122"/>
      <c r="M105" s="118"/>
    </row>
    <row r="106" spans="2:13" x14ac:dyDescent="0.25">
      <c r="B106" s="466"/>
      <c r="C106" s="467"/>
      <c r="D106" s="229"/>
      <c r="E106" s="248"/>
      <c r="F106" s="231"/>
      <c r="G106" s="231"/>
      <c r="H106" s="178">
        <f>F106*G106</f>
        <v>0</v>
      </c>
      <c r="I106" s="37"/>
      <c r="J106" s="40"/>
      <c r="L106" s="122"/>
      <c r="M106" s="118"/>
    </row>
    <row r="107" spans="2:13" x14ac:dyDescent="0.25">
      <c r="B107" s="466"/>
      <c r="C107" s="467"/>
      <c r="D107" s="229"/>
      <c r="E107" s="248"/>
      <c r="F107" s="231"/>
      <c r="G107" s="231"/>
      <c r="H107" s="178">
        <f>F107*G107</f>
        <v>0</v>
      </c>
      <c r="I107" s="37"/>
      <c r="J107" s="40"/>
      <c r="L107" s="122"/>
      <c r="M107" s="118"/>
    </row>
    <row r="108" spans="2:13" x14ac:dyDescent="0.25">
      <c r="B108" s="466"/>
      <c r="C108" s="467"/>
      <c r="D108" s="229"/>
      <c r="E108" s="248"/>
      <c r="F108" s="231"/>
      <c r="G108" s="231"/>
      <c r="H108" s="178">
        <f>F108*G108</f>
        <v>0</v>
      </c>
      <c r="I108" s="37"/>
      <c r="J108" s="40"/>
      <c r="L108" s="122"/>
      <c r="M108" s="118"/>
    </row>
    <row r="109" spans="2:13" x14ac:dyDescent="0.25">
      <c r="B109" s="466"/>
      <c r="C109" s="467"/>
      <c r="D109" s="229"/>
      <c r="E109" s="248"/>
      <c r="F109" s="231"/>
      <c r="G109" s="231"/>
      <c r="H109" s="178">
        <f t="shared" si="0"/>
        <v>0</v>
      </c>
      <c r="I109" s="37"/>
      <c r="J109" s="40"/>
      <c r="L109" s="122"/>
      <c r="M109" s="118"/>
    </row>
    <row r="110" spans="2:13" ht="13.8" thickBot="1" x14ac:dyDescent="0.3">
      <c r="B110" s="466"/>
      <c r="C110" s="467"/>
      <c r="D110" s="229"/>
      <c r="E110" s="248"/>
      <c r="F110" s="231"/>
      <c r="G110" s="231"/>
      <c r="H110" s="178">
        <f t="shared" si="0"/>
        <v>0</v>
      </c>
      <c r="I110" s="37"/>
      <c r="J110" s="40"/>
      <c r="L110" s="122"/>
      <c r="M110" s="118"/>
    </row>
    <row r="111" spans="2:13" ht="13.8" thickBot="1" x14ac:dyDescent="0.3">
      <c r="B111" s="468"/>
      <c r="C111" s="469"/>
      <c r="D111" s="232"/>
      <c r="E111" s="233"/>
      <c r="F111" s="234"/>
      <c r="G111" s="234"/>
      <c r="H111" s="239">
        <f t="shared" si="0"/>
        <v>0</v>
      </c>
      <c r="I111" s="447">
        <f>SUM(H104:H111)</f>
        <v>0</v>
      </c>
      <c r="J111" s="448"/>
      <c r="L111" s="122"/>
      <c r="M111" s="118"/>
    </row>
    <row r="112" spans="2:13" x14ac:dyDescent="0.25">
      <c r="B112" s="464" t="s">
        <v>9</v>
      </c>
      <c r="C112" s="465"/>
      <c r="D112" s="242"/>
      <c r="E112" s="243"/>
      <c r="F112" s="244"/>
      <c r="G112" s="244"/>
      <c r="H112" s="238">
        <f t="shared" si="0"/>
        <v>0</v>
      </c>
      <c r="I112" s="37"/>
      <c r="J112" s="40"/>
      <c r="L112" s="122"/>
      <c r="M112" s="118"/>
    </row>
    <row r="113" spans="2:13" x14ac:dyDescent="0.25">
      <c r="B113" s="466"/>
      <c r="C113" s="467"/>
      <c r="D113" s="226"/>
      <c r="E113" s="252"/>
      <c r="F113" s="228"/>
      <c r="G113" s="228"/>
      <c r="H113" s="178">
        <f t="shared" si="0"/>
        <v>0</v>
      </c>
      <c r="I113" s="37"/>
      <c r="J113" s="40"/>
      <c r="L113" s="122"/>
      <c r="M113" s="118"/>
    </row>
    <row r="114" spans="2:13" x14ac:dyDescent="0.25">
      <c r="B114" s="466"/>
      <c r="C114" s="467"/>
      <c r="D114" s="226"/>
      <c r="E114" s="252"/>
      <c r="F114" s="228"/>
      <c r="G114" s="228"/>
      <c r="H114" s="178">
        <f t="shared" si="0"/>
        <v>0</v>
      </c>
      <c r="I114" s="37"/>
      <c r="J114" s="40"/>
      <c r="L114" s="122"/>
      <c r="M114" s="118"/>
    </row>
    <row r="115" spans="2:13" x14ac:dyDescent="0.25">
      <c r="B115" s="466"/>
      <c r="C115" s="467"/>
      <c r="D115" s="226"/>
      <c r="E115" s="252"/>
      <c r="F115" s="228"/>
      <c r="G115" s="228"/>
      <c r="H115" s="178">
        <f t="shared" si="0"/>
        <v>0</v>
      </c>
      <c r="I115" s="37"/>
      <c r="J115" s="40"/>
      <c r="L115" s="122"/>
      <c r="M115" s="118"/>
    </row>
    <row r="116" spans="2:13" x14ac:dyDescent="0.25">
      <c r="B116" s="466"/>
      <c r="C116" s="467"/>
      <c r="D116" s="226"/>
      <c r="E116" s="252"/>
      <c r="F116" s="228"/>
      <c r="G116" s="228"/>
      <c r="H116" s="178">
        <f t="shared" si="0"/>
        <v>0</v>
      </c>
      <c r="I116" s="37"/>
      <c r="J116" s="40"/>
      <c r="L116" s="122"/>
      <c r="M116" s="118"/>
    </row>
    <row r="117" spans="2:13" x14ac:dyDescent="0.25">
      <c r="B117" s="466"/>
      <c r="C117" s="467"/>
      <c r="D117" s="226"/>
      <c r="E117" s="252"/>
      <c r="F117" s="228"/>
      <c r="G117" s="228"/>
      <c r="H117" s="178">
        <f>F117*G117</f>
        <v>0</v>
      </c>
      <c r="I117" s="37"/>
      <c r="J117" s="40"/>
      <c r="L117" s="122"/>
      <c r="M117" s="118"/>
    </row>
    <row r="118" spans="2:13" ht="13.8" thickBot="1" x14ac:dyDescent="0.3">
      <c r="B118" s="466"/>
      <c r="C118" s="467"/>
      <c r="D118" s="226"/>
      <c r="E118" s="252"/>
      <c r="F118" s="228"/>
      <c r="G118" s="228"/>
      <c r="H118" s="178">
        <f t="shared" si="0"/>
        <v>0</v>
      </c>
      <c r="I118" s="37"/>
      <c r="J118" s="40"/>
      <c r="L118" s="122"/>
      <c r="M118" s="118"/>
    </row>
    <row r="119" spans="2:13" ht="12.75" customHeight="1" thickBot="1" x14ac:dyDescent="0.3">
      <c r="B119" s="468"/>
      <c r="C119" s="469"/>
      <c r="D119" s="258"/>
      <c r="E119" s="252"/>
      <c r="F119" s="235"/>
      <c r="G119" s="235"/>
      <c r="H119" s="239">
        <f t="shared" si="0"/>
        <v>0</v>
      </c>
      <c r="I119" s="447">
        <f>SUM(H112:H119)</f>
        <v>0</v>
      </c>
      <c r="J119" s="448"/>
      <c r="L119" s="122"/>
      <c r="M119" s="118"/>
    </row>
    <row r="120" spans="2:13" x14ac:dyDescent="0.25">
      <c r="B120" s="464" t="s">
        <v>10</v>
      </c>
      <c r="C120" s="465"/>
      <c r="D120" s="249"/>
      <c r="E120" s="250"/>
      <c r="F120" s="251"/>
      <c r="G120" s="251"/>
      <c r="H120" s="238">
        <f t="shared" si="0"/>
        <v>0</v>
      </c>
      <c r="I120" s="37"/>
      <c r="J120" s="40"/>
      <c r="L120" s="122"/>
      <c r="M120" s="118"/>
    </row>
    <row r="121" spans="2:13" x14ac:dyDescent="0.25">
      <c r="B121" s="466"/>
      <c r="C121" s="467"/>
      <c r="D121" s="229"/>
      <c r="E121" s="248"/>
      <c r="F121" s="231"/>
      <c r="G121" s="231"/>
      <c r="H121" s="178">
        <f>F121*G121</f>
        <v>0</v>
      </c>
      <c r="I121" s="37"/>
      <c r="J121" s="40"/>
      <c r="L121" s="122"/>
      <c r="M121" s="118"/>
    </row>
    <row r="122" spans="2:13" x14ac:dyDescent="0.25">
      <c r="B122" s="466"/>
      <c r="C122" s="467"/>
      <c r="D122" s="229"/>
      <c r="E122" s="248"/>
      <c r="F122" s="231"/>
      <c r="G122" s="231"/>
      <c r="H122" s="178">
        <f t="shared" si="0"/>
        <v>0</v>
      </c>
      <c r="I122" s="37"/>
      <c r="J122" s="40"/>
      <c r="L122" s="122"/>
      <c r="M122" s="118"/>
    </row>
    <row r="123" spans="2:13" ht="13.8" thickBot="1" x14ac:dyDescent="0.3">
      <c r="B123" s="466"/>
      <c r="C123" s="467"/>
      <c r="D123" s="229"/>
      <c r="E123" s="248"/>
      <c r="F123" s="231"/>
      <c r="G123" s="231"/>
      <c r="H123" s="178">
        <f t="shared" si="0"/>
        <v>0</v>
      </c>
      <c r="I123" s="37"/>
      <c r="J123" s="40"/>
      <c r="L123" s="122"/>
      <c r="M123" s="118"/>
    </row>
    <row r="124" spans="2:13" ht="13.8" thickBot="1" x14ac:dyDescent="0.3">
      <c r="B124" s="468"/>
      <c r="C124" s="469"/>
      <c r="D124" s="232"/>
      <c r="E124" s="233"/>
      <c r="F124" s="234"/>
      <c r="G124" s="234"/>
      <c r="H124" s="239">
        <f t="shared" si="0"/>
        <v>0</v>
      </c>
      <c r="I124" s="447">
        <f>SUM(H120:H124)</f>
        <v>0</v>
      </c>
      <c r="J124" s="448"/>
      <c r="L124" s="122"/>
      <c r="M124" s="118"/>
    </row>
    <row r="125" spans="2:13" x14ac:dyDescent="0.25">
      <c r="B125" s="464" t="s">
        <v>11</v>
      </c>
      <c r="C125" s="465"/>
      <c r="D125" s="249"/>
      <c r="E125" s="250"/>
      <c r="F125" s="251"/>
      <c r="G125" s="251"/>
      <c r="H125" s="238">
        <f t="shared" si="0"/>
        <v>0</v>
      </c>
      <c r="I125" s="37"/>
      <c r="J125" s="40"/>
      <c r="L125" s="122"/>
      <c r="M125" s="118"/>
    </row>
    <row r="126" spans="2:13" x14ac:dyDescent="0.25">
      <c r="B126" s="466"/>
      <c r="C126" s="467"/>
      <c r="D126" s="229"/>
      <c r="E126" s="248"/>
      <c r="F126" s="231"/>
      <c r="G126" s="231"/>
      <c r="H126" s="178">
        <f t="shared" si="0"/>
        <v>0</v>
      </c>
      <c r="I126" s="37"/>
      <c r="J126" s="40"/>
      <c r="L126" s="122"/>
      <c r="M126" s="118"/>
    </row>
    <row r="127" spans="2:13" x14ac:dyDescent="0.25">
      <c r="B127" s="466"/>
      <c r="C127" s="467"/>
      <c r="D127" s="229"/>
      <c r="E127" s="248"/>
      <c r="F127" s="231"/>
      <c r="G127" s="231"/>
      <c r="H127" s="178">
        <f t="shared" si="0"/>
        <v>0</v>
      </c>
      <c r="I127" s="37"/>
      <c r="J127" s="40"/>
      <c r="L127" s="122"/>
      <c r="M127" s="118"/>
    </row>
    <row r="128" spans="2:13" x14ac:dyDescent="0.25">
      <c r="B128" s="466"/>
      <c r="C128" s="467"/>
      <c r="D128" s="229"/>
      <c r="E128" s="248"/>
      <c r="F128" s="231"/>
      <c r="G128" s="231"/>
      <c r="H128" s="178">
        <f t="shared" si="0"/>
        <v>0</v>
      </c>
      <c r="I128" s="37"/>
      <c r="J128" s="40"/>
      <c r="L128" s="122"/>
      <c r="M128" s="118"/>
    </row>
    <row r="129" spans="2:13" x14ac:dyDescent="0.25">
      <c r="B129" s="466"/>
      <c r="C129" s="467"/>
      <c r="D129" s="229"/>
      <c r="E129" s="248"/>
      <c r="F129" s="231"/>
      <c r="G129" s="231"/>
      <c r="H129" s="178">
        <f t="shared" si="0"/>
        <v>0</v>
      </c>
      <c r="I129" s="37"/>
      <c r="J129" s="40"/>
      <c r="L129" s="122"/>
      <c r="M129" s="118"/>
    </row>
    <row r="130" spans="2:13" x14ac:dyDescent="0.25">
      <c r="B130" s="466"/>
      <c r="C130" s="467"/>
      <c r="D130" s="229"/>
      <c r="E130" s="248"/>
      <c r="F130" s="231"/>
      <c r="G130" s="231"/>
      <c r="H130" s="178">
        <f t="shared" si="0"/>
        <v>0</v>
      </c>
      <c r="I130" s="37"/>
      <c r="J130" s="40"/>
      <c r="L130" s="122"/>
      <c r="M130" s="118"/>
    </row>
    <row r="131" spans="2:13" x14ac:dyDescent="0.25">
      <c r="B131" s="466"/>
      <c r="C131" s="467"/>
      <c r="D131" s="229"/>
      <c r="E131" s="248"/>
      <c r="F131" s="231"/>
      <c r="G131" s="231"/>
      <c r="H131" s="178">
        <f t="shared" si="0"/>
        <v>0</v>
      </c>
      <c r="I131" s="37"/>
      <c r="J131" s="40"/>
      <c r="L131" s="122"/>
      <c r="M131" s="118"/>
    </row>
    <row r="132" spans="2:13" ht="13.8" thickBot="1" x14ac:dyDescent="0.3">
      <c r="B132" s="466"/>
      <c r="C132" s="467"/>
      <c r="D132" s="229"/>
      <c r="E132" s="248"/>
      <c r="F132" s="231"/>
      <c r="G132" s="231"/>
      <c r="H132" s="178">
        <f t="shared" si="0"/>
        <v>0</v>
      </c>
      <c r="I132" s="37"/>
      <c r="J132" s="40"/>
      <c r="L132" s="122"/>
      <c r="M132" s="118"/>
    </row>
    <row r="133" spans="2:13" ht="13.8" thickBot="1" x14ac:dyDescent="0.3">
      <c r="B133" s="468"/>
      <c r="C133" s="469"/>
      <c r="D133" s="232"/>
      <c r="E133" s="233"/>
      <c r="F133" s="234"/>
      <c r="G133" s="234"/>
      <c r="H133" s="239">
        <f t="shared" si="0"/>
        <v>0</v>
      </c>
      <c r="I133" s="447">
        <f>SUM(H125:H133)</f>
        <v>0</v>
      </c>
      <c r="J133" s="448"/>
      <c r="L133" s="122"/>
      <c r="M133" s="118"/>
    </row>
    <row r="134" spans="2:13" x14ac:dyDescent="0.25">
      <c r="B134" s="464" t="s">
        <v>0</v>
      </c>
      <c r="C134" s="465"/>
      <c r="D134" s="249"/>
      <c r="E134" s="250"/>
      <c r="F134" s="251"/>
      <c r="G134" s="251"/>
      <c r="H134" s="238">
        <f t="shared" si="0"/>
        <v>0</v>
      </c>
      <c r="I134" s="37"/>
      <c r="J134" s="40"/>
      <c r="L134" s="122"/>
      <c r="M134" s="118"/>
    </row>
    <row r="135" spans="2:13" ht="13.8" thickBot="1" x14ac:dyDescent="0.3">
      <c r="B135" s="466"/>
      <c r="C135" s="467"/>
      <c r="D135" s="229"/>
      <c r="E135" s="248"/>
      <c r="F135" s="231"/>
      <c r="G135" s="231"/>
      <c r="H135" s="178">
        <f t="shared" si="0"/>
        <v>0</v>
      </c>
      <c r="I135" s="37"/>
      <c r="J135" s="40"/>
      <c r="L135" s="122"/>
      <c r="M135" s="118"/>
    </row>
    <row r="136" spans="2:13" ht="13.8" thickBot="1" x14ac:dyDescent="0.3">
      <c r="B136" s="468"/>
      <c r="C136" s="469"/>
      <c r="D136" s="232"/>
      <c r="E136" s="233"/>
      <c r="F136" s="234"/>
      <c r="G136" s="234"/>
      <c r="H136" s="239">
        <f t="shared" si="0"/>
        <v>0</v>
      </c>
      <c r="I136" s="447">
        <f>SUM(H134:H136)</f>
        <v>0</v>
      </c>
      <c r="J136" s="448"/>
      <c r="L136" s="122"/>
      <c r="M136" s="118"/>
    </row>
    <row r="137" spans="2:13" x14ac:dyDescent="0.25">
      <c r="B137" s="470" t="s">
        <v>4</v>
      </c>
      <c r="C137" s="471"/>
      <c r="D137" s="242"/>
      <c r="E137" s="243"/>
      <c r="F137" s="244"/>
      <c r="G137" s="244"/>
      <c r="H137" s="238">
        <f t="shared" si="0"/>
        <v>0</v>
      </c>
      <c r="I137" s="23"/>
      <c r="J137" s="24"/>
      <c r="L137" s="122"/>
      <c r="M137" s="118"/>
    </row>
    <row r="138" spans="2:13" ht="13.8" thickBot="1" x14ac:dyDescent="0.3">
      <c r="B138" s="472"/>
      <c r="C138" s="473"/>
      <c r="D138" s="229"/>
      <c r="E138" s="248"/>
      <c r="F138" s="231"/>
      <c r="G138" s="231"/>
      <c r="H138" s="178">
        <f>F138*G138</f>
        <v>0</v>
      </c>
      <c r="I138" s="23"/>
      <c r="J138" s="24"/>
      <c r="L138" s="122"/>
      <c r="M138" s="118"/>
    </row>
    <row r="139" spans="2:13" ht="13.8" thickBot="1" x14ac:dyDescent="0.3">
      <c r="B139" s="474"/>
      <c r="C139" s="475"/>
      <c r="D139" s="232"/>
      <c r="E139" s="233"/>
      <c r="F139" s="234"/>
      <c r="G139" s="234"/>
      <c r="H139" s="239">
        <f>F139*G139</f>
        <v>0</v>
      </c>
      <c r="I139" s="447">
        <f>SUM(H137:H139)</f>
        <v>0</v>
      </c>
      <c r="J139" s="448"/>
      <c r="L139" s="122"/>
      <c r="M139" s="118"/>
    </row>
    <row r="140" spans="2:13" ht="13.8" thickBot="1" x14ac:dyDescent="0.3">
      <c r="F140" s="36"/>
      <c r="G140" s="36"/>
      <c r="H140" s="37"/>
      <c r="I140" s="37"/>
      <c r="J140" s="40"/>
      <c r="L140" s="122"/>
      <c r="M140" s="118"/>
    </row>
    <row r="141" spans="2:13" ht="13.8" thickBot="1" x14ac:dyDescent="0.3">
      <c r="B141" s="265" t="s">
        <v>22</v>
      </c>
      <c r="C141" s="260"/>
      <c r="D141" s="261"/>
      <c r="E141" s="260"/>
      <c r="F141" s="262"/>
      <c r="G141" s="263"/>
      <c r="H141" s="264">
        <f>SUM(H7:H139)</f>
        <v>0</v>
      </c>
      <c r="I141" s="476">
        <f>SUM(J39+I61+I67+I75+I103+I111+I119+I124+I133+I136+I139)</f>
        <v>0</v>
      </c>
      <c r="J141" s="477"/>
      <c r="L141" s="122"/>
      <c r="M141" s="118"/>
    </row>
    <row r="142" spans="2:13" x14ac:dyDescent="0.25">
      <c r="L142" s="41"/>
    </row>
    <row r="143" spans="2:13" x14ac:dyDescent="0.25">
      <c r="F143" s="36"/>
      <c r="J143" s="38"/>
      <c r="L143" s="41"/>
    </row>
    <row r="144" spans="2:13" x14ac:dyDescent="0.25">
      <c r="F144" s="42"/>
      <c r="L144" s="41"/>
    </row>
    <row r="145" spans="6:6" x14ac:dyDescent="0.25">
      <c r="F145" s="43"/>
    </row>
  </sheetData>
  <sheetProtection algorithmName="SHA-512" hashValue="QTaD0RMvsaJNK5wFa/KFKeg1wMGajE+3S1xNuBCu0H3NAJhrCBf6mqeexiE1BLwWqoyRo732gG4E2evoSI7a1Q==" saltValue="wBdasUINDpkeuYwy8oiSug==" spinCount="100000" sheet="1" formatCells="0" formatColumns="0" formatRows="0"/>
  <mergeCells count="26">
    <mergeCell ref="B137:C139"/>
    <mergeCell ref="I141:J141"/>
    <mergeCell ref="B76:C103"/>
    <mergeCell ref="B104:C111"/>
    <mergeCell ref="B112:C119"/>
    <mergeCell ref="I124:J124"/>
    <mergeCell ref="I136:J136"/>
    <mergeCell ref="I139:J139"/>
    <mergeCell ref="I119:J119"/>
    <mergeCell ref="I133:J133"/>
    <mergeCell ref="B120:C124"/>
    <mergeCell ref="B125:C133"/>
    <mergeCell ref="B134:C136"/>
    <mergeCell ref="I111:J111"/>
    <mergeCell ref="I103:J103"/>
    <mergeCell ref="B2:C2"/>
    <mergeCell ref="I61:J61"/>
    <mergeCell ref="I67:J67"/>
    <mergeCell ref="I75:J75"/>
    <mergeCell ref="I4:J4"/>
    <mergeCell ref="B7:B39"/>
    <mergeCell ref="C30:C34"/>
    <mergeCell ref="C35:C39"/>
    <mergeCell ref="B40:C61"/>
    <mergeCell ref="B62:C67"/>
    <mergeCell ref="B68:C75"/>
  </mergeCells>
  <phoneticPr fontId="2" type="noConversion"/>
  <pageMargins left="0.74803149606299213" right="0.74803149606299213" top="0.98425196850393704" bottom="0.98425196850393704" header="0" footer="0"/>
  <pageSetup scale="66" fitToWidth="2" fitToHeight="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 tint="0.39997558519241921"/>
  </sheetPr>
  <dimension ref="B2:N145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G18" sqref="G18"/>
    </sheetView>
  </sheetViews>
  <sheetFormatPr baseColWidth="10" defaultColWidth="9.33203125" defaultRowHeight="13.2" outlineLevelCol="1" x14ac:dyDescent="0.25"/>
  <cols>
    <col min="1" max="1" width="3" style="10" customWidth="1"/>
    <col min="2" max="2" width="23.44140625" style="10" customWidth="1"/>
    <col min="3" max="3" width="41.44140625" style="10" customWidth="1"/>
    <col min="4" max="4" width="42.6640625" style="75" customWidth="1"/>
    <col min="5" max="5" width="16.6640625" style="10" customWidth="1"/>
    <col min="6" max="6" width="13" style="10" customWidth="1"/>
    <col min="7" max="7" width="12.5546875" style="10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10" hidden="1" customWidth="1" outlineLevel="1"/>
    <col min="13" max="13" width="50.6640625" style="114" hidden="1" customWidth="1" outlineLevel="1"/>
    <col min="14" max="14" width="9.33203125" style="10" collapsed="1"/>
    <col min="15" max="16384" width="9.33203125" style="10"/>
  </cols>
  <sheetData>
    <row r="2" spans="2:13" ht="13.8" x14ac:dyDescent="0.25">
      <c r="B2" s="446" t="s">
        <v>55</v>
      </c>
      <c r="C2" s="446"/>
      <c r="I2" s="74"/>
      <c r="J2" s="10"/>
      <c r="K2" s="75"/>
      <c r="M2" s="10"/>
    </row>
    <row r="3" spans="2:13" ht="13.8" x14ac:dyDescent="0.25">
      <c r="B3" s="74"/>
      <c r="I3" s="74"/>
      <c r="J3" s="10"/>
      <c r="K3" s="75"/>
      <c r="M3" s="10"/>
    </row>
    <row r="4" spans="2:13" ht="13.8" x14ac:dyDescent="0.25">
      <c r="B4" s="266" t="s">
        <v>154</v>
      </c>
      <c r="C4" s="311"/>
      <c r="D4" s="73"/>
      <c r="I4" s="449"/>
      <c r="J4" s="450"/>
      <c r="K4" s="74"/>
      <c r="M4" s="10"/>
    </row>
    <row r="6" spans="2:13" ht="26.4" x14ac:dyDescent="0.25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09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5" customHeight="1" x14ac:dyDescent="0.25">
      <c r="B7" s="451" t="s">
        <v>51</v>
      </c>
      <c r="C7" s="275" t="str">
        <f>'Memoria Aporte FIA al Ejecutor'!C7</f>
        <v>Coordinador Principal: indicar nombre aquí</v>
      </c>
      <c r="D7" s="229"/>
      <c r="E7" s="230"/>
      <c r="F7" s="231"/>
      <c r="G7" s="231"/>
      <c r="H7" s="178">
        <f t="shared" ref="H7:H137" si="0">F7*G7</f>
        <v>0</v>
      </c>
      <c r="I7" s="178">
        <f t="shared" ref="I7:I29" si="1">H7</f>
        <v>0</v>
      </c>
      <c r="J7" s="35"/>
      <c r="L7" s="121"/>
      <c r="M7" s="116"/>
    </row>
    <row r="8" spans="2:13" ht="13.5" customHeight="1" x14ac:dyDescent="0.25">
      <c r="B8" s="452"/>
      <c r="C8" s="275" t="str">
        <f>'Memoria Aporte FIA al Ejecutor'!C8</f>
        <v>Coordinador Alterno: indicar nombre aquí</v>
      </c>
      <c r="D8" s="229"/>
      <c r="E8" s="230"/>
      <c r="F8" s="231"/>
      <c r="G8" s="231"/>
      <c r="H8" s="178">
        <f t="shared" si="0"/>
        <v>0</v>
      </c>
      <c r="I8" s="178">
        <f t="shared" si="1"/>
        <v>0</v>
      </c>
      <c r="J8" s="35"/>
      <c r="L8" s="121"/>
      <c r="M8" s="117"/>
    </row>
    <row r="9" spans="2:13" ht="13.5" customHeight="1" x14ac:dyDescent="0.25">
      <c r="B9" s="452"/>
      <c r="C9" s="275" t="str">
        <f>'Memoria Aporte FIA al Ejecutor'!C9</f>
        <v>Equipo Técnico 1: indicar nombre aquí</v>
      </c>
      <c r="D9" s="229"/>
      <c r="E9" s="230"/>
      <c r="F9" s="231"/>
      <c r="G9" s="231"/>
      <c r="H9" s="178">
        <f t="shared" si="0"/>
        <v>0</v>
      </c>
      <c r="I9" s="178">
        <f t="shared" si="1"/>
        <v>0</v>
      </c>
      <c r="J9" s="35"/>
      <c r="L9" s="121"/>
      <c r="M9" s="117"/>
    </row>
    <row r="10" spans="2:13" ht="13.5" customHeight="1" x14ac:dyDescent="0.25">
      <c r="B10" s="452"/>
      <c r="C10" s="275" t="str">
        <f>'Memoria Aporte FIA al Ejecutor'!C10</f>
        <v>Equipo Técnico 2: indicar nombre aquí</v>
      </c>
      <c r="D10" s="229"/>
      <c r="E10" s="230"/>
      <c r="F10" s="231"/>
      <c r="G10" s="231"/>
      <c r="H10" s="178">
        <f t="shared" si="0"/>
        <v>0</v>
      </c>
      <c r="I10" s="178">
        <f t="shared" si="1"/>
        <v>0</v>
      </c>
      <c r="J10" s="35"/>
      <c r="L10" s="121"/>
      <c r="M10" s="117"/>
    </row>
    <row r="11" spans="2:13" ht="13.5" customHeight="1" x14ac:dyDescent="0.25">
      <c r="B11" s="452"/>
      <c r="C11" s="275" t="str">
        <f>'Memoria Aporte FIA al Ejecutor'!C11</f>
        <v>Equipo Técnico 3: indicar nombre aquí</v>
      </c>
      <c r="D11" s="229"/>
      <c r="E11" s="230"/>
      <c r="F11" s="231"/>
      <c r="G11" s="231"/>
      <c r="H11" s="178">
        <f t="shared" si="0"/>
        <v>0</v>
      </c>
      <c r="I11" s="178">
        <f t="shared" si="1"/>
        <v>0</v>
      </c>
      <c r="J11" s="35"/>
      <c r="L11" s="121"/>
      <c r="M11" s="117"/>
    </row>
    <row r="12" spans="2:13" ht="13.5" customHeight="1" x14ac:dyDescent="0.25">
      <c r="B12" s="452"/>
      <c r="C12" s="275" t="str">
        <f>'Memoria Aporte FIA al Ejecutor'!C12</f>
        <v>Equipo Técnico 4: indicar nombre aquí</v>
      </c>
      <c r="D12" s="229"/>
      <c r="E12" s="230"/>
      <c r="F12" s="231"/>
      <c r="G12" s="231"/>
      <c r="H12" s="178">
        <f t="shared" si="0"/>
        <v>0</v>
      </c>
      <c r="I12" s="178">
        <f t="shared" si="1"/>
        <v>0</v>
      </c>
      <c r="J12" s="35"/>
      <c r="L12" s="121"/>
      <c r="M12" s="117"/>
    </row>
    <row r="13" spans="2:13" ht="13.5" customHeight="1" x14ac:dyDescent="0.25">
      <c r="B13" s="452"/>
      <c r="C13" s="275" t="str">
        <f>'Memoria Aporte FIA al Ejecutor'!C13</f>
        <v>Equipo Técnico 5: indicar nombre aquí</v>
      </c>
      <c r="D13" s="229"/>
      <c r="E13" s="230"/>
      <c r="F13" s="231"/>
      <c r="G13" s="231"/>
      <c r="H13" s="178">
        <f t="shared" si="0"/>
        <v>0</v>
      </c>
      <c r="I13" s="178">
        <f t="shared" si="1"/>
        <v>0</v>
      </c>
      <c r="J13" s="35"/>
      <c r="L13" s="121"/>
      <c r="M13" s="117"/>
    </row>
    <row r="14" spans="2:13" ht="13.5" customHeight="1" x14ac:dyDescent="0.25">
      <c r="B14" s="452"/>
      <c r="C14" s="275" t="str">
        <f>'Memoria Aporte FIA al Ejecutor'!C14</f>
        <v>Equipo Técnico 6: indicar nombre aquí</v>
      </c>
      <c r="D14" s="229"/>
      <c r="E14" s="230"/>
      <c r="F14" s="231"/>
      <c r="G14" s="231"/>
      <c r="H14" s="178">
        <f t="shared" si="0"/>
        <v>0</v>
      </c>
      <c r="I14" s="178">
        <f t="shared" si="1"/>
        <v>0</v>
      </c>
      <c r="J14" s="35"/>
      <c r="L14" s="121"/>
      <c r="M14" s="117"/>
    </row>
    <row r="15" spans="2:13" ht="13.5" customHeight="1" x14ac:dyDescent="0.25">
      <c r="B15" s="452"/>
      <c r="C15" s="275" t="str">
        <f>'Memoria Aporte FIA al Ejecutor'!C15</f>
        <v>Equipo Técnico 7: indicar nombre aquí</v>
      </c>
      <c r="D15" s="229"/>
      <c r="E15" s="230"/>
      <c r="F15" s="231"/>
      <c r="G15" s="231"/>
      <c r="H15" s="178">
        <f t="shared" si="0"/>
        <v>0</v>
      </c>
      <c r="I15" s="178">
        <f t="shared" si="1"/>
        <v>0</v>
      </c>
      <c r="J15" s="35"/>
      <c r="L15" s="121"/>
      <c r="M15" s="117"/>
    </row>
    <row r="16" spans="2:13" ht="13.5" customHeight="1" x14ac:dyDescent="0.25">
      <c r="B16" s="452"/>
      <c r="C16" s="275" t="str">
        <f>'Memoria Aporte FIA al Ejecutor'!C16</f>
        <v>Equipo Técnico 8: indicar nombre aquí</v>
      </c>
      <c r="D16" s="229"/>
      <c r="E16" s="230"/>
      <c r="F16" s="231"/>
      <c r="G16" s="231"/>
      <c r="H16" s="178">
        <f t="shared" si="0"/>
        <v>0</v>
      </c>
      <c r="I16" s="178">
        <f t="shared" si="1"/>
        <v>0</v>
      </c>
      <c r="J16" s="35"/>
      <c r="L16" s="121"/>
      <c r="M16" s="117"/>
    </row>
    <row r="17" spans="2:13" ht="13.5" customHeight="1" x14ac:dyDescent="0.25">
      <c r="B17" s="452"/>
      <c r="C17" s="275" t="str">
        <f>'Memoria Aporte FIA al Ejecutor'!C17</f>
        <v>Equipo Técnico 9: indicar nombre aquí</v>
      </c>
      <c r="D17" s="229"/>
      <c r="E17" s="230"/>
      <c r="F17" s="231"/>
      <c r="G17" s="231"/>
      <c r="H17" s="178">
        <f t="shared" si="0"/>
        <v>0</v>
      </c>
      <c r="I17" s="178">
        <f t="shared" si="1"/>
        <v>0</v>
      </c>
      <c r="J17" s="35"/>
      <c r="L17" s="121"/>
      <c r="M17" s="117"/>
    </row>
    <row r="18" spans="2:13" ht="13.5" customHeight="1" x14ac:dyDescent="0.25">
      <c r="B18" s="452"/>
      <c r="C18" s="275" t="str">
        <f>'Memoria Aporte FIA al Ejecutor'!C18</f>
        <v>Equipo Técnico 10: indicar nombre aquí</v>
      </c>
      <c r="D18" s="229"/>
      <c r="E18" s="230"/>
      <c r="F18" s="231"/>
      <c r="G18" s="231"/>
      <c r="H18" s="178">
        <f t="shared" si="0"/>
        <v>0</v>
      </c>
      <c r="I18" s="178">
        <f t="shared" si="1"/>
        <v>0</v>
      </c>
      <c r="J18" s="35"/>
      <c r="L18" s="121"/>
      <c r="M18" s="118"/>
    </row>
    <row r="19" spans="2:13" ht="13.5" customHeight="1" x14ac:dyDescent="0.25">
      <c r="B19" s="452"/>
      <c r="C19" s="275" t="str">
        <f>'Memoria Aporte FIA al Ejecutor'!C19</f>
        <v>Equipo Técnico 11: indicar nombre aquí</v>
      </c>
      <c r="D19" s="229"/>
      <c r="E19" s="230"/>
      <c r="F19" s="231"/>
      <c r="G19" s="231"/>
      <c r="H19" s="178">
        <f t="shared" si="0"/>
        <v>0</v>
      </c>
      <c r="I19" s="178">
        <f t="shared" si="1"/>
        <v>0</v>
      </c>
      <c r="J19" s="35"/>
      <c r="L19" s="121"/>
      <c r="M19" s="118"/>
    </row>
    <row r="20" spans="2:13" ht="13.5" customHeight="1" x14ac:dyDescent="0.25">
      <c r="B20" s="452"/>
      <c r="C20" s="275" t="str">
        <f>'Memoria Aporte FIA al Ejecutor'!C20</f>
        <v>Equipo Técnico 12: indicar nombre aquí</v>
      </c>
      <c r="D20" s="229"/>
      <c r="E20" s="230"/>
      <c r="F20" s="231"/>
      <c r="G20" s="231"/>
      <c r="H20" s="178">
        <f t="shared" si="0"/>
        <v>0</v>
      </c>
      <c r="I20" s="178">
        <f t="shared" si="1"/>
        <v>0</v>
      </c>
      <c r="J20" s="35"/>
      <c r="L20" s="121"/>
      <c r="M20" s="118"/>
    </row>
    <row r="21" spans="2:13" ht="13.5" customHeight="1" x14ac:dyDescent="0.25">
      <c r="B21" s="452"/>
      <c r="C21" s="275" t="str">
        <f>'Memoria Aporte FIA al Ejecutor'!C21</f>
        <v>Equipo Técnico 13: indicar nombre aquí</v>
      </c>
      <c r="D21" s="229"/>
      <c r="E21" s="230"/>
      <c r="F21" s="231"/>
      <c r="G21" s="231"/>
      <c r="H21" s="178">
        <f t="shared" si="0"/>
        <v>0</v>
      </c>
      <c r="I21" s="178">
        <f t="shared" si="1"/>
        <v>0</v>
      </c>
      <c r="J21" s="35"/>
      <c r="L21" s="121"/>
      <c r="M21" s="118"/>
    </row>
    <row r="22" spans="2:13" ht="13.5" customHeight="1" x14ac:dyDescent="0.25">
      <c r="B22" s="452"/>
      <c r="C22" s="275" t="str">
        <f>'Memoria Aporte FIA al Ejecutor'!C22</f>
        <v>Equipo Técnico 14: indicar nombre aquí</v>
      </c>
      <c r="D22" s="229"/>
      <c r="E22" s="230"/>
      <c r="F22" s="231"/>
      <c r="G22" s="231"/>
      <c r="H22" s="178">
        <f t="shared" si="0"/>
        <v>0</v>
      </c>
      <c r="I22" s="178">
        <f t="shared" si="1"/>
        <v>0</v>
      </c>
      <c r="J22" s="35"/>
      <c r="L22" s="121"/>
      <c r="M22" s="118"/>
    </row>
    <row r="23" spans="2:13" ht="13.5" customHeight="1" x14ac:dyDescent="0.25">
      <c r="B23" s="452"/>
      <c r="C23" s="275" t="str">
        <f>'Memoria Aporte FIA al Ejecutor'!C23</f>
        <v>Equipo Técnico 15: indicar nombre aquí</v>
      </c>
      <c r="D23" s="229"/>
      <c r="E23" s="230"/>
      <c r="F23" s="231"/>
      <c r="G23" s="231"/>
      <c r="H23" s="178">
        <f t="shared" si="0"/>
        <v>0</v>
      </c>
      <c r="I23" s="178">
        <f t="shared" si="1"/>
        <v>0</v>
      </c>
      <c r="J23" s="35"/>
      <c r="L23" s="121"/>
      <c r="M23" s="118"/>
    </row>
    <row r="24" spans="2:13" ht="13.5" customHeight="1" x14ac:dyDescent="0.25">
      <c r="B24" s="452"/>
      <c r="C24" s="275" t="str">
        <f>'Memoria Aporte FIA al Ejecutor'!C24</f>
        <v>Equipo Técnico 16: indicar nombre aquí</v>
      </c>
      <c r="D24" s="229"/>
      <c r="E24" s="230"/>
      <c r="F24" s="231"/>
      <c r="G24" s="231"/>
      <c r="H24" s="178">
        <f t="shared" si="0"/>
        <v>0</v>
      </c>
      <c r="I24" s="178">
        <f t="shared" si="1"/>
        <v>0</v>
      </c>
      <c r="J24" s="35"/>
      <c r="L24" s="121"/>
      <c r="M24" s="118"/>
    </row>
    <row r="25" spans="2:13" ht="13.5" customHeight="1" x14ac:dyDescent="0.25">
      <c r="B25" s="452"/>
      <c r="C25" s="275" t="str">
        <f>'Memoria Aporte FIA al Ejecutor'!C25</f>
        <v>Equipo Técnico 17: indicar nombre aquí</v>
      </c>
      <c r="D25" s="229"/>
      <c r="E25" s="230"/>
      <c r="F25" s="231"/>
      <c r="G25" s="231"/>
      <c r="H25" s="178">
        <f t="shared" si="0"/>
        <v>0</v>
      </c>
      <c r="I25" s="178">
        <f t="shared" si="1"/>
        <v>0</v>
      </c>
      <c r="J25" s="35"/>
      <c r="L25" s="121"/>
      <c r="M25" s="118"/>
    </row>
    <row r="26" spans="2:13" ht="13.5" customHeight="1" x14ac:dyDescent="0.25">
      <c r="B26" s="452"/>
      <c r="C26" s="275" t="str">
        <f>'Memoria Aporte FIA al Ejecutor'!C26</f>
        <v>Equipo Técnico 18: indicar nombre aquí</v>
      </c>
      <c r="D26" s="229"/>
      <c r="E26" s="230"/>
      <c r="F26" s="231"/>
      <c r="G26" s="231"/>
      <c r="H26" s="178">
        <f t="shared" si="0"/>
        <v>0</v>
      </c>
      <c r="I26" s="178">
        <f t="shared" si="1"/>
        <v>0</v>
      </c>
      <c r="J26" s="35"/>
      <c r="L26" s="121"/>
      <c r="M26" s="118"/>
    </row>
    <row r="27" spans="2:13" ht="13.5" customHeight="1" x14ac:dyDescent="0.25">
      <c r="B27" s="452"/>
      <c r="C27" s="275" t="str">
        <f>'Memoria Aporte FIA al Ejecutor'!C27</f>
        <v>Equipo Técnico 19: indicar nombre aquí</v>
      </c>
      <c r="D27" s="229"/>
      <c r="E27" s="230"/>
      <c r="F27" s="231"/>
      <c r="G27" s="231"/>
      <c r="H27" s="178">
        <f t="shared" si="0"/>
        <v>0</v>
      </c>
      <c r="I27" s="178">
        <f t="shared" si="1"/>
        <v>0</v>
      </c>
      <c r="J27" s="35"/>
      <c r="L27" s="121"/>
      <c r="M27" s="118"/>
    </row>
    <row r="28" spans="2:13" ht="13.5" customHeight="1" x14ac:dyDescent="0.25">
      <c r="B28" s="452"/>
      <c r="C28" s="275" t="str">
        <f>'Memoria Aporte FIA al Ejecutor'!C28</f>
        <v>Equipo Técnico 20: indicar nombre aquí</v>
      </c>
      <c r="D28" s="229"/>
      <c r="E28" s="230"/>
      <c r="F28" s="231"/>
      <c r="G28" s="231"/>
      <c r="H28" s="178">
        <f>F28*G28</f>
        <v>0</v>
      </c>
      <c r="I28" s="178">
        <f t="shared" si="1"/>
        <v>0</v>
      </c>
      <c r="J28" s="35"/>
      <c r="L28" s="122"/>
      <c r="M28" s="118"/>
    </row>
    <row r="29" spans="2:13" ht="15" customHeight="1" x14ac:dyDescent="0.25">
      <c r="B29" s="452"/>
      <c r="C29" s="259" t="s">
        <v>114</v>
      </c>
      <c r="D29" s="229"/>
      <c r="E29" s="230"/>
      <c r="F29" s="231"/>
      <c r="G29" s="231"/>
      <c r="H29" s="178">
        <f>F29*G29</f>
        <v>0</v>
      </c>
      <c r="I29" s="178">
        <f t="shared" si="1"/>
        <v>0</v>
      </c>
      <c r="J29" s="35"/>
      <c r="L29" s="122"/>
      <c r="M29" s="118"/>
    </row>
    <row r="30" spans="2:13" x14ac:dyDescent="0.25">
      <c r="B30" s="452"/>
      <c r="C30" s="454" t="s">
        <v>3</v>
      </c>
      <c r="D30" s="229"/>
      <c r="E30" s="230"/>
      <c r="F30" s="231"/>
      <c r="G30" s="231"/>
      <c r="H30" s="178">
        <f t="shared" si="0"/>
        <v>0</v>
      </c>
      <c r="I30" s="37"/>
      <c r="J30" s="35"/>
      <c r="L30" s="122"/>
      <c r="M30" s="118"/>
    </row>
    <row r="31" spans="2:13" x14ac:dyDescent="0.25">
      <c r="B31" s="452"/>
      <c r="C31" s="455"/>
      <c r="D31" s="229"/>
      <c r="E31" s="230"/>
      <c r="F31" s="231"/>
      <c r="G31" s="231"/>
      <c r="H31" s="178">
        <f t="shared" si="0"/>
        <v>0</v>
      </c>
      <c r="I31" s="37"/>
      <c r="J31" s="35"/>
      <c r="L31" s="122"/>
      <c r="M31" s="118"/>
    </row>
    <row r="32" spans="2:13" x14ac:dyDescent="0.25">
      <c r="B32" s="452"/>
      <c r="C32" s="455"/>
      <c r="D32" s="229"/>
      <c r="E32" s="230"/>
      <c r="F32" s="231"/>
      <c r="G32" s="231"/>
      <c r="H32" s="178">
        <f t="shared" si="0"/>
        <v>0</v>
      </c>
      <c r="I32" s="37"/>
      <c r="J32" s="35"/>
      <c r="L32" s="122"/>
      <c r="M32" s="118"/>
    </row>
    <row r="33" spans="2:13" x14ac:dyDescent="0.25">
      <c r="B33" s="452"/>
      <c r="C33" s="455"/>
      <c r="D33" s="229"/>
      <c r="E33" s="230"/>
      <c r="F33" s="231"/>
      <c r="G33" s="231"/>
      <c r="H33" s="178">
        <f>F33*G33</f>
        <v>0</v>
      </c>
      <c r="I33" s="37"/>
      <c r="J33" s="38"/>
      <c r="L33" s="122"/>
      <c r="M33" s="119"/>
    </row>
    <row r="34" spans="2:13" x14ac:dyDescent="0.25">
      <c r="B34" s="452"/>
      <c r="C34" s="456"/>
      <c r="D34" s="229"/>
      <c r="E34" s="230"/>
      <c r="F34" s="231"/>
      <c r="G34" s="231"/>
      <c r="H34" s="178">
        <f t="shared" si="0"/>
        <v>0</v>
      </c>
      <c r="I34" s="178">
        <f>SUM(H30:H34)</f>
        <v>0</v>
      </c>
      <c r="J34" s="39"/>
      <c r="L34" s="122"/>
      <c r="M34" s="118"/>
    </row>
    <row r="35" spans="2:13" x14ac:dyDescent="0.25">
      <c r="B35" s="452"/>
      <c r="C35" s="454" t="s">
        <v>2</v>
      </c>
      <c r="D35" s="229"/>
      <c r="E35" s="230"/>
      <c r="F35" s="231"/>
      <c r="G35" s="231"/>
      <c r="H35" s="178">
        <f t="shared" si="0"/>
        <v>0</v>
      </c>
      <c r="I35" s="37"/>
      <c r="L35" s="122"/>
      <c r="M35" s="118"/>
    </row>
    <row r="36" spans="2:13" x14ac:dyDescent="0.25">
      <c r="B36" s="452"/>
      <c r="C36" s="455"/>
      <c r="D36" s="229"/>
      <c r="E36" s="230"/>
      <c r="F36" s="231"/>
      <c r="G36" s="231"/>
      <c r="H36" s="178">
        <f t="shared" si="0"/>
        <v>0</v>
      </c>
      <c r="I36" s="37"/>
      <c r="L36" s="122"/>
      <c r="M36" s="118"/>
    </row>
    <row r="37" spans="2:13" x14ac:dyDescent="0.25">
      <c r="B37" s="452"/>
      <c r="C37" s="455"/>
      <c r="D37" s="229"/>
      <c r="E37" s="230"/>
      <c r="F37" s="231"/>
      <c r="G37" s="231"/>
      <c r="H37" s="178">
        <f t="shared" si="0"/>
        <v>0</v>
      </c>
      <c r="I37" s="37"/>
      <c r="L37" s="122"/>
      <c r="M37" s="118"/>
    </row>
    <row r="38" spans="2:13" ht="13.8" thickBot="1" x14ac:dyDescent="0.3">
      <c r="B38" s="452"/>
      <c r="C38" s="455"/>
      <c r="D38" s="229"/>
      <c r="E38" s="230"/>
      <c r="F38" s="231"/>
      <c r="G38" s="231"/>
      <c r="H38" s="178">
        <f>F38*G38</f>
        <v>0</v>
      </c>
      <c r="I38" s="37"/>
      <c r="L38" s="122"/>
      <c r="M38" s="118"/>
    </row>
    <row r="39" spans="2:13" ht="13.8" thickBot="1" x14ac:dyDescent="0.3">
      <c r="B39" s="453"/>
      <c r="C39" s="457"/>
      <c r="D39" s="232"/>
      <c r="E39" s="233"/>
      <c r="F39" s="234"/>
      <c r="G39" s="234"/>
      <c r="H39" s="236">
        <f t="shared" si="0"/>
        <v>0</v>
      </c>
      <c r="I39" s="240">
        <f>SUM(H35:H39)</f>
        <v>0</v>
      </c>
      <c r="J39" s="241">
        <f>SUM(I7:I29)+I34+I39</f>
        <v>0</v>
      </c>
      <c r="L39" s="122"/>
      <c r="M39" s="118"/>
    </row>
    <row r="40" spans="2:13" x14ac:dyDescent="0.25">
      <c r="B40" s="458" t="s">
        <v>5</v>
      </c>
      <c r="C40" s="459"/>
      <c r="D40" s="249"/>
      <c r="E40" s="250"/>
      <c r="F40" s="251"/>
      <c r="G40" s="251"/>
      <c r="H40" s="237">
        <f t="shared" si="0"/>
        <v>0</v>
      </c>
      <c r="I40" s="36"/>
      <c r="J40" s="35"/>
      <c r="L40" s="122"/>
      <c r="M40" s="118"/>
    </row>
    <row r="41" spans="2:13" x14ac:dyDescent="0.25">
      <c r="B41" s="460"/>
      <c r="C41" s="461"/>
      <c r="D41" s="269"/>
      <c r="E41" s="270"/>
      <c r="F41" s="271"/>
      <c r="G41" s="271"/>
      <c r="H41" s="237">
        <f t="shared" si="0"/>
        <v>0</v>
      </c>
      <c r="I41" s="36"/>
      <c r="J41" s="35"/>
      <c r="L41" s="122"/>
      <c r="M41" s="118"/>
    </row>
    <row r="42" spans="2:13" x14ac:dyDescent="0.25">
      <c r="B42" s="460"/>
      <c r="C42" s="461"/>
      <c r="D42" s="269"/>
      <c r="E42" s="270"/>
      <c r="F42" s="271"/>
      <c r="G42" s="271"/>
      <c r="H42" s="237">
        <f t="shared" si="0"/>
        <v>0</v>
      </c>
      <c r="I42" s="36"/>
      <c r="J42" s="35"/>
      <c r="L42" s="122"/>
      <c r="M42" s="118"/>
    </row>
    <row r="43" spans="2:13" x14ac:dyDescent="0.25">
      <c r="B43" s="460"/>
      <c r="C43" s="461"/>
      <c r="D43" s="269"/>
      <c r="E43" s="270"/>
      <c r="F43" s="271"/>
      <c r="G43" s="271"/>
      <c r="H43" s="237">
        <f t="shared" si="0"/>
        <v>0</v>
      </c>
      <c r="I43" s="36"/>
      <c r="J43" s="35"/>
      <c r="L43" s="122"/>
      <c r="M43" s="118"/>
    </row>
    <row r="44" spans="2:13" x14ac:dyDescent="0.25">
      <c r="B44" s="460"/>
      <c r="C44" s="461"/>
      <c r="D44" s="269"/>
      <c r="E44" s="270"/>
      <c r="F44" s="271"/>
      <c r="G44" s="271"/>
      <c r="H44" s="237">
        <f t="shared" si="0"/>
        <v>0</v>
      </c>
      <c r="I44" s="36"/>
      <c r="J44" s="35"/>
      <c r="L44" s="122"/>
      <c r="M44" s="118"/>
    </row>
    <row r="45" spans="2:13" x14ac:dyDescent="0.25">
      <c r="B45" s="460"/>
      <c r="C45" s="461"/>
      <c r="D45" s="229"/>
      <c r="E45" s="248"/>
      <c r="F45" s="231"/>
      <c r="G45" s="231"/>
      <c r="H45" s="178">
        <f t="shared" si="0"/>
        <v>0</v>
      </c>
      <c r="I45" s="36"/>
      <c r="J45" s="35"/>
      <c r="L45" s="122"/>
      <c r="M45" s="118"/>
    </row>
    <row r="46" spans="2:13" x14ac:dyDescent="0.25">
      <c r="B46" s="460"/>
      <c r="C46" s="461"/>
      <c r="D46" s="229"/>
      <c r="E46" s="248"/>
      <c r="F46" s="231"/>
      <c r="G46" s="231"/>
      <c r="H46" s="178">
        <f t="shared" si="0"/>
        <v>0</v>
      </c>
      <c r="I46" s="36"/>
      <c r="J46" s="35"/>
      <c r="L46" s="122"/>
      <c r="M46" s="118"/>
    </row>
    <row r="47" spans="2:13" x14ac:dyDescent="0.25">
      <c r="B47" s="460"/>
      <c r="C47" s="461"/>
      <c r="D47" s="229"/>
      <c r="E47" s="248"/>
      <c r="F47" s="231"/>
      <c r="G47" s="231"/>
      <c r="H47" s="178">
        <f t="shared" si="0"/>
        <v>0</v>
      </c>
      <c r="I47" s="36"/>
      <c r="J47" s="35"/>
      <c r="L47" s="122"/>
      <c r="M47" s="118"/>
    </row>
    <row r="48" spans="2:13" x14ac:dyDescent="0.25">
      <c r="B48" s="460"/>
      <c r="C48" s="461"/>
      <c r="D48" s="229"/>
      <c r="E48" s="248"/>
      <c r="F48" s="231"/>
      <c r="G48" s="231"/>
      <c r="H48" s="178">
        <f t="shared" si="0"/>
        <v>0</v>
      </c>
      <c r="I48" s="36"/>
      <c r="J48" s="35"/>
      <c r="L48" s="122"/>
      <c r="M48" s="118"/>
    </row>
    <row r="49" spans="2:13" x14ac:dyDescent="0.25">
      <c r="B49" s="460"/>
      <c r="C49" s="461"/>
      <c r="D49" s="229"/>
      <c r="E49" s="248"/>
      <c r="F49" s="231"/>
      <c r="G49" s="231"/>
      <c r="H49" s="178">
        <f t="shared" si="0"/>
        <v>0</v>
      </c>
      <c r="I49" s="36"/>
      <c r="J49" s="35"/>
      <c r="L49" s="122"/>
      <c r="M49" s="118"/>
    </row>
    <row r="50" spans="2:13" x14ac:dyDescent="0.25">
      <c r="B50" s="460"/>
      <c r="C50" s="461"/>
      <c r="D50" s="229"/>
      <c r="E50" s="248"/>
      <c r="F50" s="231"/>
      <c r="G50" s="231"/>
      <c r="H50" s="178">
        <f t="shared" si="0"/>
        <v>0</v>
      </c>
      <c r="I50" s="36"/>
      <c r="J50" s="35"/>
      <c r="L50" s="122"/>
      <c r="M50" s="118"/>
    </row>
    <row r="51" spans="2:13" x14ac:dyDescent="0.25">
      <c r="B51" s="460"/>
      <c r="C51" s="461"/>
      <c r="D51" s="229"/>
      <c r="E51" s="248"/>
      <c r="F51" s="231"/>
      <c r="G51" s="231"/>
      <c r="H51" s="178">
        <f t="shared" si="0"/>
        <v>0</v>
      </c>
      <c r="I51" s="36"/>
      <c r="J51" s="35"/>
      <c r="L51" s="122"/>
      <c r="M51" s="118"/>
    </row>
    <row r="52" spans="2:13" x14ac:dyDescent="0.25">
      <c r="B52" s="460"/>
      <c r="C52" s="461"/>
      <c r="D52" s="229"/>
      <c r="E52" s="248"/>
      <c r="F52" s="231"/>
      <c r="G52" s="231"/>
      <c r="H52" s="178">
        <f t="shared" si="0"/>
        <v>0</v>
      </c>
      <c r="I52" s="36"/>
      <c r="J52" s="35"/>
      <c r="L52" s="122"/>
      <c r="M52" s="118"/>
    </row>
    <row r="53" spans="2:13" x14ac:dyDescent="0.25">
      <c r="B53" s="460"/>
      <c r="C53" s="461"/>
      <c r="D53" s="229"/>
      <c r="E53" s="248"/>
      <c r="F53" s="231"/>
      <c r="G53" s="231"/>
      <c r="H53" s="178">
        <f t="shared" si="0"/>
        <v>0</v>
      </c>
      <c r="I53" s="36"/>
      <c r="J53" s="35"/>
      <c r="L53" s="122"/>
      <c r="M53" s="118"/>
    </row>
    <row r="54" spans="2:13" x14ac:dyDescent="0.25">
      <c r="B54" s="460"/>
      <c r="C54" s="461"/>
      <c r="D54" s="229"/>
      <c r="E54" s="248"/>
      <c r="F54" s="231"/>
      <c r="G54" s="231"/>
      <c r="H54" s="178">
        <f t="shared" si="0"/>
        <v>0</v>
      </c>
      <c r="I54" s="36"/>
      <c r="J54" s="35"/>
      <c r="L54" s="122"/>
      <c r="M54" s="118"/>
    </row>
    <row r="55" spans="2:13" x14ac:dyDescent="0.25">
      <c r="B55" s="460"/>
      <c r="C55" s="461"/>
      <c r="D55" s="229"/>
      <c r="E55" s="248"/>
      <c r="F55" s="231"/>
      <c r="G55" s="231"/>
      <c r="H55" s="178">
        <f t="shared" si="0"/>
        <v>0</v>
      </c>
      <c r="I55" s="36"/>
      <c r="J55" s="35"/>
      <c r="L55" s="122"/>
      <c r="M55" s="118"/>
    </row>
    <row r="56" spans="2:13" x14ac:dyDescent="0.25">
      <c r="B56" s="460"/>
      <c r="C56" s="461"/>
      <c r="D56" s="229"/>
      <c r="E56" s="248"/>
      <c r="F56" s="231"/>
      <c r="G56" s="231"/>
      <c r="H56" s="178">
        <f t="shared" si="0"/>
        <v>0</v>
      </c>
      <c r="I56" s="36"/>
      <c r="J56" s="35"/>
      <c r="L56" s="122"/>
      <c r="M56" s="118"/>
    </row>
    <row r="57" spans="2:13" x14ac:dyDescent="0.25">
      <c r="B57" s="460"/>
      <c r="C57" s="461"/>
      <c r="D57" s="229"/>
      <c r="E57" s="248"/>
      <c r="F57" s="231"/>
      <c r="G57" s="231"/>
      <c r="H57" s="178">
        <f>F57*G57</f>
        <v>0</v>
      </c>
      <c r="I57" s="36"/>
      <c r="J57" s="35"/>
      <c r="L57" s="122"/>
      <c r="M57" s="118"/>
    </row>
    <row r="58" spans="2:13" x14ac:dyDescent="0.25">
      <c r="B58" s="460"/>
      <c r="C58" s="461"/>
      <c r="D58" s="229"/>
      <c r="E58" s="248"/>
      <c r="F58" s="231"/>
      <c r="G58" s="231"/>
      <c r="H58" s="178">
        <f t="shared" si="0"/>
        <v>0</v>
      </c>
      <c r="I58" s="36"/>
      <c r="J58" s="35"/>
      <c r="L58" s="122"/>
      <c r="M58" s="118"/>
    </row>
    <row r="59" spans="2:13" x14ac:dyDescent="0.25">
      <c r="B59" s="460"/>
      <c r="C59" s="461"/>
      <c r="D59" s="229"/>
      <c r="E59" s="248"/>
      <c r="F59" s="231"/>
      <c r="G59" s="231"/>
      <c r="H59" s="178">
        <f t="shared" si="0"/>
        <v>0</v>
      </c>
      <c r="I59" s="36"/>
      <c r="J59" s="35"/>
      <c r="L59" s="122"/>
      <c r="M59" s="118"/>
    </row>
    <row r="60" spans="2:13" ht="13.8" thickBot="1" x14ac:dyDescent="0.3">
      <c r="B60" s="460"/>
      <c r="C60" s="461"/>
      <c r="D60" s="229"/>
      <c r="E60" s="248"/>
      <c r="F60" s="231"/>
      <c r="G60" s="231"/>
      <c r="H60" s="178">
        <f t="shared" si="0"/>
        <v>0</v>
      </c>
      <c r="I60" s="36"/>
      <c r="J60" s="35"/>
      <c r="L60" s="122"/>
      <c r="M60" s="118"/>
    </row>
    <row r="61" spans="2:13" ht="13.8" thickBot="1" x14ac:dyDescent="0.3">
      <c r="B61" s="462"/>
      <c r="C61" s="463"/>
      <c r="D61" s="232"/>
      <c r="E61" s="233"/>
      <c r="F61" s="234"/>
      <c r="G61" s="234"/>
      <c r="H61" s="236">
        <f t="shared" si="0"/>
        <v>0</v>
      </c>
      <c r="I61" s="478">
        <f>SUM(H40:H61)</f>
        <v>0</v>
      </c>
      <c r="J61" s="448"/>
      <c r="L61" s="122"/>
      <c r="M61" s="118"/>
    </row>
    <row r="62" spans="2:13" x14ac:dyDescent="0.25">
      <c r="B62" s="464" t="s">
        <v>6</v>
      </c>
      <c r="C62" s="465"/>
      <c r="D62" s="249"/>
      <c r="E62" s="250"/>
      <c r="F62" s="251"/>
      <c r="G62" s="251"/>
      <c r="H62" s="238">
        <f t="shared" si="0"/>
        <v>0</v>
      </c>
      <c r="I62" s="37"/>
      <c r="J62" s="40"/>
      <c r="L62" s="122"/>
      <c r="M62" s="118"/>
    </row>
    <row r="63" spans="2:13" x14ac:dyDescent="0.25">
      <c r="B63" s="466"/>
      <c r="C63" s="467"/>
      <c r="D63" s="229"/>
      <c r="E63" s="248"/>
      <c r="F63" s="231"/>
      <c r="G63" s="231"/>
      <c r="H63" s="178">
        <f t="shared" si="0"/>
        <v>0</v>
      </c>
      <c r="I63" s="37"/>
      <c r="J63" s="40"/>
      <c r="L63" s="122"/>
      <c r="M63" s="118"/>
    </row>
    <row r="64" spans="2:13" x14ac:dyDescent="0.25">
      <c r="B64" s="466"/>
      <c r="C64" s="467"/>
      <c r="D64" s="229"/>
      <c r="E64" s="248"/>
      <c r="F64" s="231"/>
      <c r="G64" s="231"/>
      <c r="H64" s="178">
        <f>F64*G64</f>
        <v>0</v>
      </c>
      <c r="I64" s="37"/>
      <c r="J64" s="40"/>
      <c r="L64" s="122"/>
      <c r="M64" s="118"/>
    </row>
    <row r="65" spans="2:13" x14ac:dyDescent="0.25">
      <c r="B65" s="466"/>
      <c r="C65" s="467"/>
      <c r="D65" s="229"/>
      <c r="E65" s="248"/>
      <c r="F65" s="231"/>
      <c r="G65" s="231"/>
      <c r="H65" s="178">
        <f t="shared" si="0"/>
        <v>0</v>
      </c>
      <c r="I65" s="37"/>
      <c r="J65" s="40"/>
      <c r="L65" s="122"/>
      <c r="M65" s="118"/>
    </row>
    <row r="66" spans="2:13" ht="13.8" thickBot="1" x14ac:dyDescent="0.3">
      <c r="B66" s="466"/>
      <c r="C66" s="467"/>
      <c r="D66" s="229"/>
      <c r="E66" s="248"/>
      <c r="F66" s="231"/>
      <c r="G66" s="231"/>
      <c r="H66" s="178">
        <f t="shared" si="0"/>
        <v>0</v>
      </c>
      <c r="I66" s="37"/>
      <c r="J66" s="40"/>
      <c r="L66" s="122"/>
      <c r="M66" s="119"/>
    </row>
    <row r="67" spans="2:13" ht="13.8" thickBot="1" x14ac:dyDescent="0.3">
      <c r="B67" s="468"/>
      <c r="C67" s="469"/>
      <c r="D67" s="232"/>
      <c r="E67" s="233"/>
      <c r="F67" s="234"/>
      <c r="G67" s="234"/>
      <c r="H67" s="236">
        <f t="shared" si="0"/>
        <v>0</v>
      </c>
      <c r="I67" s="478">
        <f>SUM(H62:H67)</f>
        <v>0</v>
      </c>
      <c r="J67" s="448"/>
      <c r="L67" s="122"/>
      <c r="M67" s="119"/>
    </row>
    <row r="68" spans="2:13" x14ac:dyDescent="0.25">
      <c r="B68" s="458" t="s">
        <v>7</v>
      </c>
      <c r="C68" s="459"/>
      <c r="D68" s="269"/>
      <c r="E68" s="270"/>
      <c r="F68" s="271"/>
      <c r="G68" s="271"/>
      <c r="H68" s="237">
        <f t="shared" si="0"/>
        <v>0</v>
      </c>
      <c r="I68" s="37"/>
      <c r="J68" s="40"/>
      <c r="L68" s="122"/>
      <c r="M68" s="118"/>
    </row>
    <row r="69" spans="2:13" x14ac:dyDescent="0.25">
      <c r="B69" s="460"/>
      <c r="C69" s="461"/>
      <c r="D69" s="229"/>
      <c r="E69" s="248"/>
      <c r="F69" s="231"/>
      <c r="G69" s="231"/>
      <c r="H69" s="178">
        <f t="shared" si="0"/>
        <v>0</v>
      </c>
      <c r="I69" s="37"/>
      <c r="J69" s="40"/>
      <c r="L69" s="122"/>
      <c r="M69" s="118"/>
    </row>
    <row r="70" spans="2:13" x14ac:dyDescent="0.25">
      <c r="B70" s="460"/>
      <c r="C70" s="461"/>
      <c r="D70" s="229"/>
      <c r="E70" s="248"/>
      <c r="F70" s="231"/>
      <c r="G70" s="231"/>
      <c r="H70" s="178">
        <f t="shared" si="0"/>
        <v>0</v>
      </c>
      <c r="I70" s="37"/>
      <c r="J70" s="40"/>
      <c r="L70" s="122"/>
      <c r="M70" s="118"/>
    </row>
    <row r="71" spans="2:13" x14ac:dyDescent="0.25">
      <c r="B71" s="460"/>
      <c r="C71" s="461"/>
      <c r="D71" s="229"/>
      <c r="E71" s="248"/>
      <c r="F71" s="231"/>
      <c r="G71" s="231"/>
      <c r="H71" s="178">
        <f t="shared" si="0"/>
        <v>0</v>
      </c>
      <c r="I71" s="37"/>
      <c r="J71" s="40"/>
      <c r="L71" s="122"/>
      <c r="M71" s="118"/>
    </row>
    <row r="72" spans="2:13" x14ac:dyDescent="0.25">
      <c r="B72" s="460"/>
      <c r="C72" s="461"/>
      <c r="D72" s="229"/>
      <c r="E72" s="248"/>
      <c r="F72" s="231"/>
      <c r="G72" s="231"/>
      <c r="H72" s="178">
        <f>F72*G72</f>
        <v>0</v>
      </c>
      <c r="I72" s="37"/>
      <c r="J72" s="40"/>
      <c r="L72" s="122"/>
      <c r="M72" s="118"/>
    </row>
    <row r="73" spans="2:13" x14ac:dyDescent="0.25">
      <c r="B73" s="460"/>
      <c r="C73" s="461"/>
      <c r="D73" s="229"/>
      <c r="E73" s="248"/>
      <c r="F73" s="231"/>
      <c r="G73" s="231"/>
      <c r="H73" s="178">
        <f t="shared" si="0"/>
        <v>0</v>
      </c>
      <c r="I73" s="37"/>
      <c r="J73" s="40"/>
      <c r="L73" s="122"/>
      <c r="M73" s="118"/>
    </row>
    <row r="74" spans="2:13" ht="13.8" thickBot="1" x14ac:dyDescent="0.3">
      <c r="B74" s="460"/>
      <c r="C74" s="461"/>
      <c r="D74" s="229"/>
      <c r="E74" s="248"/>
      <c r="F74" s="231"/>
      <c r="G74" s="231"/>
      <c r="H74" s="178">
        <f t="shared" si="0"/>
        <v>0</v>
      </c>
      <c r="I74" s="37"/>
      <c r="J74" s="40"/>
      <c r="L74" s="122"/>
      <c r="M74" s="118"/>
    </row>
    <row r="75" spans="2:13" ht="13.8" thickBot="1" x14ac:dyDescent="0.3">
      <c r="B75" s="462"/>
      <c r="C75" s="463"/>
      <c r="D75" s="232"/>
      <c r="E75" s="233"/>
      <c r="F75" s="234"/>
      <c r="G75" s="234"/>
      <c r="H75" s="236">
        <f t="shared" si="0"/>
        <v>0</v>
      </c>
      <c r="I75" s="478">
        <f>SUM(H68:H75)</f>
        <v>0</v>
      </c>
      <c r="J75" s="448"/>
      <c r="L75" s="122"/>
      <c r="M75" s="118"/>
    </row>
    <row r="76" spans="2:13" x14ac:dyDescent="0.25">
      <c r="B76" s="458" t="s">
        <v>8</v>
      </c>
      <c r="C76" s="459"/>
      <c r="D76" s="249"/>
      <c r="E76" s="250"/>
      <c r="F76" s="251"/>
      <c r="G76" s="251"/>
      <c r="H76" s="238">
        <f t="shared" si="0"/>
        <v>0</v>
      </c>
      <c r="I76" s="37"/>
      <c r="J76" s="40"/>
      <c r="L76" s="122"/>
      <c r="M76" s="118"/>
    </row>
    <row r="77" spans="2:13" x14ac:dyDescent="0.25">
      <c r="B77" s="460"/>
      <c r="C77" s="461"/>
      <c r="D77" s="269"/>
      <c r="E77" s="270"/>
      <c r="F77" s="271"/>
      <c r="G77" s="271"/>
      <c r="H77" s="237">
        <f t="shared" si="0"/>
        <v>0</v>
      </c>
      <c r="I77" s="37"/>
      <c r="J77" s="40"/>
      <c r="L77" s="122"/>
      <c r="M77" s="118"/>
    </row>
    <row r="78" spans="2:13" x14ac:dyDescent="0.25">
      <c r="B78" s="460"/>
      <c r="C78" s="461"/>
      <c r="D78" s="269"/>
      <c r="E78" s="270"/>
      <c r="F78" s="271"/>
      <c r="G78" s="271"/>
      <c r="H78" s="237">
        <f t="shared" si="0"/>
        <v>0</v>
      </c>
      <c r="I78" s="37"/>
      <c r="J78" s="40"/>
      <c r="L78" s="122"/>
      <c r="M78" s="118"/>
    </row>
    <row r="79" spans="2:13" x14ac:dyDescent="0.25">
      <c r="B79" s="460"/>
      <c r="C79" s="461"/>
      <c r="D79" s="269"/>
      <c r="E79" s="270"/>
      <c r="F79" s="271"/>
      <c r="G79" s="271"/>
      <c r="H79" s="237">
        <f t="shared" si="0"/>
        <v>0</v>
      </c>
      <c r="I79" s="37"/>
      <c r="J79" s="40"/>
      <c r="L79" s="122"/>
      <c r="M79" s="118"/>
    </row>
    <row r="80" spans="2:13" x14ac:dyDescent="0.25">
      <c r="B80" s="460"/>
      <c r="C80" s="461"/>
      <c r="D80" s="269"/>
      <c r="E80" s="270"/>
      <c r="F80" s="271"/>
      <c r="G80" s="271"/>
      <c r="H80" s="237">
        <f t="shared" si="0"/>
        <v>0</v>
      </c>
      <c r="I80" s="37"/>
      <c r="J80" s="40"/>
      <c r="L80" s="122"/>
      <c r="M80" s="118"/>
    </row>
    <row r="81" spans="2:13" x14ac:dyDescent="0.25">
      <c r="B81" s="460"/>
      <c r="C81" s="461"/>
      <c r="D81" s="269"/>
      <c r="E81" s="270"/>
      <c r="F81" s="271"/>
      <c r="G81" s="271"/>
      <c r="H81" s="237">
        <f t="shared" si="0"/>
        <v>0</v>
      </c>
      <c r="I81" s="37"/>
      <c r="J81" s="40"/>
      <c r="L81" s="122"/>
      <c r="M81" s="118"/>
    </row>
    <row r="82" spans="2:13" x14ac:dyDescent="0.25">
      <c r="B82" s="460"/>
      <c r="C82" s="461"/>
      <c r="D82" s="269"/>
      <c r="E82" s="270"/>
      <c r="F82" s="271"/>
      <c r="G82" s="271"/>
      <c r="H82" s="237">
        <f>F82*G82</f>
        <v>0</v>
      </c>
      <c r="I82" s="37"/>
      <c r="J82" s="40"/>
      <c r="L82" s="122"/>
      <c r="M82" s="118"/>
    </row>
    <row r="83" spans="2:13" x14ac:dyDescent="0.25">
      <c r="B83" s="460"/>
      <c r="C83" s="461"/>
      <c r="D83" s="269"/>
      <c r="E83" s="270"/>
      <c r="F83" s="271"/>
      <c r="G83" s="271"/>
      <c r="H83" s="237">
        <f t="shared" si="0"/>
        <v>0</v>
      </c>
      <c r="I83" s="37"/>
      <c r="J83" s="40"/>
      <c r="L83" s="122"/>
      <c r="M83" s="118"/>
    </row>
    <row r="84" spans="2:13" x14ac:dyDescent="0.25">
      <c r="B84" s="460"/>
      <c r="C84" s="461"/>
      <c r="D84" s="269"/>
      <c r="E84" s="270"/>
      <c r="F84" s="231"/>
      <c r="G84" s="231"/>
      <c r="H84" s="178">
        <f>F84*G84</f>
        <v>0</v>
      </c>
      <c r="I84" s="37"/>
      <c r="J84" s="40"/>
      <c r="L84" s="122"/>
      <c r="M84" s="118"/>
    </row>
    <row r="85" spans="2:13" x14ac:dyDescent="0.25">
      <c r="B85" s="460"/>
      <c r="C85" s="461"/>
      <c r="D85" s="269"/>
      <c r="E85" s="270"/>
      <c r="F85" s="271"/>
      <c r="G85" s="271"/>
      <c r="H85" s="237">
        <f t="shared" si="0"/>
        <v>0</v>
      </c>
      <c r="I85" s="37"/>
      <c r="J85" s="40"/>
      <c r="L85" s="122"/>
      <c r="M85" s="118"/>
    </row>
    <row r="86" spans="2:13" x14ac:dyDescent="0.25">
      <c r="B86" s="460"/>
      <c r="C86" s="461"/>
      <c r="D86" s="269"/>
      <c r="E86" s="270"/>
      <c r="F86" s="271"/>
      <c r="G86" s="271"/>
      <c r="H86" s="237">
        <f t="shared" si="0"/>
        <v>0</v>
      </c>
      <c r="I86" s="37"/>
      <c r="J86" s="40"/>
      <c r="L86" s="122"/>
      <c r="M86" s="119"/>
    </row>
    <row r="87" spans="2:13" x14ac:dyDescent="0.25">
      <c r="B87" s="460"/>
      <c r="C87" s="461"/>
      <c r="D87" s="269"/>
      <c r="E87" s="270"/>
      <c r="F87" s="271"/>
      <c r="G87" s="271"/>
      <c r="H87" s="237">
        <f t="shared" si="0"/>
        <v>0</v>
      </c>
      <c r="I87" s="37"/>
      <c r="J87" s="40"/>
      <c r="L87" s="122"/>
      <c r="M87" s="119"/>
    </row>
    <row r="88" spans="2:13" x14ac:dyDescent="0.25">
      <c r="B88" s="460"/>
      <c r="C88" s="461"/>
      <c r="D88" s="229"/>
      <c r="E88" s="248"/>
      <c r="F88" s="231"/>
      <c r="G88" s="231"/>
      <c r="H88" s="178">
        <f t="shared" si="0"/>
        <v>0</v>
      </c>
      <c r="I88" s="37"/>
      <c r="J88" s="40"/>
      <c r="L88" s="122"/>
      <c r="M88" s="118"/>
    </row>
    <row r="89" spans="2:13" x14ac:dyDescent="0.25">
      <c r="B89" s="460"/>
      <c r="C89" s="461"/>
      <c r="D89" s="229"/>
      <c r="E89" s="248"/>
      <c r="F89" s="231"/>
      <c r="G89" s="231"/>
      <c r="H89" s="178">
        <f t="shared" si="0"/>
        <v>0</v>
      </c>
      <c r="I89" s="37"/>
      <c r="J89" s="40"/>
      <c r="L89" s="122"/>
      <c r="M89" s="118"/>
    </row>
    <row r="90" spans="2:13" x14ac:dyDescent="0.25">
      <c r="B90" s="460"/>
      <c r="C90" s="461"/>
      <c r="D90" s="229"/>
      <c r="E90" s="248"/>
      <c r="F90" s="231"/>
      <c r="G90" s="231"/>
      <c r="H90" s="178">
        <f t="shared" si="0"/>
        <v>0</v>
      </c>
      <c r="I90" s="37"/>
      <c r="J90" s="40"/>
      <c r="L90" s="122"/>
      <c r="M90" s="118"/>
    </row>
    <row r="91" spans="2:13" x14ac:dyDescent="0.25">
      <c r="B91" s="460"/>
      <c r="C91" s="461"/>
      <c r="D91" s="229"/>
      <c r="E91" s="248"/>
      <c r="F91" s="231"/>
      <c r="G91" s="231"/>
      <c r="H91" s="178">
        <f t="shared" si="0"/>
        <v>0</v>
      </c>
      <c r="I91" s="37"/>
      <c r="J91" s="40"/>
      <c r="L91" s="122"/>
      <c r="M91" s="119"/>
    </row>
    <row r="92" spans="2:13" x14ac:dyDescent="0.25">
      <c r="B92" s="460"/>
      <c r="C92" s="461"/>
      <c r="D92" s="229"/>
      <c r="E92" s="248"/>
      <c r="F92" s="231"/>
      <c r="G92" s="231"/>
      <c r="H92" s="178">
        <f t="shared" si="0"/>
        <v>0</v>
      </c>
      <c r="I92" s="37"/>
      <c r="J92" s="40"/>
      <c r="L92" s="122"/>
      <c r="M92" s="118"/>
    </row>
    <row r="93" spans="2:13" x14ac:dyDescent="0.25">
      <c r="B93" s="460"/>
      <c r="C93" s="461"/>
      <c r="D93" s="229"/>
      <c r="E93" s="248"/>
      <c r="F93" s="231"/>
      <c r="G93" s="231"/>
      <c r="H93" s="178">
        <f t="shared" si="0"/>
        <v>0</v>
      </c>
      <c r="I93" s="37"/>
      <c r="J93" s="40"/>
      <c r="L93" s="122"/>
      <c r="M93" s="118"/>
    </row>
    <row r="94" spans="2:13" x14ac:dyDescent="0.25">
      <c r="B94" s="460"/>
      <c r="C94" s="461"/>
      <c r="D94" s="229"/>
      <c r="E94" s="248"/>
      <c r="F94" s="231"/>
      <c r="G94" s="231"/>
      <c r="H94" s="178">
        <f t="shared" si="0"/>
        <v>0</v>
      </c>
      <c r="I94" s="37"/>
      <c r="J94" s="40"/>
      <c r="L94" s="122"/>
      <c r="M94" s="118"/>
    </row>
    <row r="95" spans="2:13" x14ac:dyDescent="0.25">
      <c r="B95" s="460"/>
      <c r="C95" s="461"/>
      <c r="D95" s="229"/>
      <c r="E95" s="248"/>
      <c r="F95" s="248"/>
      <c r="G95" s="231"/>
      <c r="H95" s="178">
        <f t="shared" si="0"/>
        <v>0</v>
      </c>
      <c r="I95" s="37"/>
      <c r="J95" s="40"/>
      <c r="L95" s="122"/>
      <c r="M95" s="118"/>
    </row>
    <row r="96" spans="2:13" x14ac:dyDescent="0.25">
      <c r="B96" s="460"/>
      <c r="C96" s="461"/>
      <c r="D96" s="254"/>
      <c r="E96" s="255"/>
      <c r="F96" s="256"/>
      <c r="G96" s="256"/>
      <c r="H96" s="178">
        <f t="shared" si="0"/>
        <v>0</v>
      </c>
      <c r="I96" s="37"/>
      <c r="J96" s="40"/>
      <c r="L96" s="122"/>
      <c r="M96" s="118"/>
    </row>
    <row r="97" spans="2:13" x14ac:dyDescent="0.25">
      <c r="B97" s="460"/>
      <c r="C97" s="461"/>
      <c r="D97" s="254"/>
      <c r="E97" s="255"/>
      <c r="F97" s="256"/>
      <c r="G97" s="256"/>
      <c r="H97" s="178">
        <f t="shared" si="0"/>
        <v>0</v>
      </c>
      <c r="I97" s="37"/>
      <c r="J97" s="40"/>
      <c r="L97" s="122"/>
      <c r="M97" s="118"/>
    </row>
    <row r="98" spans="2:13" x14ac:dyDescent="0.25">
      <c r="B98" s="460"/>
      <c r="C98" s="461"/>
      <c r="D98" s="254"/>
      <c r="E98" s="255"/>
      <c r="F98" s="256"/>
      <c r="G98" s="256"/>
      <c r="H98" s="178">
        <f t="shared" si="0"/>
        <v>0</v>
      </c>
      <c r="I98" s="37"/>
      <c r="J98" s="40"/>
      <c r="L98" s="122"/>
      <c r="M98" s="118"/>
    </row>
    <row r="99" spans="2:13" x14ac:dyDescent="0.25">
      <c r="B99" s="460"/>
      <c r="C99" s="461"/>
      <c r="D99" s="254"/>
      <c r="E99" s="255"/>
      <c r="F99" s="256"/>
      <c r="G99" s="256"/>
      <c r="H99" s="178">
        <f t="shared" si="0"/>
        <v>0</v>
      </c>
      <c r="I99" s="37"/>
      <c r="J99" s="40"/>
      <c r="L99" s="122"/>
      <c r="M99" s="118"/>
    </row>
    <row r="100" spans="2:13" x14ac:dyDescent="0.25">
      <c r="B100" s="460"/>
      <c r="C100" s="461"/>
      <c r="D100" s="254"/>
      <c r="E100" s="255"/>
      <c r="F100" s="256"/>
      <c r="G100" s="256"/>
      <c r="H100" s="178">
        <f t="shared" si="0"/>
        <v>0</v>
      </c>
      <c r="I100" s="37"/>
      <c r="J100" s="40"/>
      <c r="L100" s="122"/>
      <c r="M100" s="118"/>
    </row>
    <row r="101" spans="2:13" x14ac:dyDescent="0.25">
      <c r="B101" s="460"/>
      <c r="C101" s="461"/>
      <c r="D101" s="254"/>
      <c r="E101" s="255"/>
      <c r="F101" s="256"/>
      <c r="G101" s="256"/>
      <c r="H101" s="178">
        <f t="shared" si="0"/>
        <v>0</v>
      </c>
      <c r="I101" s="37"/>
      <c r="J101" s="40"/>
      <c r="L101" s="122"/>
      <c r="M101" s="118"/>
    </row>
    <row r="102" spans="2:13" ht="13.8" thickBot="1" x14ac:dyDescent="0.3">
      <c r="B102" s="460"/>
      <c r="C102" s="461"/>
      <c r="D102" s="254"/>
      <c r="E102" s="255"/>
      <c r="F102" s="256"/>
      <c r="G102" s="256"/>
      <c r="H102" s="178">
        <f t="shared" si="0"/>
        <v>0</v>
      </c>
      <c r="I102" s="37"/>
      <c r="J102" s="40"/>
      <c r="L102" s="122"/>
      <c r="M102" s="118"/>
    </row>
    <row r="103" spans="2:13" ht="13.8" thickBot="1" x14ac:dyDescent="0.3">
      <c r="B103" s="462"/>
      <c r="C103" s="463"/>
      <c r="D103" s="232"/>
      <c r="E103" s="233"/>
      <c r="F103" s="234"/>
      <c r="G103" s="234"/>
      <c r="H103" s="236">
        <f t="shared" si="0"/>
        <v>0</v>
      </c>
      <c r="I103" s="478">
        <f>SUM(H76:H103)</f>
        <v>0</v>
      </c>
      <c r="J103" s="448"/>
      <c r="L103" s="122"/>
      <c r="M103" s="118"/>
    </row>
    <row r="104" spans="2:13" x14ac:dyDescent="0.25">
      <c r="B104" s="464" t="s">
        <v>20</v>
      </c>
      <c r="C104" s="465"/>
      <c r="D104" s="249"/>
      <c r="E104" s="272"/>
      <c r="F104" s="251"/>
      <c r="G104" s="251"/>
      <c r="H104" s="238">
        <f t="shared" si="0"/>
        <v>0</v>
      </c>
      <c r="I104" s="37"/>
      <c r="J104" s="40"/>
      <c r="L104" s="122"/>
      <c r="M104" s="118"/>
    </row>
    <row r="105" spans="2:13" x14ac:dyDescent="0.25">
      <c r="B105" s="466"/>
      <c r="C105" s="467"/>
      <c r="D105" s="229"/>
      <c r="E105" s="273"/>
      <c r="F105" s="231"/>
      <c r="G105" s="231"/>
      <c r="H105" s="178">
        <f>F105*G105</f>
        <v>0</v>
      </c>
      <c r="I105" s="37"/>
      <c r="J105" s="40"/>
      <c r="L105" s="122"/>
      <c r="M105" s="118"/>
    </row>
    <row r="106" spans="2:13" x14ac:dyDescent="0.25">
      <c r="B106" s="466"/>
      <c r="C106" s="467"/>
      <c r="D106" s="229"/>
      <c r="E106" s="273"/>
      <c r="F106" s="231"/>
      <c r="G106" s="231"/>
      <c r="H106" s="178">
        <f>F106*G106</f>
        <v>0</v>
      </c>
      <c r="I106" s="37"/>
      <c r="J106" s="40"/>
      <c r="L106" s="122"/>
      <c r="M106" s="118"/>
    </row>
    <row r="107" spans="2:13" x14ac:dyDescent="0.25">
      <c r="B107" s="466"/>
      <c r="C107" s="467"/>
      <c r="D107" s="229"/>
      <c r="E107" s="273"/>
      <c r="F107" s="231"/>
      <c r="G107" s="231"/>
      <c r="H107" s="178">
        <f>F107*G107</f>
        <v>0</v>
      </c>
      <c r="I107" s="37"/>
      <c r="J107" s="40"/>
      <c r="L107" s="122"/>
      <c r="M107" s="118"/>
    </row>
    <row r="108" spans="2:13" x14ac:dyDescent="0.25">
      <c r="B108" s="466"/>
      <c r="C108" s="467"/>
      <c r="D108" s="229"/>
      <c r="E108" s="273"/>
      <c r="F108" s="231"/>
      <c r="G108" s="231"/>
      <c r="H108" s="178">
        <f t="shared" si="0"/>
        <v>0</v>
      </c>
      <c r="I108" s="37"/>
      <c r="J108" s="40"/>
      <c r="L108" s="122"/>
      <c r="M108" s="118"/>
    </row>
    <row r="109" spans="2:13" x14ac:dyDescent="0.25">
      <c r="B109" s="466"/>
      <c r="C109" s="467"/>
      <c r="D109" s="229"/>
      <c r="E109" s="248"/>
      <c r="F109" s="231"/>
      <c r="G109" s="231"/>
      <c r="H109" s="178">
        <f t="shared" si="0"/>
        <v>0</v>
      </c>
      <c r="I109" s="37"/>
      <c r="J109" s="40"/>
      <c r="L109" s="122"/>
      <c r="M109" s="118"/>
    </row>
    <row r="110" spans="2:13" ht="13.8" thickBot="1" x14ac:dyDescent="0.3">
      <c r="B110" s="466"/>
      <c r="C110" s="467"/>
      <c r="D110" s="229"/>
      <c r="E110" s="248"/>
      <c r="F110" s="231"/>
      <c r="G110" s="231"/>
      <c r="H110" s="178">
        <f t="shared" si="0"/>
        <v>0</v>
      </c>
      <c r="I110" s="37"/>
      <c r="J110" s="40"/>
      <c r="L110" s="122"/>
      <c r="M110" s="118"/>
    </row>
    <row r="111" spans="2:13" ht="13.8" thickBot="1" x14ac:dyDescent="0.3">
      <c r="B111" s="468"/>
      <c r="C111" s="469"/>
      <c r="D111" s="232"/>
      <c r="E111" s="233"/>
      <c r="F111" s="234"/>
      <c r="G111" s="234"/>
      <c r="H111" s="239">
        <f t="shared" si="0"/>
        <v>0</v>
      </c>
      <c r="I111" s="478">
        <f>SUM(H104:H111)</f>
        <v>0</v>
      </c>
      <c r="J111" s="448"/>
      <c r="L111" s="122"/>
      <c r="M111" s="118"/>
    </row>
    <row r="112" spans="2:13" x14ac:dyDescent="0.25">
      <c r="B112" s="464" t="s">
        <v>9</v>
      </c>
      <c r="C112" s="465"/>
      <c r="D112" s="249"/>
      <c r="E112" s="250"/>
      <c r="F112" s="251"/>
      <c r="G112" s="251"/>
      <c r="H112" s="238">
        <f t="shared" si="0"/>
        <v>0</v>
      </c>
      <c r="I112" s="37"/>
      <c r="J112" s="40"/>
      <c r="L112" s="122"/>
      <c r="M112" s="118"/>
    </row>
    <row r="113" spans="2:13" x14ac:dyDescent="0.25">
      <c r="B113" s="466"/>
      <c r="C113" s="467"/>
      <c r="D113" s="229"/>
      <c r="E113" s="248"/>
      <c r="F113" s="231"/>
      <c r="G113" s="231"/>
      <c r="H113" s="178">
        <f t="shared" si="0"/>
        <v>0</v>
      </c>
      <c r="I113" s="37"/>
      <c r="J113" s="40"/>
      <c r="L113" s="122"/>
      <c r="M113" s="118"/>
    </row>
    <row r="114" spans="2:13" x14ac:dyDescent="0.25">
      <c r="B114" s="466"/>
      <c r="C114" s="467"/>
      <c r="D114" s="229"/>
      <c r="E114" s="248"/>
      <c r="F114" s="231"/>
      <c r="G114" s="231"/>
      <c r="H114" s="178">
        <f>F114*G114</f>
        <v>0</v>
      </c>
      <c r="I114" s="37"/>
      <c r="J114" s="40"/>
      <c r="L114" s="122"/>
      <c r="M114" s="118"/>
    </row>
    <row r="115" spans="2:13" x14ac:dyDescent="0.25">
      <c r="B115" s="466"/>
      <c r="C115" s="467"/>
      <c r="D115" s="229"/>
      <c r="E115" s="248"/>
      <c r="F115" s="231"/>
      <c r="G115" s="231"/>
      <c r="H115" s="178">
        <f>F115*G115</f>
        <v>0</v>
      </c>
      <c r="I115" s="37"/>
      <c r="J115" s="40"/>
      <c r="L115" s="122"/>
      <c r="M115" s="118"/>
    </row>
    <row r="116" spans="2:13" x14ac:dyDescent="0.25">
      <c r="B116" s="466"/>
      <c r="C116" s="467"/>
      <c r="D116" s="229"/>
      <c r="E116" s="248"/>
      <c r="F116" s="231"/>
      <c r="G116" s="231"/>
      <c r="H116" s="178">
        <f>F116*G116</f>
        <v>0</v>
      </c>
      <c r="I116" s="37"/>
      <c r="J116" s="40"/>
      <c r="L116" s="122"/>
      <c r="M116" s="118"/>
    </row>
    <row r="117" spans="2:13" x14ac:dyDescent="0.25">
      <c r="B117" s="466"/>
      <c r="C117" s="467"/>
      <c r="D117" s="229"/>
      <c r="E117" s="248"/>
      <c r="F117" s="231"/>
      <c r="G117" s="231"/>
      <c r="H117" s="178">
        <f>F117*G117</f>
        <v>0</v>
      </c>
      <c r="I117" s="37"/>
      <c r="J117" s="40"/>
      <c r="L117" s="122"/>
      <c r="M117" s="118"/>
    </row>
    <row r="118" spans="2:13" ht="13.8" thickBot="1" x14ac:dyDescent="0.3">
      <c r="B118" s="466"/>
      <c r="C118" s="467"/>
      <c r="D118" s="229"/>
      <c r="E118" s="248"/>
      <c r="F118" s="231"/>
      <c r="G118" s="231"/>
      <c r="H118" s="178">
        <f t="shared" si="0"/>
        <v>0</v>
      </c>
      <c r="I118" s="37"/>
      <c r="J118" s="40"/>
      <c r="L118" s="122"/>
      <c r="M118" s="118"/>
    </row>
    <row r="119" spans="2:13" ht="13.8" thickBot="1" x14ac:dyDescent="0.3">
      <c r="B119" s="468"/>
      <c r="C119" s="469"/>
      <c r="D119" s="232"/>
      <c r="E119" s="274"/>
      <c r="F119" s="234"/>
      <c r="G119" s="234"/>
      <c r="H119" s="239">
        <f t="shared" si="0"/>
        <v>0</v>
      </c>
      <c r="I119" s="478">
        <f>SUM(H112:H119)</f>
        <v>0</v>
      </c>
      <c r="J119" s="448"/>
      <c r="L119" s="122"/>
      <c r="M119" s="118"/>
    </row>
    <row r="120" spans="2:13" x14ac:dyDescent="0.25">
      <c r="B120" s="464" t="s">
        <v>10</v>
      </c>
      <c r="C120" s="465"/>
      <c r="D120" s="249"/>
      <c r="E120" s="250"/>
      <c r="F120" s="251"/>
      <c r="G120" s="251"/>
      <c r="H120" s="238">
        <f t="shared" si="0"/>
        <v>0</v>
      </c>
      <c r="I120" s="37"/>
      <c r="J120" s="40"/>
      <c r="L120" s="122"/>
      <c r="M120" s="118"/>
    </row>
    <row r="121" spans="2:13" x14ac:dyDescent="0.25">
      <c r="B121" s="466"/>
      <c r="C121" s="467"/>
      <c r="D121" s="229"/>
      <c r="E121" s="248"/>
      <c r="F121" s="231"/>
      <c r="G121" s="231"/>
      <c r="H121" s="178">
        <f t="shared" si="0"/>
        <v>0</v>
      </c>
      <c r="I121" s="37"/>
      <c r="J121" s="40"/>
      <c r="L121" s="122"/>
      <c r="M121" s="118"/>
    </row>
    <row r="122" spans="2:13" x14ac:dyDescent="0.25">
      <c r="B122" s="466"/>
      <c r="C122" s="467"/>
      <c r="D122" s="229"/>
      <c r="E122" s="248"/>
      <c r="F122" s="231"/>
      <c r="G122" s="231"/>
      <c r="H122" s="178">
        <f>F122*G122</f>
        <v>0</v>
      </c>
      <c r="I122" s="37"/>
      <c r="J122" s="40"/>
      <c r="L122" s="122"/>
      <c r="M122" s="118"/>
    </row>
    <row r="123" spans="2:13" ht="13.8" thickBot="1" x14ac:dyDescent="0.3">
      <c r="B123" s="466"/>
      <c r="C123" s="467"/>
      <c r="D123" s="229"/>
      <c r="E123" s="248"/>
      <c r="F123" s="231"/>
      <c r="G123" s="231"/>
      <c r="H123" s="178">
        <f t="shared" si="0"/>
        <v>0</v>
      </c>
      <c r="I123" s="37"/>
      <c r="J123" s="40"/>
      <c r="L123" s="122"/>
      <c r="M123" s="118"/>
    </row>
    <row r="124" spans="2:13" ht="13.8" thickBot="1" x14ac:dyDescent="0.3">
      <c r="B124" s="468"/>
      <c r="C124" s="469"/>
      <c r="D124" s="232"/>
      <c r="E124" s="233"/>
      <c r="F124" s="234"/>
      <c r="G124" s="234"/>
      <c r="H124" s="239">
        <f t="shared" si="0"/>
        <v>0</v>
      </c>
      <c r="I124" s="478">
        <f>SUM(H120:H124)</f>
        <v>0</v>
      </c>
      <c r="J124" s="448"/>
      <c r="L124" s="122"/>
      <c r="M124" s="118"/>
    </row>
    <row r="125" spans="2:13" x14ac:dyDescent="0.25">
      <c r="B125" s="464" t="s">
        <v>11</v>
      </c>
      <c r="C125" s="465"/>
      <c r="D125" s="249"/>
      <c r="E125" s="250"/>
      <c r="F125" s="251"/>
      <c r="G125" s="251"/>
      <c r="H125" s="238">
        <f t="shared" si="0"/>
        <v>0</v>
      </c>
      <c r="I125" s="37"/>
      <c r="J125" s="40"/>
      <c r="L125" s="122"/>
      <c r="M125" s="118"/>
    </row>
    <row r="126" spans="2:13" x14ac:dyDescent="0.25">
      <c r="B126" s="466"/>
      <c r="C126" s="467"/>
      <c r="D126" s="229"/>
      <c r="E126" s="248"/>
      <c r="F126" s="231"/>
      <c r="G126" s="231"/>
      <c r="H126" s="178">
        <f t="shared" si="0"/>
        <v>0</v>
      </c>
      <c r="I126" s="37"/>
      <c r="J126" s="40"/>
      <c r="L126" s="122"/>
      <c r="M126" s="118"/>
    </row>
    <row r="127" spans="2:13" x14ac:dyDescent="0.25">
      <c r="B127" s="466"/>
      <c r="C127" s="467"/>
      <c r="D127" s="229"/>
      <c r="E127" s="248"/>
      <c r="F127" s="231"/>
      <c r="G127" s="231"/>
      <c r="H127" s="178">
        <f t="shared" si="0"/>
        <v>0</v>
      </c>
      <c r="I127" s="37"/>
      <c r="J127" s="40"/>
      <c r="L127" s="122"/>
      <c r="M127" s="118"/>
    </row>
    <row r="128" spans="2:13" x14ac:dyDescent="0.25">
      <c r="B128" s="466"/>
      <c r="C128" s="467"/>
      <c r="D128" s="229"/>
      <c r="E128" s="248"/>
      <c r="F128" s="231"/>
      <c r="G128" s="231"/>
      <c r="H128" s="178">
        <f>F128*G128</f>
        <v>0</v>
      </c>
      <c r="I128" s="37"/>
      <c r="J128" s="40"/>
      <c r="L128" s="122"/>
      <c r="M128" s="118"/>
    </row>
    <row r="129" spans="2:13" x14ac:dyDescent="0.25">
      <c r="B129" s="466"/>
      <c r="C129" s="467"/>
      <c r="D129" s="229"/>
      <c r="E129" s="248"/>
      <c r="F129" s="231"/>
      <c r="G129" s="231"/>
      <c r="H129" s="178">
        <f t="shared" si="0"/>
        <v>0</v>
      </c>
      <c r="I129" s="37"/>
      <c r="J129" s="40"/>
      <c r="L129" s="122"/>
      <c r="M129" s="118"/>
    </row>
    <row r="130" spans="2:13" x14ac:dyDescent="0.25">
      <c r="B130" s="466"/>
      <c r="C130" s="467"/>
      <c r="D130" s="229"/>
      <c r="E130" s="248"/>
      <c r="F130" s="231"/>
      <c r="G130" s="231"/>
      <c r="H130" s="178">
        <f t="shared" si="0"/>
        <v>0</v>
      </c>
      <c r="I130" s="37"/>
      <c r="J130" s="40"/>
      <c r="L130" s="122"/>
      <c r="M130" s="118"/>
    </row>
    <row r="131" spans="2:13" x14ac:dyDescent="0.25">
      <c r="B131" s="466"/>
      <c r="C131" s="467"/>
      <c r="D131" s="229"/>
      <c r="E131" s="248"/>
      <c r="F131" s="231"/>
      <c r="G131" s="231"/>
      <c r="H131" s="178">
        <f t="shared" si="0"/>
        <v>0</v>
      </c>
      <c r="I131" s="37"/>
      <c r="J131" s="40"/>
      <c r="L131" s="122"/>
      <c r="M131" s="118"/>
    </row>
    <row r="132" spans="2:13" ht="13.8" thickBot="1" x14ac:dyDescent="0.3">
      <c r="B132" s="466"/>
      <c r="C132" s="467"/>
      <c r="D132" s="229"/>
      <c r="E132" s="248"/>
      <c r="F132" s="231"/>
      <c r="G132" s="231"/>
      <c r="H132" s="178">
        <f t="shared" si="0"/>
        <v>0</v>
      </c>
      <c r="I132" s="37"/>
      <c r="J132" s="40"/>
      <c r="L132" s="122"/>
      <c r="M132" s="118"/>
    </row>
    <row r="133" spans="2:13" ht="13.8" thickBot="1" x14ac:dyDescent="0.3">
      <c r="B133" s="468"/>
      <c r="C133" s="469"/>
      <c r="D133" s="232"/>
      <c r="E133" s="233"/>
      <c r="F133" s="234"/>
      <c r="G133" s="234"/>
      <c r="H133" s="239">
        <f t="shared" si="0"/>
        <v>0</v>
      </c>
      <c r="I133" s="478">
        <f>SUM(H125:H133)</f>
        <v>0</v>
      </c>
      <c r="J133" s="448"/>
      <c r="L133" s="122"/>
      <c r="M133" s="118"/>
    </row>
    <row r="134" spans="2:13" x14ac:dyDescent="0.25">
      <c r="B134" s="464" t="s">
        <v>0</v>
      </c>
      <c r="C134" s="465"/>
      <c r="D134" s="249"/>
      <c r="E134" s="250"/>
      <c r="F134" s="251"/>
      <c r="G134" s="251"/>
      <c r="H134" s="238">
        <f t="shared" si="0"/>
        <v>0</v>
      </c>
      <c r="I134" s="37"/>
      <c r="J134" s="40"/>
      <c r="L134" s="122"/>
      <c r="M134" s="118"/>
    </row>
    <row r="135" spans="2:13" ht="13.8" thickBot="1" x14ac:dyDescent="0.3">
      <c r="B135" s="466"/>
      <c r="C135" s="467"/>
      <c r="D135" s="229"/>
      <c r="E135" s="248"/>
      <c r="F135" s="231"/>
      <c r="G135" s="231"/>
      <c r="H135" s="178">
        <f>F135*G135</f>
        <v>0</v>
      </c>
      <c r="I135" s="37"/>
      <c r="J135" s="40"/>
      <c r="L135" s="122"/>
      <c r="M135" s="118"/>
    </row>
    <row r="136" spans="2:13" ht="13.8" thickBot="1" x14ac:dyDescent="0.3">
      <c r="B136" s="468"/>
      <c r="C136" s="469"/>
      <c r="D136" s="232"/>
      <c r="E136" s="233"/>
      <c r="F136" s="234"/>
      <c r="G136" s="234"/>
      <c r="H136" s="239">
        <f t="shared" si="0"/>
        <v>0</v>
      </c>
      <c r="I136" s="478">
        <f>SUM(H134:H136)</f>
        <v>0</v>
      </c>
      <c r="J136" s="448"/>
      <c r="L136" s="122"/>
      <c r="M136" s="118"/>
    </row>
    <row r="137" spans="2:13" x14ac:dyDescent="0.25">
      <c r="B137" s="470" t="s">
        <v>4</v>
      </c>
      <c r="C137" s="471"/>
      <c r="D137" s="249"/>
      <c r="E137" s="250"/>
      <c r="F137" s="251"/>
      <c r="G137" s="251"/>
      <c r="H137" s="238">
        <f t="shared" si="0"/>
        <v>0</v>
      </c>
      <c r="I137" s="23"/>
      <c r="J137" s="24"/>
      <c r="L137" s="122"/>
      <c r="M137" s="118"/>
    </row>
    <row r="138" spans="2:13" ht="13.8" thickBot="1" x14ac:dyDescent="0.3">
      <c r="B138" s="472"/>
      <c r="C138" s="473"/>
      <c r="D138" s="229"/>
      <c r="E138" s="248"/>
      <c r="F138" s="231"/>
      <c r="G138" s="231"/>
      <c r="H138" s="178">
        <f>F138*G138</f>
        <v>0</v>
      </c>
      <c r="I138" s="23"/>
      <c r="J138" s="24"/>
      <c r="L138" s="122"/>
      <c r="M138" s="118"/>
    </row>
    <row r="139" spans="2:13" ht="13.8" thickBot="1" x14ac:dyDescent="0.3">
      <c r="B139" s="474"/>
      <c r="C139" s="475"/>
      <c r="D139" s="232"/>
      <c r="E139" s="233"/>
      <c r="F139" s="234"/>
      <c r="G139" s="234"/>
      <c r="H139" s="239">
        <f>F139*G139</f>
        <v>0</v>
      </c>
      <c r="I139" s="478">
        <f>SUM(H137:H139)</f>
        <v>0</v>
      </c>
      <c r="J139" s="448"/>
      <c r="L139" s="122"/>
      <c r="M139" s="118"/>
    </row>
    <row r="140" spans="2:13" ht="13.8" thickBot="1" x14ac:dyDescent="0.3">
      <c r="F140" s="36"/>
      <c r="G140" s="36"/>
      <c r="H140" s="37"/>
      <c r="I140" s="37"/>
      <c r="J140" s="40"/>
      <c r="L140" s="122"/>
      <c r="M140" s="118"/>
    </row>
    <row r="141" spans="2:13" ht="13.8" thickBot="1" x14ac:dyDescent="0.3">
      <c r="B141" s="70" t="s">
        <v>22</v>
      </c>
      <c r="C141" s="260"/>
      <c r="D141" s="261"/>
      <c r="E141" s="260"/>
      <c r="F141" s="262"/>
      <c r="G141" s="263"/>
      <c r="H141" s="264">
        <f>SUM(H7:H139)</f>
        <v>0</v>
      </c>
      <c r="I141" s="476">
        <f>SUM(J39+I61+I67+I75+I103+I111+I119+I124+I133+I136+I139)</f>
        <v>0</v>
      </c>
      <c r="J141" s="477"/>
      <c r="L141" s="122"/>
      <c r="M141" s="118"/>
    </row>
    <row r="142" spans="2:13" x14ac:dyDescent="0.25">
      <c r="L142" s="41"/>
    </row>
    <row r="143" spans="2:13" x14ac:dyDescent="0.25">
      <c r="F143" s="36"/>
      <c r="J143" s="38"/>
      <c r="L143" s="41"/>
    </row>
    <row r="144" spans="2:13" x14ac:dyDescent="0.25">
      <c r="F144" s="42"/>
      <c r="L144" s="41"/>
    </row>
    <row r="145" spans="6:6" x14ac:dyDescent="0.25">
      <c r="F145" s="43"/>
    </row>
  </sheetData>
  <sheetProtection algorithmName="SHA-512" hashValue="7PtdL+HludE/pVUyUpEFnxyNdCspumCP6QpVCUNAJ8ygG+5cmAs0ki6La3wgX8UoTI+/KyYJag4AE9l7Rwuxxg==" saltValue="ENgeicNSsji260Gr1O7uXA==" spinCount="100000" sheet="1" formatColumns="0" formatRows="0"/>
  <mergeCells count="26">
    <mergeCell ref="B76:C103"/>
    <mergeCell ref="I103:J103"/>
    <mergeCell ref="I141:J141"/>
    <mergeCell ref="B125:C133"/>
    <mergeCell ref="I133:J133"/>
    <mergeCell ref="B134:C136"/>
    <mergeCell ref="I136:J136"/>
    <mergeCell ref="B137:C139"/>
    <mergeCell ref="I139:J139"/>
    <mergeCell ref="I124:J124"/>
    <mergeCell ref="I119:J119"/>
    <mergeCell ref="B104:C111"/>
    <mergeCell ref="I111:J111"/>
    <mergeCell ref="B112:C119"/>
    <mergeCell ref="B120:C124"/>
    <mergeCell ref="B68:C75"/>
    <mergeCell ref="I75:J75"/>
    <mergeCell ref="B2:C2"/>
    <mergeCell ref="I61:J61"/>
    <mergeCell ref="I4:J4"/>
    <mergeCell ref="B7:B39"/>
    <mergeCell ref="C30:C34"/>
    <mergeCell ref="C35:C39"/>
    <mergeCell ref="B40:C61"/>
    <mergeCell ref="B62:C67"/>
    <mergeCell ref="I67:J6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0.39997558519241921"/>
  </sheetPr>
  <dimension ref="B2:N145"/>
  <sheetViews>
    <sheetView showGridLines="0" zoomScale="70" zoomScaleNormal="70" workbookViewId="0">
      <pane ySplit="6" topLeftCell="A7" activePane="bottomLeft" state="frozenSplit"/>
      <selection activeCell="A28" sqref="A28:J28"/>
      <selection pane="bottomLeft" activeCell="H24" sqref="H24"/>
    </sheetView>
  </sheetViews>
  <sheetFormatPr baseColWidth="10" defaultColWidth="9.33203125" defaultRowHeight="13.2" outlineLevelCol="1" x14ac:dyDescent="0.25"/>
  <cols>
    <col min="1" max="1" width="3" style="10" customWidth="1"/>
    <col min="2" max="2" width="22.88671875" style="10" customWidth="1"/>
    <col min="3" max="3" width="41" style="10" customWidth="1"/>
    <col min="4" max="4" width="42.6640625" style="75" customWidth="1"/>
    <col min="5" max="5" width="16.6640625" style="10" customWidth="1"/>
    <col min="6" max="6" width="13" style="10" customWidth="1"/>
    <col min="7" max="7" width="12.5546875" style="10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10" hidden="1" customWidth="1" outlineLevel="1"/>
    <col min="13" max="13" width="50.6640625" style="114" hidden="1" customWidth="1" outlineLevel="1"/>
    <col min="14" max="14" width="9.33203125" style="10" collapsed="1"/>
    <col min="15" max="16384" width="9.33203125" style="10"/>
  </cols>
  <sheetData>
    <row r="2" spans="2:13" ht="13.8" x14ac:dyDescent="0.25">
      <c r="B2" s="446" t="s">
        <v>54</v>
      </c>
      <c r="C2" s="446"/>
      <c r="I2" s="74"/>
      <c r="J2" s="41"/>
      <c r="K2" s="123"/>
      <c r="L2" s="41"/>
      <c r="M2" s="10"/>
    </row>
    <row r="3" spans="2:13" ht="13.8" x14ac:dyDescent="0.25">
      <c r="B3" s="74"/>
      <c r="I3" s="74"/>
      <c r="J3" s="41"/>
      <c r="K3" s="123"/>
      <c r="L3" s="41"/>
      <c r="M3" s="10"/>
    </row>
    <row r="4" spans="2:13" ht="13.8" x14ac:dyDescent="0.25">
      <c r="B4" s="266" t="s">
        <v>155</v>
      </c>
      <c r="C4" s="311"/>
      <c r="D4" s="73"/>
      <c r="I4" s="449"/>
      <c r="J4" s="449"/>
      <c r="K4" s="74"/>
      <c r="L4" s="41"/>
      <c r="M4" s="10"/>
    </row>
    <row r="6" spans="2:13" ht="26.4" x14ac:dyDescent="0.25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09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2" customHeight="1" x14ac:dyDescent="0.25">
      <c r="B7" s="451" t="s">
        <v>51</v>
      </c>
      <c r="C7" s="275" t="str">
        <f>'Memoria Aporte FIA al Ejecutor'!C7</f>
        <v>Coordinador Principal: indicar nombre aquí</v>
      </c>
      <c r="D7" s="229"/>
      <c r="E7" s="230"/>
      <c r="F7" s="231"/>
      <c r="G7" s="231"/>
      <c r="H7" s="178">
        <f t="shared" ref="H7:H137" si="0">F7*G7</f>
        <v>0</v>
      </c>
      <c r="I7" s="178">
        <f t="shared" ref="I7:I29" si="1">H7</f>
        <v>0</v>
      </c>
      <c r="J7" s="35"/>
      <c r="L7" s="121"/>
      <c r="M7" s="116"/>
    </row>
    <row r="8" spans="2:13" ht="12" customHeight="1" x14ac:dyDescent="0.25">
      <c r="B8" s="452"/>
      <c r="C8" s="275" t="str">
        <f>'Memoria Aporte FIA al Ejecutor'!C8</f>
        <v>Coordinador Alterno: indicar nombre aquí</v>
      </c>
      <c r="D8" s="229"/>
      <c r="E8" s="230"/>
      <c r="F8" s="231"/>
      <c r="G8" s="231"/>
      <c r="H8" s="178">
        <f t="shared" si="0"/>
        <v>0</v>
      </c>
      <c r="I8" s="178">
        <f t="shared" si="1"/>
        <v>0</v>
      </c>
      <c r="J8" s="35"/>
      <c r="L8" s="121"/>
      <c r="M8" s="117"/>
    </row>
    <row r="9" spans="2:13" ht="12" customHeight="1" x14ac:dyDescent="0.25">
      <c r="B9" s="452"/>
      <c r="C9" s="275" t="str">
        <f>'Memoria Aporte FIA al Ejecutor'!C9</f>
        <v>Equipo Técnico 1: indicar nombre aquí</v>
      </c>
      <c r="D9" s="229"/>
      <c r="E9" s="230"/>
      <c r="F9" s="231"/>
      <c r="G9" s="231"/>
      <c r="H9" s="178">
        <f t="shared" si="0"/>
        <v>0</v>
      </c>
      <c r="I9" s="178">
        <f t="shared" si="1"/>
        <v>0</v>
      </c>
      <c r="J9" s="35"/>
      <c r="L9" s="121"/>
      <c r="M9" s="117"/>
    </row>
    <row r="10" spans="2:13" ht="12" customHeight="1" x14ac:dyDescent="0.25">
      <c r="B10" s="452"/>
      <c r="C10" s="275" t="str">
        <f>'Memoria Aporte FIA al Ejecutor'!C10</f>
        <v>Equipo Técnico 2: indicar nombre aquí</v>
      </c>
      <c r="D10" s="229"/>
      <c r="E10" s="230"/>
      <c r="F10" s="231"/>
      <c r="G10" s="231"/>
      <c r="H10" s="178">
        <f t="shared" si="0"/>
        <v>0</v>
      </c>
      <c r="I10" s="178">
        <f t="shared" si="1"/>
        <v>0</v>
      </c>
      <c r="J10" s="35"/>
      <c r="L10" s="121"/>
      <c r="M10" s="117"/>
    </row>
    <row r="11" spans="2:13" ht="12" customHeight="1" x14ac:dyDescent="0.25">
      <c r="B11" s="452"/>
      <c r="C11" s="275" t="str">
        <f>'Memoria Aporte FIA al Ejecutor'!C11</f>
        <v>Equipo Técnico 3: indicar nombre aquí</v>
      </c>
      <c r="D11" s="229"/>
      <c r="E11" s="230"/>
      <c r="F11" s="231"/>
      <c r="G11" s="231"/>
      <c r="H11" s="178">
        <f t="shared" si="0"/>
        <v>0</v>
      </c>
      <c r="I11" s="178">
        <f t="shared" si="1"/>
        <v>0</v>
      </c>
      <c r="J11" s="35"/>
      <c r="L11" s="121"/>
      <c r="M11" s="117"/>
    </row>
    <row r="12" spans="2:13" ht="12" customHeight="1" x14ac:dyDescent="0.25">
      <c r="B12" s="452"/>
      <c r="C12" s="275" t="str">
        <f>'Memoria Aporte FIA al Ejecutor'!C12</f>
        <v>Equipo Técnico 4: indicar nombre aquí</v>
      </c>
      <c r="D12" s="229"/>
      <c r="E12" s="230"/>
      <c r="F12" s="231"/>
      <c r="G12" s="231"/>
      <c r="H12" s="178">
        <f t="shared" si="0"/>
        <v>0</v>
      </c>
      <c r="I12" s="178">
        <f t="shared" si="1"/>
        <v>0</v>
      </c>
      <c r="J12" s="35"/>
      <c r="L12" s="121"/>
      <c r="M12" s="117"/>
    </row>
    <row r="13" spans="2:13" ht="12" customHeight="1" x14ac:dyDescent="0.25">
      <c r="B13" s="452"/>
      <c r="C13" s="275" t="str">
        <f>'Memoria Aporte FIA al Ejecutor'!C13</f>
        <v>Equipo Técnico 5: indicar nombre aquí</v>
      </c>
      <c r="D13" s="229"/>
      <c r="E13" s="230"/>
      <c r="F13" s="231"/>
      <c r="G13" s="231"/>
      <c r="H13" s="178">
        <f t="shared" si="0"/>
        <v>0</v>
      </c>
      <c r="I13" s="178">
        <f t="shared" si="1"/>
        <v>0</v>
      </c>
      <c r="J13" s="35"/>
      <c r="L13" s="121"/>
      <c r="M13" s="117"/>
    </row>
    <row r="14" spans="2:13" ht="12" customHeight="1" x14ac:dyDescent="0.25">
      <c r="B14" s="452"/>
      <c r="C14" s="275" t="str">
        <f>'Memoria Aporte FIA al Ejecutor'!C14</f>
        <v>Equipo Técnico 6: indicar nombre aquí</v>
      </c>
      <c r="D14" s="229"/>
      <c r="E14" s="230"/>
      <c r="F14" s="231"/>
      <c r="G14" s="231"/>
      <c r="H14" s="178">
        <f t="shared" si="0"/>
        <v>0</v>
      </c>
      <c r="I14" s="178">
        <f t="shared" si="1"/>
        <v>0</v>
      </c>
      <c r="J14" s="35"/>
      <c r="L14" s="121"/>
      <c r="M14" s="117"/>
    </row>
    <row r="15" spans="2:13" ht="12" customHeight="1" x14ac:dyDescent="0.25">
      <c r="B15" s="452"/>
      <c r="C15" s="275" t="str">
        <f>'Memoria Aporte FIA al Ejecutor'!C15</f>
        <v>Equipo Técnico 7: indicar nombre aquí</v>
      </c>
      <c r="D15" s="229"/>
      <c r="E15" s="230"/>
      <c r="F15" s="231"/>
      <c r="G15" s="231"/>
      <c r="H15" s="178">
        <f t="shared" si="0"/>
        <v>0</v>
      </c>
      <c r="I15" s="178">
        <f t="shared" si="1"/>
        <v>0</v>
      </c>
      <c r="J15" s="35"/>
      <c r="L15" s="121"/>
      <c r="M15" s="117"/>
    </row>
    <row r="16" spans="2:13" ht="12" customHeight="1" x14ac:dyDescent="0.25">
      <c r="B16" s="452"/>
      <c r="C16" s="275" t="str">
        <f>'Memoria Aporte FIA al Ejecutor'!C16</f>
        <v>Equipo Técnico 8: indicar nombre aquí</v>
      </c>
      <c r="D16" s="229"/>
      <c r="E16" s="230"/>
      <c r="F16" s="231"/>
      <c r="G16" s="231"/>
      <c r="H16" s="178">
        <f t="shared" si="0"/>
        <v>0</v>
      </c>
      <c r="I16" s="178">
        <f t="shared" si="1"/>
        <v>0</v>
      </c>
      <c r="J16" s="35"/>
      <c r="L16" s="121"/>
      <c r="M16" s="117"/>
    </row>
    <row r="17" spans="2:13" ht="12" customHeight="1" x14ac:dyDescent="0.25">
      <c r="B17" s="452"/>
      <c r="C17" s="275" t="str">
        <f>'Memoria Aporte FIA al Ejecutor'!C17</f>
        <v>Equipo Técnico 9: indicar nombre aquí</v>
      </c>
      <c r="D17" s="229"/>
      <c r="E17" s="230"/>
      <c r="F17" s="231"/>
      <c r="G17" s="231"/>
      <c r="H17" s="178">
        <f t="shared" si="0"/>
        <v>0</v>
      </c>
      <c r="I17" s="178">
        <f t="shared" si="1"/>
        <v>0</v>
      </c>
      <c r="J17" s="35"/>
      <c r="L17" s="121"/>
      <c r="M17" s="117"/>
    </row>
    <row r="18" spans="2:13" ht="12" customHeight="1" x14ac:dyDescent="0.25">
      <c r="B18" s="452"/>
      <c r="C18" s="275" t="str">
        <f>'Memoria Aporte FIA al Ejecutor'!C18</f>
        <v>Equipo Técnico 10: indicar nombre aquí</v>
      </c>
      <c r="D18" s="229"/>
      <c r="E18" s="230"/>
      <c r="F18" s="231"/>
      <c r="G18" s="231"/>
      <c r="H18" s="178">
        <f t="shared" si="0"/>
        <v>0</v>
      </c>
      <c r="I18" s="178">
        <f t="shared" si="1"/>
        <v>0</v>
      </c>
      <c r="J18" s="35"/>
      <c r="L18" s="121"/>
      <c r="M18" s="118"/>
    </row>
    <row r="19" spans="2:13" ht="12" customHeight="1" x14ac:dyDescent="0.25">
      <c r="B19" s="452"/>
      <c r="C19" s="275" t="str">
        <f>'Memoria Aporte FIA al Ejecutor'!C19</f>
        <v>Equipo Técnico 11: indicar nombre aquí</v>
      </c>
      <c r="D19" s="229"/>
      <c r="E19" s="230"/>
      <c r="F19" s="231"/>
      <c r="G19" s="231"/>
      <c r="H19" s="178">
        <f t="shared" si="0"/>
        <v>0</v>
      </c>
      <c r="I19" s="178">
        <f t="shared" si="1"/>
        <v>0</v>
      </c>
      <c r="J19" s="35"/>
      <c r="L19" s="121"/>
      <c r="M19" s="118"/>
    </row>
    <row r="20" spans="2:13" ht="12" customHeight="1" x14ac:dyDescent="0.25">
      <c r="B20" s="452"/>
      <c r="C20" s="275" t="str">
        <f>'Memoria Aporte FIA al Ejecutor'!C20</f>
        <v>Equipo Técnico 12: indicar nombre aquí</v>
      </c>
      <c r="D20" s="229"/>
      <c r="E20" s="230"/>
      <c r="F20" s="231"/>
      <c r="G20" s="231"/>
      <c r="H20" s="178">
        <f t="shared" si="0"/>
        <v>0</v>
      </c>
      <c r="I20" s="178">
        <f t="shared" si="1"/>
        <v>0</v>
      </c>
      <c r="J20" s="35"/>
      <c r="L20" s="121"/>
      <c r="M20" s="118"/>
    </row>
    <row r="21" spans="2:13" ht="12" customHeight="1" x14ac:dyDescent="0.25">
      <c r="B21" s="452"/>
      <c r="C21" s="275" t="str">
        <f>'Memoria Aporte FIA al Ejecutor'!C21</f>
        <v>Equipo Técnico 13: indicar nombre aquí</v>
      </c>
      <c r="D21" s="229"/>
      <c r="E21" s="230"/>
      <c r="F21" s="231"/>
      <c r="G21" s="231"/>
      <c r="H21" s="178">
        <f t="shared" si="0"/>
        <v>0</v>
      </c>
      <c r="I21" s="178">
        <f t="shared" si="1"/>
        <v>0</v>
      </c>
      <c r="J21" s="35"/>
      <c r="L21" s="121"/>
      <c r="M21" s="118"/>
    </row>
    <row r="22" spans="2:13" ht="12" customHeight="1" x14ac:dyDescent="0.25">
      <c r="B22" s="452"/>
      <c r="C22" s="275" t="str">
        <f>'Memoria Aporte FIA al Ejecutor'!C22</f>
        <v>Equipo Técnico 14: indicar nombre aquí</v>
      </c>
      <c r="D22" s="229"/>
      <c r="E22" s="230"/>
      <c r="F22" s="231"/>
      <c r="G22" s="231"/>
      <c r="H22" s="178">
        <f t="shared" si="0"/>
        <v>0</v>
      </c>
      <c r="I22" s="178">
        <f t="shared" si="1"/>
        <v>0</v>
      </c>
      <c r="J22" s="35"/>
      <c r="L22" s="121"/>
      <c r="M22" s="118"/>
    </row>
    <row r="23" spans="2:13" ht="12" customHeight="1" x14ac:dyDescent="0.25">
      <c r="B23" s="452"/>
      <c r="C23" s="275" t="str">
        <f>'Memoria Aporte FIA al Ejecutor'!C23</f>
        <v>Equipo Técnico 15: indicar nombre aquí</v>
      </c>
      <c r="D23" s="229"/>
      <c r="E23" s="230"/>
      <c r="F23" s="231"/>
      <c r="G23" s="231"/>
      <c r="H23" s="178">
        <f t="shared" si="0"/>
        <v>0</v>
      </c>
      <c r="I23" s="178">
        <f t="shared" si="1"/>
        <v>0</v>
      </c>
      <c r="J23" s="35"/>
      <c r="L23" s="121"/>
      <c r="M23" s="118"/>
    </row>
    <row r="24" spans="2:13" ht="12" customHeight="1" x14ac:dyDescent="0.25">
      <c r="B24" s="452"/>
      <c r="C24" s="275" t="str">
        <f>'Memoria Aporte FIA al Ejecutor'!C24</f>
        <v>Equipo Técnico 16: indicar nombre aquí</v>
      </c>
      <c r="D24" s="229"/>
      <c r="E24" s="230"/>
      <c r="F24" s="231"/>
      <c r="G24" s="231"/>
      <c r="H24" s="178">
        <f t="shared" si="0"/>
        <v>0</v>
      </c>
      <c r="I24" s="178">
        <f t="shared" si="1"/>
        <v>0</v>
      </c>
      <c r="J24" s="35"/>
      <c r="L24" s="121"/>
      <c r="M24" s="118"/>
    </row>
    <row r="25" spans="2:13" ht="12" customHeight="1" x14ac:dyDescent="0.25">
      <c r="B25" s="452"/>
      <c r="C25" s="275" t="str">
        <f>'Memoria Aporte FIA al Ejecutor'!C25</f>
        <v>Equipo Técnico 17: indicar nombre aquí</v>
      </c>
      <c r="D25" s="229"/>
      <c r="E25" s="230"/>
      <c r="F25" s="231"/>
      <c r="G25" s="231"/>
      <c r="H25" s="178">
        <f t="shared" si="0"/>
        <v>0</v>
      </c>
      <c r="I25" s="178">
        <f t="shared" si="1"/>
        <v>0</v>
      </c>
      <c r="J25" s="35"/>
      <c r="L25" s="121"/>
      <c r="M25" s="118"/>
    </row>
    <row r="26" spans="2:13" ht="12" customHeight="1" x14ac:dyDescent="0.25">
      <c r="B26" s="452"/>
      <c r="C26" s="275" t="str">
        <f>'Memoria Aporte FIA al Ejecutor'!C26</f>
        <v>Equipo Técnico 18: indicar nombre aquí</v>
      </c>
      <c r="D26" s="229"/>
      <c r="E26" s="230"/>
      <c r="F26" s="231"/>
      <c r="G26" s="231"/>
      <c r="H26" s="178">
        <f t="shared" si="0"/>
        <v>0</v>
      </c>
      <c r="I26" s="178">
        <f t="shared" si="1"/>
        <v>0</v>
      </c>
      <c r="J26" s="35"/>
      <c r="L26" s="121"/>
      <c r="M26" s="118"/>
    </row>
    <row r="27" spans="2:13" ht="12" customHeight="1" x14ac:dyDescent="0.25">
      <c r="B27" s="452"/>
      <c r="C27" s="275" t="str">
        <f>'Memoria Aporte FIA al Ejecutor'!C27</f>
        <v>Equipo Técnico 19: indicar nombre aquí</v>
      </c>
      <c r="D27" s="229"/>
      <c r="E27" s="230"/>
      <c r="F27" s="231"/>
      <c r="G27" s="231"/>
      <c r="H27" s="178">
        <f t="shared" si="0"/>
        <v>0</v>
      </c>
      <c r="I27" s="178">
        <f t="shared" si="1"/>
        <v>0</v>
      </c>
      <c r="J27" s="35"/>
      <c r="L27" s="121"/>
      <c r="M27" s="118"/>
    </row>
    <row r="28" spans="2:13" ht="12" customHeight="1" x14ac:dyDescent="0.25">
      <c r="B28" s="452"/>
      <c r="C28" s="275" t="str">
        <f>'Memoria Aporte FIA al Ejecutor'!C28</f>
        <v>Equipo Técnico 20: indicar nombre aquí</v>
      </c>
      <c r="D28" s="229"/>
      <c r="E28" s="230"/>
      <c r="F28" s="231"/>
      <c r="G28" s="231"/>
      <c r="H28" s="178">
        <f>F28*G28</f>
        <v>0</v>
      </c>
      <c r="I28" s="178">
        <f t="shared" si="1"/>
        <v>0</v>
      </c>
      <c r="J28" s="35"/>
      <c r="L28" s="122"/>
      <c r="M28" s="118"/>
    </row>
    <row r="29" spans="2:13" ht="12" customHeight="1" x14ac:dyDescent="0.25">
      <c r="B29" s="452"/>
      <c r="C29" s="259" t="s">
        <v>114</v>
      </c>
      <c r="D29" s="229"/>
      <c r="E29" s="230"/>
      <c r="F29" s="231"/>
      <c r="G29" s="231"/>
      <c r="H29" s="178">
        <f>F29*G29</f>
        <v>0</v>
      </c>
      <c r="I29" s="178">
        <f t="shared" si="1"/>
        <v>0</v>
      </c>
      <c r="J29" s="35"/>
      <c r="L29" s="122"/>
      <c r="M29" s="118"/>
    </row>
    <row r="30" spans="2:13" x14ac:dyDescent="0.25">
      <c r="B30" s="452"/>
      <c r="C30" s="454" t="s">
        <v>3</v>
      </c>
      <c r="D30" s="229"/>
      <c r="E30" s="230"/>
      <c r="F30" s="231"/>
      <c r="G30" s="231"/>
      <c r="H30" s="178">
        <f t="shared" si="0"/>
        <v>0</v>
      </c>
      <c r="I30" s="37"/>
      <c r="J30" s="35"/>
      <c r="L30" s="122"/>
      <c r="M30" s="118"/>
    </row>
    <row r="31" spans="2:13" x14ac:dyDescent="0.25">
      <c r="B31" s="452"/>
      <c r="C31" s="455"/>
      <c r="D31" s="229"/>
      <c r="E31" s="230"/>
      <c r="F31" s="231"/>
      <c r="G31" s="231"/>
      <c r="H31" s="178">
        <f t="shared" si="0"/>
        <v>0</v>
      </c>
      <c r="I31" s="37"/>
      <c r="J31" s="35"/>
      <c r="L31" s="122"/>
      <c r="M31" s="118"/>
    </row>
    <row r="32" spans="2:13" x14ac:dyDescent="0.25">
      <c r="B32" s="452"/>
      <c r="C32" s="455"/>
      <c r="D32" s="229"/>
      <c r="E32" s="230"/>
      <c r="F32" s="231"/>
      <c r="G32" s="231"/>
      <c r="H32" s="178">
        <f t="shared" si="0"/>
        <v>0</v>
      </c>
      <c r="I32" s="37"/>
      <c r="J32" s="35"/>
      <c r="L32" s="122"/>
      <c r="M32" s="118"/>
    </row>
    <row r="33" spans="2:13" x14ac:dyDescent="0.25">
      <c r="B33" s="452"/>
      <c r="C33" s="455"/>
      <c r="D33" s="229"/>
      <c r="E33" s="230"/>
      <c r="F33" s="231"/>
      <c r="G33" s="231"/>
      <c r="H33" s="178">
        <f t="shared" si="0"/>
        <v>0</v>
      </c>
      <c r="I33" s="37"/>
      <c r="J33" s="38"/>
      <c r="L33" s="122"/>
      <c r="M33" s="119"/>
    </row>
    <row r="34" spans="2:13" x14ac:dyDescent="0.25">
      <c r="B34" s="452"/>
      <c r="C34" s="456"/>
      <c r="D34" s="229"/>
      <c r="E34" s="230"/>
      <c r="F34" s="231"/>
      <c r="G34" s="231"/>
      <c r="H34" s="178">
        <f t="shared" si="0"/>
        <v>0</v>
      </c>
      <c r="I34" s="178">
        <f>SUM(H30:H34)</f>
        <v>0</v>
      </c>
      <c r="J34" s="39"/>
      <c r="L34" s="122"/>
      <c r="M34" s="118"/>
    </row>
    <row r="35" spans="2:13" x14ac:dyDescent="0.25">
      <c r="B35" s="452"/>
      <c r="C35" s="454" t="s">
        <v>2</v>
      </c>
      <c r="D35" s="229"/>
      <c r="E35" s="230"/>
      <c r="F35" s="231"/>
      <c r="G35" s="231"/>
      <c r="H35" s="178">
        <f t="shared" si="0"/>
        <v>0</v>
      </c>
      <c r="I35" s="37"/>
      <c r="L35" s="122"/>
      <c r="M35" s="118"/>
    </row>
    <row r="36" spans="2:13" x14ac:dyDescent="0.25">
      <c r="B36" s="452"/>
      <c r="C36" s="455"/>
      <c r="D36" s="229"/>
      <c r="E36" s="230"/>
      <c r="F36" s="231"/>
      <c r="G36" s="231"/>
      <c r="H36" s="178">
        <f t="shared" si="0"/>
        <v>0</v>
      </c>
      <c r="I36" s="37"/>
      <c r="L36" s="122"/>
      <c r="M36" s="118"/>
    </row>
    <row r="37" spans="2:13" x14ac:dyDescent="0.25">
      <c r="B37" s="452"/>
      <c r="C37" s="455"/>
      <c r="D37" s="229"/>
      <c r="E37" s="230"/>
      <c r="F37" s="231"/>
      <c r="G37" s="231"/>
      <c r="H37" s="178">
        <f t="shared" si="0"/>
        <v>0</v>
      </c>
      <c r="I37" s="37"/>
      <c r="L37" s="122"/>
      <c r="M37" s="118"/>
    </row>
    <row r="38" spans="2:13" ht="13.8" thickBot="1" x14ac:dyDescent="0.3">
      <c r="B38" s="452"/>
      <c r="C38" s="455"/>
      <c r="D38" s="229"/>
      <c r="E38" s="230"/>
      <c r="F38" s="231"/>
      <c r="G38" s="231"/>
      <c r="H38" s="178">
        <f t="shared" si="0"/>
        <v>0</v>
      </c>
      <c r="I38" s="37"/>
      <c r="L38" s="122"/>
      <c r="M38" s="118"/>
    </row>
    <row r="39" spans="2:13" ht="13.8" thickBot="1" x14ac:dyDescent="0.3">
      <c r="B39" s="453"/>
      <c r="C39" s="457"/>
      <c r="D39" s="232"/>
      <c r="E39" s="233"/>
      <c r="F39" s="234"/>
      <c r="G39" s="234"/>
      <c r="H39" s="236">
        <f t="shared" si="0"/>
        <v>0</v>
      </c>
      <c r="I39" s="240">
        <f>SUM(H35:H39)</f>
        <v>0</v>
      </c>
      <c r="J39" s="241">
        <f>SUM(I7:I29)+I34+I39</f>
        <v>0</v>
      </c>
      <c r="L39" s="122"/>
      <c r="M39" s="118"/>
    </row>
    <row r="40" spans="2:13" x14ac:dyDescent="0.25">
      <c r="B40" s="458" t="s">
        <v>5</v>
      </c>
      <c r="C40" s="459"/>
      <c r="D40" s="249"/>
      <c r="E40" s="250"/>
      <c r="F40" s="251"/>
      <c r="G40" s="251"/>
      <c r="H40" s="237">
        <f t="shared" si="0"/>
        <v>0</v>
      </c>
      <c r="I40" s="36"/>
      <c r="J40" s="35"/>
      <c r="L40" s="122"/>
      <c r="M40" s="118"/>
    </row>
    <row r="41" spans="2:13" x14ac:dyDescent="0.25">
      <c r="B41" s="460"/>
      <c r="C41" s="461"/>
      <c r="D41" s="269"/>
      <c r="E41" s="270"/>
      <c r="F41" s="271"/>
      <c r="G41" s="271"/>
      <c r="H41" s="237">
        <f t="shared" si="0"/>
        <v>0</v>
      </c>
      <c r="I41" s="36"/>
      <c r="J41" s="35"/>
      <c r="L41" s="122"/>
      <c r="M41" s="118"/>
    </row>
    <row r="42" spans="2:13" x14ac:dyDescent="0.25">
      <c r="B42" s="460"/>
      <c r="C42" s="461"/>
      <c r="D42" s="269"/>
      <c r="E42" s="270"/>
      <c r="F42" s="271"/>
      <c r="G42" s="271"/>
      <c r="H42" s="237">
        <f t="shared" si="0"/>
        <v>0</v>
      </c>
      <c r="I42" s="36"/>
      <c r="J42" s="35"/>
      <c r="L42" s="122"/>
      <c r="M42" s="118"/>
    </row>
    <row r="43" spans="2:13" x14ac:dyDescent="0.25">
      <c r="B43" s="460"/>
      <c r="C43" s="461"/>
      <c r="D43" s="269"/>
      <c r="E43" s="270"/>
      <c r="F43" s="271"/>
      <c r="G43" s="271"/>
      <c r="H43" s="237">
        <f t="shared" si="0"/>
        <v>0</v>
      </c>
      <c r="I43" s="36"/>
      <c r="J43" s="35"/>
      <c r="L43" s="122"/>
      <c r="M43" s="118"/>
    </row>
    <row r="44" spans="2:13" x14ac:dyDescent="0.25">
      <c r="B44" s="460"/>
      <c r="C44" s="461"/>
      <c r="D44" s="269"/>
      <c r="E44" s="270"/>
      <c r="F44" s="271"/>
      <c r="G44" s="271"/>
      <c r="H44" s="237">
        <f t="shared" si="0"/>
        <v>0</v>
      </c>
      <c r="I44" s="36"/>
      <c r="J44" s="35"/>
      <c r="L44" s="122"/>
      <c r="M44" s="118"/>
    </row>
    <row r="45" spans="2:13" x14ac:dyDescent="0.25">
      <c r="B45" s="460"/>
      <c r="C45" s="461"/>
      <c r="D45" s="229"/>
      <c r="E45" s="248"/>
      <c r="F45" s="231"/>
      <c r="G45" s="231"/>
      <c r="H45" s="178">
        <f t="shared" si="0"/>
        <v>0</v>
      </c>
      <c r="I45" s="36"/>
      <c r="J45" s="35"/>
      <c r="L45" s="122"/>
      <c r="M45" s="118"/>
    </row>
    <row r="46" spans="2:13" x14ac:dyDescent="0.25">
      <c r="B46" s="460"/>
      <c r="C46" s="461"/>
      <c r="D46" s="229"/>
      <c r="E46" s="248"/>
      <c r="F46" s="231"/>
      <c r="G46" s="231"/>
      <c r="H46" s="178">
        <f t="shared" si="0"/>
        <v>0</v>
      </c>
      <c r="I46" s="36"/>
      <c r="J46" s="35"/>
      <c r="L46" s="122"/>
      <c r="M46" s="118"/>
    </row>
    <row r="47" spans="2:13" x14ac:dyDescent="0.25">
      <c r="B47" s="460"/>
      <c r="C47" s="461"/>
      <c r="D47" s="229"/>
      <c r="E47" s="248"/>
      <c r="F47" s="231"/>
      <c r="G47" s="231"/>
      <c r="H47" s="178">
        <f t="shared" si="0"/>
        <v>0</v>
      </c>
      <c r="I47" s="36"/>
      <c r="J47" s="35"/>
      <c r="L47" s="122"/>
      <c r="M47" s="118"/>
    </row>
    <row r="48" spans="2:13" x14ac:dyDescent="0.25">
      <c r="B48" s="460"/>
      <c r="C48" s="461"/>
      <c r="D48" s="229"/>
      <c r="E48" s="248"/>
      <c r="F48" s="231"/>
      <c r="G48" s="231"/>
      <c r="H48" s="178">
        <f t="shared" si="0"/>
        <v>0</v>
      </c>
      <c r="I48" s="36"/>
      <c r="J48" s="35"/>
      <c r="L48" s="122"/>
      <c r="M48" s="118"/>
    </row>
    <row r="49" spans="2:13" x14ac:dyDescent="0.25">
      <c r="B49" s="460"/>
      <c r="C49" s="461"/>
      <c r="D49" s="229"/>
      <c r="E49" s="248"/>
      <c r="F49" s="231"/>
      <c r="G49" s="231"/>
      <c r="H49" s="178">
        <f t="shared" si="0"/>
        <v>0</v>
      </c>
      <c r="I49" s="36"/>
      <c r="J49" s="35"/>
      <c r="L49" s="122"/>
      <c r="M49" s="118"/>
    </row>
    <row r="50" spans="2:13" x14ac:dyDescent="0.25">
      <c r="B50" s="460"/>
      <c r="C50" s="461"/>
      <c r="D50" s="229"/>
      <c r="E50" s="248"/>
      <c r="F50" s="231"/>
      <c r="G50" s="231"/>
      <c r="H50" s="178">
        <f t="shared" si="0"/>
        <v>0</v>
      </c>
      <c r="I50" s="36"/>
      <c r="J50" s="35"/>
      <c r="L50" s="122"/>
      <c r="M50" s="118"/>
    </row>
    <row r="51" spans="2:13" x14ac:dyDescent="0.25">
      <c r="B51" s="460"/>
      <c r="C51" s="461"/>
      <c r="D51" s="229"/>
      <c r="E51" s="248"/>
      <c r="F51" s="231"/>
      <c r="G51" s="231"/>
      <c r="H51" s="178">
        <f t="shared" si="0"/>
        <v>0</v>
      </c>
      <c r="I51" s="36"/>
      <c r="J51" s="35"/>
      <c r="L51" s="122"/>
      <c r="M51" s="118"/>
    </row>
    <row r="52" spans="2:13" x14ac:dyDescent="0.25">
      <c r="B52" s="460"/>
      <c r="C52" s="461"/>
      <c r="D52" s="229"/>
      <c r="E52" s="248"/>
      <c r="F52" s="231"/>
      <c r="G52" s="231"/>
      <c r="H52" s="178">
        <f t="shared" si="0"/>
        <v>0</v>
      </c>
      <c r="I52" s="36"/>
      <c r="J52" s="35"/>
      <c r="L52" s="122"/>
      <c r="M52" s="118"/>
    </row>
    <row r="53" spans="2:13" x14ac:dyDescent="0.25">
      <c r="B53" s="460"/>
      <c r="C53" s="461"/>
      <c r="D53" s="229"/>
      <c r="E53" s="248"/>
      <c r="F53" s="231"/>
      <c r="G53" s="231"/>
      <c r="H53" s="178">
        <f t="shared" si="0"/>
        <v>0</v>
      </c>
      <c r="I53" s="36"/>
      <c r="J53" s="35"/>
      <c r="L53" s="122"/>
      <c r="M53" s="118"/>
    </row>
    <row r="54" spans="2:13" x14ac:dyDescent="0.25">
      <c r="B54" s="460"/>
      <c r="C54" s="461"/>
      <c r="D54" s="229"/>
      <c r="E54" s="248"/>
      <c r="F54" s="231"/>
      <c r="G54" s="231"/>
      <c r="H54" s="178">
        <f t="shared" si="0"/>
        <v>0</v>
      </c>
      <c r="I54" s="36"/>
      <c r="J54" s="35"/>
      <c r="L54" s="122"/>
      <c r="M54" s="118"/>
    </row>
    <row r="55" spans="2:13" x14ac:dyDescent="0.25">
      <c r="B55" s="460"/>
      <c r="C55" s="461"/>
      <c r="D55" s="229"/>
      <c r="E55" s="248"/>
      <c r="F55" s="231"/>
      <c r="G55" s="231"/>
      <c r="H55" s="178">
        <f t="shared" si="0"/>
        <v>0</v>
      </c>
      <c r="I55" s="36"/>
      <c r="J55" s="35"/>
      <c r="L55" s="122"/>
      <c r="M55" s="118"/>
    </row>
    <row r="56" spans="2:13" x14ac:dyDescent="0.25">
      <c r="B56" s="460"/>
      <c r="C56" s="461"/>
      <c r="D56" s="229"/>
      <c r="E56" s="248"/>
      <c r="F56" s="231"/>
      <c r="G56" s="231"/>
      <c r="H56" s="178">
        <f t="shared" si="0"/>
        <v>0</v>
      </c>
      <c r="I56" s="36"/>
      <c r="J56" s="35"/>
      <c r="L56" s="122"/>
      <c r="M56" s="118"/>
    </row>
    <row r="57" spans="2:13" x14ac:dyDescent="0.25">
      <c r="B57" s="460"/>
      <c r="C57" s="461"/>
      <c r="D57" s="229"/>
      <c r="E57" s="248"/>
      <c r="F57" s="231"/>
      <c r="G57" s="231"/>
      <c r="H57" s="178">
        <f t="shared" si="0"/>
        <v>0</v>
      </c>
      <c r="I57" s="36"/>
      <c r="J57" s="35"/>
      <c r="L57" s="122"/>
      <c r="M57" s="118"/>
    </row>
    <row r="58" spans="2:13" x14ac:dyDescent="0.25">
      <c r="B58" s="460"/>
      <c r="C58" s="461"/>
      <c r="D58" s="229"/>
      <c r="E58" s="248"/>
      <c r="F58" s="231"/>
      <c r="G58" s="231"/>
      <c r="H58" s="178">
        <f t="shared" si="0"/>
        <v>0</v>
      </c>
      <c r="I58" s="36"/>
      <c r="J58" s="35"/>
      <c r="L58" s="122"/>
      <c r="M58" s="118"/>
    </row>
    <row r="59" spans="2:13" x14ac:dyDescent="0.25">
      <c r="B59" s="460"/>
      <c r="C59" s="461"/>
      <c r="D59" s="229"/>
      <c r="E59" s="248"/>
      <c r="F59" s="231"/>
      <c r="G59" s="231"/>
      <c r="H59" s="178">
        <f t="shared" si="0"/>
        <v>0</v>
      </c>
      <c r="I59" s="36"/>
      <c r="J59" s="35"/>
      <c r="L59" s="122"/>
      <c r="M59" s="118"/>
    </row>
    <row r="60" spans="2:13" ht="13.8" thickBot="1" x14ac:dyDescent="0.3">
      <c r="B60" s="460"/>
      <c r="C60" s="461"/>
      <c r="D60" s="229"/>
      <c r="E60" s="248"/>
      <c r="F60" s="231"/>
      <c r="G60" s="231"/>
      <c r="H60" s="178">
        <f t="shared" si="0"/>
        <v>0</v>
      </c>
      <c r="I60" s="36"/>
      <c r="J60" s="35"/>
      <c r="L60" s="122"/>
      <c r="M60" s="118"/>
    </row>
    <row r="61" spans="2:13" ht="13.8" thickBot="1" x14ac:dyDescent="0.3">
      <c r="B61" s="462"/>
      <c r="C61" s="463"/>
      <c r="D61" s="232"/>
      <c r="E61" s="233"/>
      <c r="F61" s="234"/>
      <c r="G61" s="234"/>
      <c r="H61" s="236">
        <f t="shared" si="0"/>
        <v>0</v>
      </c>
      <c r="I61" s="478">
        <f>SUM(H40:H61)</f>
        <v>0</v>
      </c>
      <c r="J61" s="479"/>
      <c r="L61" s="122"/>
      <c r="M61" s="118"/>
    </row>
    <row r="62" spans="2:13" x14ac:dyDescent="0.25">
      <c r="B62" s="464" t="s">
        <v>6</v>
      </c>
      <c r="C62" s="465"/>
      <c r="D62" s="249"/>
      <c r="E62" s="250"/>
      <c r="F62" s="251"/>
      <c r="G62" s="251"/>
      <c r="H62" s="238">
        <f t="shared" si="0"/>
        <v>0</v>
      </c>
      <c r="I62" s="37"/>
      <c r="J62" s="40"/>
      <c r="L62" s="122"/>
      <c r="M62" s="118"/>
    </row>
    <row r="63" spans="2:13" x14ac:dyDescent="0.25">
      <c r="B63" s="466"/>
      <c r="C63" s="467"/>
      <c r="D63" s="229"/>
      <c r="E63" s="248"/>
      <c r="F63" s="231"/>
      <c r="G63" s="231"/>
      <c r="H63" s="178">
        <f t="shared" si="0"/>
        <v>0</v>
      </c>
      <c r="I63" s="37"/>
      <c r="J63" s="40"/>
      <c r="L63" s="122"/>
      <c r="M63" s="118"/>
    </row>
    <row r="64" spans="2:13" x14ac:dyDescent="0.25">
      <c r="B64" s="466"/>
      <c r="C64" s="467"/>
      <c r="D64" s="229"/>
      <c r="E64" s="248"/>
      <c r="F64" s="231"/>
      <c r="G64" s="231"/>
      <c r="H64" s="178">
        <f t="shared" si="0"/>
        <v>0</v>
      </c>
      <c r="I64" s="37"/>
      <c r="J64" s="40"/>
      <c r="L64" s="122"/>
      <c r="M64" s="118"/>
    </row>
    <row r="65" spans="2:13" x14ac:dyDescent="0.25">
      <c r="B65" s="466"/>
      <c r="C65" s="467"/>
      <c r="D65" s="229"/>
      <c r="E65" s="248"/>
      <c r="F65" s="231"/>
      <c r="G65" s="231"/>
      <c r="H65" s="178">
        <f t="shared" si="0"/>
        <v>0</v>
      </c>
      <c r="I65" s="37"/>
      <c r="J65" s="40"/>
      <c r="L65" s="122"/>
      <c r="M65" s="118"/>
    </row>
    <row r="66" spans="2:13" ht="13.8" thickBot="1" x14ac:dyDescent="0.3">
      <c r="B66" s="466"/>
      <c r="C66" s="467"/>
      <c r="D66" s="229"/>
      <c r="E66" s="248"/>
      <c r="F66" s="231"/>
      <c r="G66" s="231"/>
      <c r="H66" s="178">
        <f t="shared" si="0"/>
        <v>0</v>
      </c>
      <c r="I66" s="37"/>
      <c r="J66" s="40"/>
      <c r="L66" s="122"/>
      <c r="M66" s="119"/>
    </row>
    <row r="67" spans="2:13" ht="13.8" thickBot="1" x14ac:dyDescent="0.3">
      <c r="B67" s="468"/>
      <c r="C67" s="469"/>
      <c r="D67" s="232"/>
      <c r="E67" s="233"/>
      <c r="F67" s="234"/>
      <c r="G67" s="234"/>
      <c r="H67" s="236">
        <f t="shared" si="0"/>
        <v>0</v>
      </c>
      <c r="I67" s="478">
        <f>SUM(H62:H67)</f>
        <v>0</v>
      </c>
      <c r="J67" s="479"/>
      <c r="L67" s="122"/>
      <c r="M67" s="119"/>
    </row>
    <row r="68" spans="2:13" x14ac:dyDescent="0.25">
      <c r="B68" s="458" t="s">
        <v>7</v>
      </c>
      <c r="C68" s="459"/>
      <c r="D68" s="269"/>
      <c r="E68" s="270"/>
      <c r="F68" s="271"/>
      <c r="G68" s="271"/>
      <c r="H68" s="237">
        <f t="shared" si="0"/>
        <v>0</v>
      </c>
      <c r="I68" s="37"/>
      <c r="J68" s="40"/>
      <c r="L68" s="122"/>
      <c r="M68" s="118"/>
    </row>
    <row r="69" spans="2:13" x14ac:dyDescent="0.25">
      <c r="B69" s="460"/>
      <c r="C69" s="461"/>
      <c r="D69" s="229"/>
      <c r="E69" s="248"/>
      <c r="F69" s="231"/>
      <c r="G69" s="231"/>
      <c r="H69" s="178">
        <f t="shared" si="0"/>
        <v>0</v>
      </c>
      <c r="I69" s="37"/>
      <c r="J69" s="40"/>
      <c r="L69" s="122"/>
      <c r="M69" s="118"/>
    </row>
    <row r="70" spans="2:13" x14ac:dyDescent="0.25">
      <c r="B70" s="460"/>
      <c r="C70" s="461"/>
      <c r="D70" s="229"/>
      <c r="E70" s="248"/>
      <c r="F70" s="231"/>
      <c r="G70" s="231"/>
      <c r="H70" s="178">
        <f t="shared" si="0"/>
        <v>0</v>
      </c>
      <c r="I70" s="37"/>
      <c r="J70" s="40"/>
      <c r="L70" s="122"/>
      <c r="M70" s="118"/>
    </row>
    <row r="71" spans="2:13" x14ac:dyDescent="0.25">
      <c r="B71" s="460"/>
      <c r="C71" s="461"/>
      <c r="D71" s="229"/>
      <c r="E71" s="248"/>
      <c r="F71" s="231"/>
      <c r="G71" s="231"/>
      <c r="H71" s="178">
        <f t="shared" si="0"/>
        <v>0</v>
      </c>
      <c r="I71" s="37"/>
      <c r="J71" s="40"/>
      <c r="L71" s="122"/>
      <c r="M71" s="118"/>
    </row>
    <row r="72" spans="2:13" x14ac:dyDescent="0.25">
      <c r="B72" s="460"/>
      <c r="C72" s="461"/>
      <c r="D72" s="229"/>
      <c r="E72" s="248"/>
      <c r="F72" s="231"/>
      <c r="G72" s="231"/>
      <c r="H72" s="178">
        <f t="shared" si="0"/>
        <v>0</v>
      </c>
      <c r="I72" s="37"/>
      <c r="J72" s="40"/>
      <c r="L72" s="122"/>
      <c r="M72" s="118"/>
    </row>
    <row r="73" spans="2:13" x14ac:dyDescent="0.25">
      <c r="B73" s="460"/>
      <c r="C73" s="461"/>
      <c r="D73" s="229"/>
      <c r="E73" s="248"/>
      <c r="F73" s="231"/>
      <c r="G73" s="231"/>
      <c r="H73" s="178">
        <f t="shared" si="0"/>
        <v>0</v>
      </c>
      <c r="I73" s="37"/>
      <c r="J73" s="40"/>
      <c r="L73" s="122"/>
      <c r="M73" s="118"/>
    </row>
    <row r="74" spans="2:13" ht="13.8" thickBot="1" x14ac:dyDescent="0.3">
      <c r="B74" s="460"/>
      <c r="C74" s="461"/>
      <c r="D74" s="229"/>
      <c r="E74" s="248"/>
      <c r="F74" s="231"/>
      <c r="G74" s="231"/>
      <c r="H74" s="178">
        <f t="shared" si="0"/>
        <v>0</v>
      </c>
      <c r="I74" s="37"/>
      <c r="J74" s="40"/>
      <c r="L74" s="122"/>
      <c r="M74" s="118"/>
    </row>
    <row r="75" spans="2:13" ht="13.8" thickBot="1" x14ac:dyDescent="0.3">
      <c r="B75" s="462"/>
      <c r="C75" s="463"/>
      <c r="D75" s="232"/>
      <c r="E75" s="233"/>
      <c r="F75" s="234"/>
      <c r="G75" s="234"/>
      <c r="H75" s="236">
        <f t="shared" si="0"/>
        <v>0</v>
      </c>
      <c r="I75" s="478">
        <f>SUM(H68:H75)</f>
        <v>0</v>
      </c>
      <c r="J75" s="479"/>
      <c r="L75" s="122"/>
      <c r="M75" s="118"/>
    </row>
    <row r="76" spans="2:13" x14ac:dyDescent="0.25">
      <c r="B76" s="458" t="s">
        <v>8</v>
      </c>
      <c r="C76" s="459"/>
      <c r="D76" s="249"/>
      <c r="E76" s="250"/>
      <c r="F76" s="251"/>
      <c r="G76" s="251"/>
      <c r="H76" s="238">
        <f t="shared" si="0"/>
        <v>0</v>
      </c>
      <c r="I76" s="37"/>
      <c r="J76" s="40"/>
      <c r="L76" s="122"/>
      <c r="M76" s="118"/>
    </row>
    <row r="77" spans="2:13" x14ac:dyDescent="0.25">
      <c r="B77" s="460"/>
      <c r="C77" s="461"/>
      <c r="D77" s="269"/>
      <c r="E77" s="270"/>
      <c r="F77" s="271"/>
      <c r="G77" s="271"/>
      <c r="H77" s="237">
        <f t="shared" si="0"/>
        <v>0</v>
      </c>
      <c r="I77" s="37"/>
      <c r="J77" s="40"/>
      <c r="L77" s="122"/>
      <c r="M77" s="118"/>
    </row>
    <row r="78" spans="2:13" x14ac:dyDescent="0.25">
      <c r="B78" s="460"/>
      <c r="C78" s="461"/>
      <c r="D78" s="269"/>
      <c r="E78" s="270"/>
      <c r="F78" s="271"/>
      <c r="G78" s="271"/>
      <c r="H78" s="237">
        <f t="shared" si="0"/>
        <v>0</v>
      </c>
      <c r="I78" s="37"/>
      <c r="J78" s="40"/>
      <c r="L78" s="122"/>
      <c r="M78" s="118"/>
    </row>
    <row r="79" spans="2:13" x14ac:dyDescent="0.25">
      <c r="B79" s="460"/>
      <c r="C79" s="461"/>
      <c r="D79" s="269"/>
      <c r="E79" s="270"/>
      <c r="F79" s="271"/>
      <c r="G79" s="271"/>
      <c r="H79" s="237">
        <f t="shared" si="0"/>
        <v>0</v>
      </c>
      <c r="I79" s="37"/>
      <c r="J79" s="40"/>
      <c r="L79" s="122"/>
      <c r="M79" s="118"/>
    </row>
    <row r="80" spans="2:13" x14ac:dyDescent="0.25">
      <c r="B80" s="460"/>
      <c r="C80" s="461"/>
      <c r="D80" s="269"/>
      <c r="E80" s="270"/>
      <c r="F80" s="271"/>
      <c r="G80" s="271"/>
      <c r="H80" s="237">
        <f t="shared" si="0"/>
        <v>0</v>
      </c>
      <c r="I80" s="37"/>
      <c r="J80" s="40"/>
      <c r="L80" s="122"/>
      <c r="M80" s="118"/>
    </row>
    <row r="81" spans="2:13" x14ac:dyDescent="0.25">
      <c r="B81" s="460"/>
      <c r="C81" s="461"/>
      <c r="D81" s="269"/>
      <c r="E81" s="270"/>
      <c r="F81" s="271"/>
      <c r="G81" s="271"/>
      <c r="H81" s="237">
        <f t="shared" si="0"/>
        <v>0</v>
      </c>
      <c r="I81" s="37"/>
      <c r="J81" s="40"/>
      <c r="L81" s="122"/>
      <c r="M81" s="118"/>
    </row>
    <row r="82" spans="2:13" x14ac:dyDescent="0.25">
      <c r="B82" s="460"/>
      <c r="C82" s="461"/>
      <c r="D82" s="269"/>
      <c r="E82" s="270"/>
      <c r="F82" s="271"/>
      <c r="G82" s="271"/>
      <c r="H82" s="237">
        <f t="shared" si="0"/>
        <v>0</v>
      </c>
      <c r="I82" s="37"/>
      <c r="J82" s="40"/>
      <c r="L82" s="122"/>
      <c r="M82" s="118"/>
    </row>
    <row r="83" spans="2:13" x14ac:dyDescent="0.25">
      <c r="B83" s="460"/>
      <c r="C83" s="461"/>
      <c r="D83" s="269"/>
      <c r="E83" s="270"/>
      <c r="F83" s="271"/>
      <c r="G83" s="271"/>
      <c r="H83" s="237">
        <f t="shared" si="0"/>
        <v>0</v>
      </c>
      <c r="I83" s="37"/>
      <c r="J83" s="40"/>
      <c r="L83" s="122"/>
      <c r="M83" s="118"/>
    </row>
    <row r="84" spans="2:13" x14ac:dyDescent="0.25">
      <c r="B84" s="460"/>
      <c r="C84" s="461"/>
      <c r="D84" s="269"/>
      <c r="E84" s="270"/>
      <c r="F84" s="271"/>
      <c r="G84" s="271"/>
      <c r="H84" s="237">
        <f t="shared" si="0"/>
        <v>0</v>
      </c>
      <c r="I84" s="37"/>
      <c r="J84" s="40"/>
      <c r="L84" s="122"/>
      <c r="M84" s="118"/>
    </row>
    <row r="85" spans="2:13" x14ac:dyDescent="0.25">
      <c r="B85" s="460"/>
      <c r="C85" s="461"/>
      <c r="D85" s="269"/>
      <c r="E85" s="270"/>
      <c r="F85" s="271"/>
      <c r="G85" s="271"/>
      <c r="H85" s="237">
        <f t="shared" si="0"/>
        <v>0</v>
      </c>
      <c r="I85" s="37"/>
      <c r="J85" s="40"/>
      <c r="L85" s="122"/>
      <c r="M85" s="119"/>
    </row>
    <row r="86" spans="2:13" x14ac:dyDescent="0.25">
      <c r="B86" s="460"/>
      <c r="C86" s="461"/>
      <c r="D86" s="269"/>
      <c r="E86" s="270"/>
      <c r="F86" s="271"/>
      <c r="G86" s="271"/>
      <c r="H86" s="237">
        <f t="shared" si="0"/>
        <v>0</v>
      </c>
      <c r="I86" s="37"/>
      <c r="J86" s="40"/>
      <c r="L86" s="122"/>
      <c r="M86" s="119"/>
    </row>
    <row r="87" spans="2:13" x14ac:dyDescent="0.25">
      <c r="B87" s="460"/>
      <c r="C87" s="461"/>
      <c r="D87" s="229"/>
      <c r="E87" s="248"/>
      <c r="F87" s="231"/>
      <c r="G87" s="231"/>
      <c r="H87" s="178">
        <f t="shared" si="0"/>
        <v>0</v>
      </c>
      <c r="I87" s="37"/>
      <c r="J87" s="40"/>
      <c r="L87" s="122"/>
      <c r="M87" s="118"/>
    </row>
    <row r="88" spans="2:13" x14ac:dyDescent="0.25">
      <c r="B88" s="460"/>
      <c r="C88" s="461"/>
      <c r="D88" s="229"/>
      <c r="E88" s="248"/>
      <c r="F88" s="231"/>
      <c r="G88" s="231"/>
      <c r="H88" s="178">
        <f t="shared" si="0"/>
        <v>0</v>
      </c>
      <c r="I88" s="37"/>
      <c r="J88" s="40"/>
      <c r="L88" s="122"/>
      <c r="M88" s="118"/>
    </row>
    <row r="89" spans="2:13" x14ac:dyDescent="0.25">
      <c r="B89" s="460"/>
      <c r="C89" s="461"/>
      <c r="D89" s="229"/>
      <c r="E89" s="248"/>
      <c r="F89" s="231"/>
      <c r="G89" s="231"/>
      <c r="H89" s="178">
        <f t="shared" si="0"/>
        <v>0</v>
      </c>
      <c r="I89" s="37"/>
      <c r="J89" s="40"/>
      <c r="L89" s="122"/>
      <c r="M89" s="118"/>
    </row>
    <row r="90" spans="2:13" x14ac:dyDescent="0.25">
      <c r="B90" s="460"/>
      <c r="C90" s="461"/>
      <c r="D90" s="229"/>
      <c r="E90" s="248"/>
      <c r="F90" s="231"/>
      <c r="G90" s="231"/>
      <c r="H90" s="178">
        <f t="shared" si="0"/>
        <v>0</v>
      </c>
      <c r="I90" s="37"/>
      <c r="J90" s="40"/>
      <c r="L90" s="122"/>
      <c r="M90" s="119"/>
    </row>
    <row r="91" spans="2:13" x14ac:dyDescent="0.25">
      <c r="B91" s="460"/>
      <c r="C91" s="461"/>
      <c r="D91" s="229"/>
      <c r="E91" s="248"/>
      <c r="F91" s="231"/>
      <c r="G91" s="231"/>
      <c r="H91" s="178">
        <f t="shared" si="0"/>
        <v>0</v>
      </c>
      <c r="I91" s="37"/>
      <c r="J91" s="40"/>
      <c r="L91" s="122"/>
      <c r="M91" s="118"/>
    </row>
    <row r="92" spans="2:13" x14ac:dyDescent="0.25">
      <c r="B92" s="460"/>
      <c r="C92" s="461"/>
      <c r="D92" s="229"/>
      <c r="E92" s="248"/>
      <c r="F92" s="231"/>
      <c r="G92" s="231"/>
      <c r="H92" s="178">
        <f t="shared" si="0"/>
        <v>0</v>
      </c>
      <c r="I92" s="37"/>
      <c r="J92" s="40"/>
      <c r="L92" s="122"/>
      <c r="M92" s="118"/>
    </row>
    <row r="93" spans="2:13" x14ac:dyDescent="0.25">
      <c r="B93" s="460"/>
      <c r="C93" s="461"/>
      <c r="D93" s="229"/>
      <c r="E93" s="248"/>
      <c r="F93" s="231"/>
      <c r="G93" s="231"/>
      <c r="H93" s="178">
        <f t="shared" si="0"/>
        <v>0</v>
      </c>
      <c r="I93" s="37"/>
      <c r="J93" s="40"/>
      <c r="L93" s="122"/>
      <c r="M93" s="118"/>
    </row>
    <row r="94" spans="2:13" x14ac:dyDescent="0.25">
      <c r="B94" s="460"/>
      <c r="C94" s="461"/>
      <c r="D94" s="229"/>
      <c r="E94" s="248"/>
      <c r="F94" s="248"/>
      <c r="G94" s="231"/>
      <c r="H94" s="178">
        <f t="shared" si="0"/>
        <v>0</v>
      </c>
      <c r="I94" s="37"/>
      <c r="J94" s="40"/>
      <c r="L94" s="122"/>
      <c r="M94" s="118"/>
    </row>
    <row r="95" spans="2:13" x14ac:dyDescent="0.25">
      <c r="B95" s="460"/>
      <c r="C95" s="461"/>
      <c r="D95" s="254"/>
      <c r="E95" s="255"/>
      <c r="F95" s="256"/>
      <c r="G95" s="256"/>
      <c r="H95" s="178">
        <f>F95*G95</f>
        <v>0</v>
      </c>
      <c r="I95" s="37"/>
      <c r="J95" s="40"/>
      <c r="L95" s="122"/>
      <c r="M95" s="118"/>
    </row>
    <row r="96" spans="2:13" x14ac:dyDescent="0.25">
      <c r="B96" s="460"/>
      <c r="C96" s="461"/>
      <c r="D96" s="254"/>
      <c r="E96" s="255"/>
      <c r="F96" s="256"/>
      <c r="G96" s="256"/>
      <c r="H96" s="178">
        <f t="shared" si="0"/>
        <v>0</v>
      </c>
      <c r="I96" s="37"/>
      <c r="J96" s="40"/>
      <c r="L96" s="122"/>
      <c r="M96" s="118"/>
    </row>
    <row r="97" spans="2:13" x14ac:dyDescent="0.25">
      <c r="B97" s="460"/>
      <c r="C97" s="461"/>
      <c r="D97" s="254"/>
      <c r="E97" s="255"/>
      <c r="F97" s="256"/>
      <c r="G97" s="256"/>
      <c r="H97" s="178">
        <f t="shared" si="0"/>
        <v>0</v>
      </c>
      <c r="I97" s="37"/>
      <c r="J97" s="40"/>
      <c r="L97" s="122"/>
      <c r="M97" s="118"/>
    </row>
    <row r="98" spans="2:13" x14ac:dyDescent="0.25">
      <c r="B98" s="460"/>
      <c r="C98" s="461"/>
      <c r="D98" s="254"/>
      <c r="E98" s="255"/>
      <c r="F98" s="256"/>
      <c r="G98" s="256"/>
      <c r="H98" s="178">
        <f t="shared" si="0"/>
        <v>0</v>
      </c>
      <c r="I98" s="37"/>
      <c r="J98" s="40"/>
      <c r="L98" s="122"/>
      <c r="M98" s="118"/>
    </row>
    <row r="99" spans="2:13" x14ac:dyDescent="0.25">
      <c r="B99" s="460"/>
      <c r="C99" s="461"/>
      <c r="D99" s="254"/>
      <c r="E99" s="255"/>
      <c r="F99" s="256"/>
      <c r="G99" s="256"/>
      <c r="H99" s="178">
        <f t="shared" si="0"/>
        <v>0</v>
      </c>
      <c r="I99" s="37"/>
      <c r="J99" s="40"/>
      <c r="L99" s="122"/>
      <c r="M99" s="118"/>
    </row>
    <row r="100" spans="2:13" x14ac:dyDescent="0.25">
      <c r="B100" s="460"/>
      <c r="C100" s="461"/>
      <c r="D100" s="254"/>
      <c r="E100" s="255"/>
      <c r="F100" s="256"/>
      <c r="G100" s="256"/>
      <c r="H100" s="178">
        <f t="shared" si="0"/>
        <v>0</v>
      </c>
      <c r="I100" s="37"/>
      <c r="J100" s="40"/>
      <c r="L100" s="122"/>
      <c r="M100" s="118"/>
    </row>
    <row r="101" spans="2:13" x14ac:dyDescent="0.25">
      <c r="B101" s="460"/>
      <c r="C101" s="461"/>
      <c r="D101" s="254"/>
      <c r="E101" s="255"/>
      <c r="F101" s="256"/>
      <c r="G101" s="256"/>
      <c r="H101" s="178">
        <f t="shared" si="0"/>
        <v>0</v>
      </c>
      <c r="I101" s="37"/>
      <c r="J101" s="40"/>
      <c r="L101" s="122"/>
      <c r="M101" s="118"/>
    </row>
    <row r="102" spans="2:13" ht="13.8" thickBot="1" x14ac:dyDescent="0.3">
      <c r="B102" s="460"/>
      <c r="C102" s="461"/>
      <c r="D102" s="254"/>
      <c r="E102" s="255"/>
      <c r="F102" s="256"/>
      <c r="G102" s="256"/>
      <c r="H102" s="178">
        <f t="shared" si="0"/>
        <v>0</v>
      </c>
      <c r="I102" s="37"/>
      <c r="J102" s="40"/>
      <c r="L102" s="122"/>
      <c r="M102" s="118"/>
    </row>
    <row r="103" spans="2:13" ht="13.8" thickBot="1" x14ac:dyDescent="0.3">
      <c r="B103" s="462"/>
      <c r="C103" s="463"/>
      <c r="D103" s="232"/>
      <c r="E103" s="233"/>
      <c r="F103" s="234"/>
      <c r="G103" s="234"/>
      <c r="H103" s="236">
        <f t="shared" si="0"/>
        <v>0</v>
      </c>
      <c r="I103" s="478">
        <f>SUM(H76:H103)</f>
        <v>0</v>
      </c>
      <c r="J103" s="479"/>
      <c r="L103" s="122"/>
      <c r="M103" s="118"/>
    </row>
    <row r="104" spans="2:13" x14ac:dyDescent="0.25">
      <c r="B104" s="464" t="s">
        <v>20</v>
      </c>
      <c r="C104" s="465"/>
      <c r="D104" s="249"/>
      <c r="E104" s="272"/>
      <c r="F104" s="251"/>
      <c r="G104" s="251"/>
      <c r="H104" s="238">
        <f t="shared" si="0"/>
        <v>0</v>
      </c>
      <c r="I104" s="37"/>
      <c r="J104" s="40"/>
      <c r="L104" s="122"/>
      <c r="M104" s="118"/>
    </row>
    <row r="105" spans="2:13" x14ac:dyDescent="0.25">
      <c r="B105" s="466"/>
      <c r="C105" s="467"/>
      <c r="D105" s="229"/>
      <c r="E105" s="273"/>
      <c r="F105" s="231"/>
      <c r="G105" s="231"/>
      <c r="H105" s="178">
        <f>F105*G105</f>
        <v>0</v>
      </c>
      <c r="I105" s="37"/>
      <c r="J105" s="40"/>
      <c r="L105" s="122"/>
      <c r="M105" s="118"/>
    </row>
    <row r="106" spans="2:13" x14ac:dyDescent="0.25">
      <c r="B106" s="466"/>
      <c r="C106" s="467"/>
      <c r="D106" s="229"/>
      <c r="E106" s="248"/>
      <c r="F106" s="231"/>
      <c r="G106" s="231"/>
      <c r="H106" s="178">
        <f>F106*G106</f>
        <v>0</v>
      </c>
      <c r="I106" s="37"/>
      <c r="J106" s="40"/>
      <c r="L106" s="122"/>
      <c r="M106" s="118"/>
    </row>
    <row r="107" spans="2:13" x14ac:dyDescent="0.25">
      <c r="B107" s="466"/>
      <c r="C107" s="467"/>
      <c r="D107" s="229"/>
      <c r="E107" s="273"/>
      <c r="F107" s="231"/>
      <c r="G107" s="231"/>
      <c r="H107" s="178">
        <f>F107*G107</f>
        <v>0</v>
      </c>
      <c r="I107" s="37"/>
      <c r="J107" s="40"/>
      <c r="L107" s="122"/>
      <c r="M107" s="118"/>
    </row>
    <row r="108" spans="2:13" x14ac:dyDescent="0.25">
      <c r="B108" s="466"/>
      <c r="C108" s="467"/>
      <c r="D108" s="229"/>
      <c r="E108" s="248"/>
      <c r="F108" s="231"/>
      <c r="G108" s="231"/>
      <c r="H108" s="178">
        <f>F108*G108</f>
        <v>0</v>
      </c>
      <c r="I108" s="37"/>
      <c r="J108" s="40"/>
      <c r="L108" s="122"/>
      <c r="M108" s="118"/>
    </row>
    <row r="109" spans="2:13" x14ac:dyDescent="0.25">
      <c r="B109" s="466"/>
      <c r="C109" s="467"/>
      <c r="D109" s="229"/>
      <c r="E109" s="248"/>
      <c r="F109" s="231"/>
      <c r="G109" s="231"/>
      <c r="H109" s="178">
        <f t="shared" si="0"/>
        <v>0</v>
      </c>
      <c r="I109" s="37"/>
      <c r="J109" s="40"/>
      <c r="L109" s="122"/>
      <c r="M109" s="118"/>
    </row>
    <row r="110" spans="2:13" ht="13.8" thickBot="1" x14ac:dyDescent="0.3">
      <c r="B110" s="466"/>
      <c r="C110" s="467"/>
      <c r="D110" s="229"/>
      <c r="E110" s="248"/>
      <c r="F110" s="231"/>
      <c r="G110" s="231"/>
      <c r="H110" s="178">
        <f t="shared" si="0"/>
        <v>0</v>
      </c>
      <c r="I110" s="37"/>
      <c r="J110" s="40"/>
      <c r="L110" s="122"/>
      <c r="M110" s="118"/>
    </row>
    <row r="111" spans="2:13" ht="13.8" thickBot="1" x14ac:dyDescent="0.3">
      <c r="B111" s="468"/>
      <c r="C111" s="469"/>
      <c r="D111" s="232"/>
      <c r="E111" s="233"/>
      <c r="F111" s="234"/>
      <c r="G111" s="234"/>
      <c r="H111" s="239">
        <f t="shared" si="0"/>
        <v>0</v>
      </c>
      <c r="I111" s="478">
        <f>SUM(H104:H111)</f>
        <v>0</v>
      </c>
      <c r="J111" s="479"/>
      <c r="L111" s="122"/>
      <c r="M111" s="118"/>
    </row>
    <row r="112" spans="2:13" x14ac:dyDescent="0.25">
      <c r="B112" s="464" t="s">
        <v>9</v>
      </c>
      <c r="C112" s="465"/>
      <c r="D112" s="249"/>
      <c r="E112" s="250"/>
      <c r="F112" s="251"/>
      <c r="G112" s="251"/>
      <c r="H112" s="238">
        <f t="shared" si="0"/>
        <v>0</v>
      </c>
      <c r="I112" s="37"/>
      <c r="J112" s="40"/>
      <c r="L112" s="122"/>
      <c r="M112" s="118"/>
    </row>
    <row r="113" spans="2:13" x14ac:dyDescent="0.25">
      <c r="B113" s="466"/>
      <c r="C113" s="467"/>
      <c r="D113" s="229"/>
      <c r="E113" s="248"/>
      <c r="F113" s="231"/>
      <c r="G113" s="231"/>
      <c r="H113" s="178">
        <f t="shared" si="0"/>
        <v>0</v>
      </c>
      <c r="I113" s="37"/>
      <c r="J113" s="40"/>
      <c r="L113" s="122"/>
      <c r="M113" s="118"/>
    </row>
    <row r="114" spans="2:13" x14ac:dyDescent="0.25">
      <c r="B114" s="466"/>
      <c r="C114" s="467"/>
      <c r="D114" s="229"/>
      <c r="E114" s="248"/>
      <c r="F114" s="231"/>
      <c r="G114" s="231"/>
      <c r="H114" s="178">
        <f>F114*G114</f>
        <v>0</v>
      </c>
      <c r="I114" s="37"/>
      <c r="J114" s="40"/>
      <c r="L114" s="122"/>
      <c r="M114" s="118"/>
    </row>
    <row r="115" spans="2:13" x14ac:dyDescent="0.25">
      <c r="B115" s="466"/>
      <c r="C115" s="467"/>
      <c r="D115" s="229"/>
      <c r="E115" s="248"/>
      <c r="F115" s="231"/>
      <c r="G115" s="231"/>
      <c r="H115" s="178">
        <f>F115*G115</f>
        <v>0</v>
      </c>
      <c r="I115" s="37"/>
      <c r="J115" s="40"/>
      <c r="L115" s="122"/>
      <c r="M115" s="118"/>
    </row>
    <row r="116" spans="2:13" x14ac:dyDescent="0.25">
      <c r="B116" s="466"/>
      <c r="C116" s="467"/>
      <c r="D116" s="229"/>
      <c r="E116" s="248"/>
      <c r="F116" s="231"/>
      <c r="G116" s="231"/>
      <c r="H116" s="178">
        <f>F116*G116</f>
        <v>0</v>
      </c>
      <c r="I116" s="37"/>
      <c r="J116" s="40"/>
      <c r="L116" s="122"/>
      <c r="M116" s="118"/>
    </row>
    <row r="117" spans="2:13" x14ac:dyDescent="0.25">
      <c r="B117" s="466"/>
      <c r="C117" s="467"/>
      <c r="D117" s="229"/>
      <c r="E117" s="248"/>
      <c r="F117" s="231"/>
      <c r="G117" s="231"/>
      <c r="H117" s="178">
        <f t="shared" si="0"/>
        <v>0</v>
      </c>
      <c r="I117" s="37"/>
      <c r="J117" s="40"/>
      <c r="L117" s="122"/>
      <c r="M117" s="118"/>
    </row>
    <row r="118" spans="2:13" ht="13.8" thickBot="1" x14ac:dyDescent="0.3">
      <c r="B118" s="466"/>
      <c r="C118" s="467"/>
      <c r="D118" s="229"/>
      <c r="E118" s="248"/>
      <c r="F118" s="231"/>
      <c r="G118" s="231"/>
      <c r="H118" s="178">
        <f t="shared" si="0"/>
        <v>0</v>
      </c>
      <c r="I118" s="37"/>
      <c r="J118" s="40"/>
      <c r="L118" s="122"/>
      <c r="M118" s="118"/>
    </row>
    <row r="119" spans="2:13" ht="13.8" thickBot="1" x14ac:dyDescent="0.3">
      <c r="B119" s="468"/>
      <c r="C119" s="469"/>
      <c r="D119" s="232"/>
      <c r="E119" s="274"/>
      <c r="F119" s="234"/>
      <c r="G119" s="234"/>
      <c r="H119" s="239">
        <f t="shared" si="0"/>
        <v>0</v>
      </c>
      <c r="I119" s="478">
        <f>SUM(H112:H119)</f>
        <v>0</v>
      </c>
      <c r="J119" s="479"/>
      <c r="L119" s="122"/>
      <c r="M119" s="118"/>
    </row>
    <row r="120" spans="2:13" x14ac:dyDescent="0.25">
      <c r="B120" s="464" t="s">
        <v>10</v>
      </c>
      <c r="C120" s="465"/>
      <c r="D120" s="249"/>
      <c r="E120" s="250"/>
      <c r="F120" s="251"/>
      <c r="G120" s="251"/>
      <c r="H120" s="238">
        <f t="shared" si="0"/>
        <v>0</v>
      </c>
      <c r="I120" s="37"/>
      <c r="J120" s="40"/>
      <c r="L120" s="122"/>
      <c r="M120" s="118"/>
    </row>
    <row r="121" spans="2:13" x14ac:dyDescent="0.25">
      <c r="B121" s="466"/>
      <c r="C121" s="467"/>
      <c r="D121" s="229"/>
      <c r="E121" s="248"/>
      <c r="F121" s="231"/>
      <c r="G121" s="231"/>
      <c r="H121" s="178">
        <f t="shared" si="0"/>
        <v>0</v>
      </c>
      <c r="I121" s="37"/>
      <c r="J121" s="40"/>
      <c r="L121" s="122"/>
      <c r="M121" s="118"/>
    </row>
    <row r="122" spans="2:13" x14ac:dyDescent="0.25">
      <c r="B122" s="466"/>
      <c r="C122" s="467"/>
      <c r="D122" s="229"/>
      <c r="E122" s="248"/>
      <c r="F122" s="231"/>
      <c r="G122" s="231"/>
      <c r="H122" s="178">
        <f t="shared" si="0"/>
        <v>0</v>
      </c>
      <c r="I122" s="37"/>
      <c r="J122" s="40"/>
      <c r="L122" s="122"/>
      <c r="M122" s="118"/>
    </row>
    <row r="123" spans="2:13" ht="13.8" thickBot="1" x14ac:dyDescent="0.3">
      <c r="B123" s="466"/>
      <c r="C123" s="467"/>
      <c r="D123" s="229"/>
      <c r="E123" s="248"/>
      <c r="F123" s="231"/>
      <c r="G123" s="231"/>
      <c r="H123" s="178">
        <f t="shared" si="0"/>
        <v>0</v>
      </c>
      <c r="I123" s="37"/>
      <c r="J123" s="40"/>
      <c r="L123" s="122"/>
      <c r="M123" s="118"/>
    </row>
    <row r="124" spans="2:13" ht="13.8" thickBot="1" x14ac:dyDescent="0.3">
      <c r="B124" s="468"/>
      <c r="C124" s="469"/>
      <c r="D124" s="232"/>
      <c r="E124" s="233"/>
      <c r="F124" s="234"/>
      <c r="G124" s="234"/>
      <c r="H124" s="239">
        <f t="shared" si="0"/>
        <v>0</v>
      </c>
      <c r="I124" s="478">
        <f>SUM(H120:H124)</f>
        <v>0</v>
      </c>
      <c r="J124" s="479"/>
      <c r="L124" s="122"/>
      <c r="M124" s="118"/>
    </row>
    <row r="125" spans="2:13" x14ac:dyDescent="0.25">
      <c r="B125" s="464" t="s">
        <v>11</v>
      </c>
      <c r="C125" s="465"/>
      <c r="D125" s="249"/>
      <c r="E125" s="250"/>
      <c r="F125" s="251"/>
      <c r="G125" s="251"/>
      <c r="H125" s="238">
        <f t="shared" si="0"/>
        <v>0</v>
      </c>
      <c r="I125" s="37"/>
      <c r="J125" s="40"/>
      <c r="L125" s="122"/>
      <c r="M125" s="118"/>
    </row>
    <row r="126" spans="2:13" x14ac:dyDescent="0.25">
      <c r="B126" s="466"/>
      <c r="C126" s="467"/>
      <c r="D126" s="229"/>
      <c r="E126" s="248"/>
      <c r="F126" s="231"/>
      <c r="G126" s="231"/>
      <c r="H126" s="178">
        <f t="shared" si="0"/>
        <v>0</v>
      </c>
      <c r="I126" s="37"/>
      <c r="J126" s="40"/>
      <c r="L126" s="122"/>
      <c r="M126" s="118"/>
    </row>
    <row r="127" spans="2:13" x14ac:dyDescent="0.25">
      <c r="B127" s="466"/>
      <c r="C127" s="467"/>
      <c r="D127" s="229"/>
      <c r="E127" s="248"/>
      <c r="F127" s="231"/>
      <c r="G127" s="231"/>
      <c r="H127" s="178">
        <f t="shared" si="0"/>
        <v>0</v>
      </c>
      <c r="I127" s="37"/>
      <c r="J127" s="40"/>
      <c r="L127" s="122"/>
      <c r="M127" s="118"/>
    </row>
    <row r="128" spans="2:13" x14ac:dyDescent="0.25">
      <c r="B128" s="466"/>
      <c r="C128" s="467"/>
      <c r="D128" s="229"/>
      <c r="E128" s="248"/>
      <c r="F128" s="231"/>
      <c r="G128" s="231"/>
      <c r="H128" s="178">
        <f t="shared" si="0"/>
        <v>0</v>
      </c>
      <c r="I128" s="37"/>
      <c r="J128" s="40"/>
      <c r="L128" s="122"/>
      <c r="M128" s="118"/>
    </row>
    <row r="129" spans="2:13" x14ac:dyDescent="0.25">
      <c r="B129" s="466"/>
      <c r="C129" s="467"/>
      <c r="D129" s="229"/>
      <c r="E129" s="248"/>
      <c r="F129" s="231"/>
      <c r="G129" s="231"/>
      <c r="H129" s="178">
        <f t="shared" si="0"/>
        <v>0</v>
      </c>
      <c r="I129" s="37"/>
      <c r="J129" s="40"/>
      <c r="L129" s="122"/>
      <c r="M129" s="118"/>
    </row>
    <row r="130" spans="2:13" x14ac:dyDescent="0.25">
      <c r="B130" s="466"/>
      <c r="C130" s="467"/>
      <c r="D130" s="229"/>
      <c r="E130" s="248"/>
      <c r="F130" s="231"/>
      <c r="G130" s="231"/>
      <c r="H130" s="178">
        <f t="shared" si="0"/>
        <v>0</v>
      </c>
      <c r="I130" s="37"/>
      <c r="J130" s="40"/>
      <c r="L130" s="122"/>
      <c r="M130" s="118"/>
    </row>
    <row r="131" spans="2:13" x14ac:dyDescent="0.25">
      <c r="B131" s="466"/>
      <c r="C131" s="467"/>
      <c r="D131" s="229"/>
      <c r="E131" s="248"/>
      <c r="F131" s="231"/>
      <c r="G131" s="231"/>
      <c r="H131" s="178">
        <f t="shared" si="0"/>
        <v>0</v>
      </c>
      <c r="I131" s="37"/>
      <c r="J131" s="40"/>
      <c r="L131" s="122"/>
      <c r="M131" s="118"/>
    </row>
    <row r="132" spans="2:13" ht="13.8" thickBot="1" x14ac:dyDescent="0.3">
      <c r="B132" s="466"/>
      <c r="C132" s="467"/>
      <c r="D132" s="229"/>
      <c r="E132" s="248"/>
      <c r="F132" s="231"/>
      <c r="G132" s="231"/>
      <c r="H132" s="178">
        <f t="shared" si="0"/>
        <v>0</v>
      </c>
      <c r="I132" s="37"/>
      <c r="J132" s="40"/>
      <c r="L132" s="122"/>
      <c r="M132" s="118"/>
    </row>
    <row r="133" spans="2:13" ht="13.8" thickBot="1" x14ac:dyDescent="0.3">
      <c r="B133" s="468"/>
      <c r="C133" s="469"/>
      <c r="D133" s="232"/>
      <c r="E133" s="233"/>
      <c r="F133" s="234"/>
      <c r="G133" s="234"/>
      <c r="H133" s="239">
        <f t="shared" si="0"/>
        <v>0</v>
      </c>
      <c r="I133" s="478">
        <f>SUM(H125:H133)</f>
        <v>0</v>
      </c>
      <c r="J133" s="479"/>
      <c r="L133" s="122"/>
      <c r="M133" s="118"/>
    </row>
    <row r="134" spans="2:13" x14ac:dyDescent="0.25">
      <c r="B134" s="464" t="s">
        <v>0</v>
      </c>
      <c r="C134" s="465"/>
      <c r="D134" s="249"/>
      <c r="E134" s="250"/>
      <c r="F134" s="251"/>
      <c r="G134" s="251"/>
      <c r="H134" s="238">
        <f t="shared" si="0"/>
        <v>0</v>
      </c>
      <c r="I134" s="37"/>
      <c r="J134" s="40"/>
      <c r="L134" s="122"/>
      <c r="M134" s="118"/>
    </row>
    <row r="135" spans="2:13" ht="13.8" thickBot="1" x14ac:dyDescent="0.3">
      <c r="B135" s="466"/>
      <c r="C135" s="467"/>
      <c r="D135" s="229"/>
      <c r="E135" s="248"/>
      <c r="F135" s="231"/>
      <c r="G135" s="231"/>
      <c r="H135" s="178">
        <f t="shared" si="0"/>
        <v>0</v>
      </c>
      <c r="I135" s="37"/>
      <c r="J135" s="40"/>
      <c r="L135" s="122"/>
      <c r="M135" s="118"/>
    </row>
    <row r="136" spans="2:13" ht="13.8" thickBot="1" x14ac:dyDescent="0.3">
      <c r="B136" s="468"/>
      <c r="C136" s="469"/>
      <c r="D136" s="232"/>
      <c r="E136" s="233"/>
      <c r="F136" s="234"/>
      <c r="G136" s="234"/>
      <c r="H136" s="239">
        <f t="shared" si="0"/>
        <v>0</v>
      </c>
      <c r="I136" s="478">
        <f>SUM(H134:H136)</f>
        <v>0</v>
      </c>
      <c r="J136" s="479"/>
      <c r="L136" s="122"/>
      <c r="M136" s="118"/>
    </row>
    <row r="137" spans="2:13" x14ac:dyDescent="0.25">
      <c r="B137" s="470" t="s">
        <v>4</v>
      </c>
      <c r="C137" s="471"/>
      <c r="D137" s="249"/>
      <c r="E137" s="250"/>
      <c r="F137" s="251"/>
      <c r="G137" s="251"/>
      <c r="H137" s="238">
        <f t="shared" si="0"/>
        <v>0</v>
      </c>
      <c r="I137" s="23"/>
      <c r="J137" s="24"/>
      <c r="L137" s="122"/>
      <c r="M137" s="118"/>
    </row>
    <row r="138" spans="2:13" ht="13.8" thickBot="1" x14ac:dyDescent="0.3">
      <c r="B138" s="472"/>
      <c r="C138" s="473"/>
      <c r="D138" s="229"/>
      <c r="E138" s="248"/>
      <c r="F138" s="231"/>
      <c r="G138" s="231"/>
      <c r="H138" s="178">
        <f>F138*G138</f>
        <v>0</v>
      </c>
      <c r="I138" s="23"/>
      <c r="J138" s="24"/>
      <c r="L138" s="122"/>
      <c r="M138" s="118"/>
    </row>
    <row r="139" spans="2:13" ht="13.8" thickBot="1" x14ac:dyDescent="0.3">
      <c r="B139" s="474"/>
      <c r="C139" s="475"/>
      <c r="D139" s="232"/>
      <c r="E139" s="233"/>
      <c r="F139" s="234"/>
      <c r="G139" s="234"/>
      <c r="H139" s="239">
        <f>F139*G139</f>
        <v>0</v>
      </c>
      <c r="I139" s="478">
        <f>SUM(H137:H139)</f>
        <v>0</v>
      </c>
      <c r="J139" s="479"/>
      <c r="L139" s="122"/>
      <c r="M139" s="118"/>
    </row>
    <row r="140" spans="2:13" ht="13.8" thickBot="1" x14ac:dyDescent="0.3">
      <c r="F140" s="36"/>
      <c r="G140" s="36"/>
      <c r="H140" s="37"/>
      <c r="I140" s="37"/>
      <c r="J140" s="40"/>
      <c r="L140" s="122"/>
      <c r="M140" s="118"/>
    </row>
    <row r="141" spans="2:13" ht="13.8" thickBot="1" x14ac:dyDescent="0.3">
      <c r="B141" s="265" t="s">
        <v>22</v>
      </c>
      <c r="C141" s="260"/>
      <c r="D141" s="261"/>
      <c r="E141" s="260"/>
      <c r="F141" s="262"/>
      <c r="G141" s="263"/>
      <c r="H141" s="264">
        <f>SUM(H7:H139)</f>
        <v>0</v>
      </c>
      <c r="I141" s="476">
        <f>SUM(J39+I61+I67+I75+I103+I111+I119+I124+I133+I136+I139)</f>
        <v>0</v>
      </c>
      <c r="J141" s="480"/>
      <c r="L141" s="122"/>
      <c r="M141" s="118"/>
    </row>
    <row r="142" spans="2:13" x14ac:dyDescent="0.25">
      <c r="L142" s="41"/>
    </row>
    <row r="143" spans="2:13" x14ac:dyDescent="0.25">
      <c r="F143" s="36"/>
      <c r="J143" s="38"/>
      <c r="L143" s="41"/>
    </row>
    <row r="144" spans="2:13" x14ac:dyDescent="0.25">
      <c r="F144" s="42"/>
      <c r="L144" s="41"/>
    </row>
    <row r="145" spans="6:6" x14ac:dyDescent="0.25">
      <c r="F145" s="43"/>
    </row>
  </sheetData>
  <sheetProtection algorithmName="SHA-512" hashValue="uEKTCc4iJHisSjIoyDhQvsYiOlK+fkJcZM2UYMeVwMivsZUUjYeh1GDvoLvwTch5wtHMDbdh9SBlnbVmrOBMlA==" saltValue="ZQV4uvq5GSoA8wQva0Ky2w==" spinCount="100000" sheet="1" formatColumns="0" formatRows="0"/>
  <mergeCells count="26">
    <mergeCell ref="B137:C139"/>
    <mergeCell ref="I139:J139"/>
    <mergeCell ref="I141:J141"/>
    <mergeCell ref="I4:J4"/>
    <mergeCell ref="B7:B39"/>
    <mergeCell ref="C30:C34"/>
    <mergeCell ref="C35:C39"/>
    <mergeCell ref="B134:C136"/>
    <mergeCell ref="I136:J136"/>
    <mergeCell ref="I119:J119"/>
    <mergeCell ref="B68:C75"/>
    <mergeCell ref="I75:J75"/>
    <mergeCell ref="B76:C103"/>
    <mergeCell ref="I103:J103"/>
    <mergeCell ref="B104:C111"/>
    <mergeCell ref="I111:J111"/>
    <mergeCell ref="B2:C2"/>
    <mergeCell ref="I124:J124"/>
    <mergeCell ref="B112:C119"/>
    <mergeCell ref="B120:C124"/>
    <mergeCell ref="B125:C133"/>
    <mergeCell ref="I133:J133"/>
    <mergeCell ref="B40:C61"/>
    <mergeCell ref="I61:J61"/>
    <mergeCell ref="B62:C67"/>
    <mergeCell ref="I67:J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4" tint="-0.249977111117893"/>
  </sheetPr>
  <dimension ref="B2:N252"/>
  <sheetViews>
    <sheetView showGridLines="0" zoomScale="70" zoomScaleNormal="70" workbookViewId="0">
      <pane ySplit="6" topLeftCell="A7" activePane="bottomLeft" state="frozenSplit"/>
      <selection activeCell="A28" sqref="A28:J28"/>
      <selection pane="bottomLeft" activeCell="H1" sqref="H1:H1048576"/>
    </sheetView>
  </sheetViews>
  <sheetFormatPr baseColWidth="10" defaultColWidth="9.33203125" defaultRowHeight="13.2" outlineLevelCol="1" x14ac:dyDescent="0.25"/>
  <cols>
    <col min="1" max="1" width="3" style="10" customWidth="1"/>
    <col min="2" max="2" width="19.5546875" style="10" customWidth="1"/>
    <col min="3" max="3" width="42.1093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44140625" style="10" customWidth="1"/>
    <col min="10" max="10" width="12.109375" style="27" customWidth="1"/>
    <col min="11" max="11" width="14.554687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59</v>
      </c>
      <c r="C2" s="446"/>
    </row>
    <row r="3" spans="2:13" x14ac:dyDescent="0.25">
      <c r="B3" s="277"/>
      <c r="C3" s="277"/>
    </row>
    <row r="4" spans="2:13" ht="13.8" x14ac:dyDescent="0.25">
      <c r="B4" s="266" t="s">
        <v>156</v>
      </c>
      <c r="C4" s="312">
        <f>'Memoria Aporte FIA al Ejecutor'!C4</f>
        <v>0</v>
      </c>
      <c r="D4" s="74"/>
    </row>
    <row r="5" spans="2:13" x14ac:dyDescent="0.25">
      <c r="B5" s="9"/>
    </row>
    <row r="6" spans="2:13" ht="26.4" x14ac:dyDescent="0.25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10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26.25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x14ac:dyDescent="0.25">
      <c r="B9" s="9"/>
    </row>
    <row r="10" spans="2:13" ht="26.4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08" t="s">
        <v>12</v>
      </c>
      <c r="G10" s="210" t="s">
        <v>16</v>
      </c>
      <c r="H10" s="208" t="s">
        <v>18</v>
      </c>
      <c r="I10" s="208" t="s">
        <v>19</v>
      </c>
      <c r="J10" s="208" t="s">
        <v>21</v>
      </c>
      <c r="L10" s="120" t="s">
        <v>52</v>
      </c>
      <c r="M10" s="115" t="s">
        <v>93</v>
      </c>
    </row>
    <row r="11" spans="2:13" ht="12" customHeight="1" x14ac:dyDescent="0.25">
      <c r="B11" s="451" t="s">
        <v>1</v>
      </c>
      <c r="C11" s="279" t="str">
        <f>'Memoria Aporte FIA al Ejecutor'!C7</f>
        <v>Coordinador Principal: indicar nombre aquí</v>
      </c>
      <c r="D11" s="287"/>
      <c r="E11" s="230"/>
      <c r="F11" s="288"/>
      <c r="G11" s="288"/>
      <c r="H11" s="178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5">
      <c r="B12" s="452"/>
      <c r="C12" s="279" t="str">
        <f>'Memoria Aporte FIA al Ejecutor'!C8</f>
        <v>Coordinador Alterno: indicar nombre aquí</v>
      </c>
      <c r="D12" s="287"/>
      <c r="E12" s="230"/>
      <c r="F12" s="288"/>
      <c r="G12" s="288"/>
      <c r="H12" s="178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5">
      <c r="B13" s="452"/>
      <c r="C13" s="279" t="str">
        <f>'Memoria Aporte FIA al Ejecutor'!C9</f>
        <v>Equipo Técnico 1: indicar nombre aquí</v>
      </c>
      <c r="D13" s="287"/>
      <c r="E13" s="230"/>
      <c r="F13" s="288"/>
      <c r="G13" s="288"/>
      <c r="H13" s="178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5">
      <c r="B14" s="452"/>
      <c r="C14" s="279" t="str">
        <f>'Memoria Aporte FIA al Ejecutor'!C10</f>
        <v>Equipo Técnico 2: indicar nombre aquí</v>
      </c>
      <c r="D14" s="287"/>
      <c r="E14" s="230"/>
      <c r="F14" s="288"/>
      <c r="G14" s="288"/>
      <c r="H14" s="178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5">
      <c r="B15" s="452"/>
      <c r="C15" s="279" t="str">
        <f>'Memoria Aporte FIA al Ejecutor'!C11</f>
        <v>Equipo Técnico 3: indicar nombre aquí</v>
      </c>
      <c r="D15" s="287"/>
      <c r="E15" s="230"/>
      <c r="F15" s="288"/>
      <c r="G15" s="288"/>
      <c r="H15" s="178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5">
      <c r="B16" s="452"/>
      <c r="C16" s="279" t="str">
        <f>'Memoria Aporte FIA al Ejecutor'!C12</f>
        <v>Equipo Técnico 4: indicar nombre aquí</v>
      </c>
      <c r="D16" s="287"/>
      <c r="E16" s="230"/>
      <c r="F16" s="288"/>
      <c r="G16" s="288"/>
      <c r="H16" s="178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5">
      <c r="B17" s="452"/>
      <c r="C17" s="279" t="str">
        <f>'Memoria Aporte FIA al Ejecutor'!C13</f>
        <v>Equipo Técnico 5: indicar nombre aquí</v>
      </c>
      <c r="D17" s="287"/>
      <c r="E17" s="230"/>
      <c r="F17" s="288"/>
      <c r="G17" s="288"/>
      <c r="H17" s="178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5">
      <c r="B18" s="452"/>
      <c r="C18" s="279" t="str">
        <f>'Memoria Aporte FIA al Ejecutor'!C14</f>
        <v>Equipo Técnico 6: indicar nombre aquí</v>
      </c>
      <c r="D18" s="287"/>
      <c r="E18" s="230"/>
      <c r="F18" s="288"/>
      <c r="G18" s="288"/>
      <c r="H18" s="178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5">
      <c r="B19" s="452"/>
      <c r="C19" s="279" t="str">
        <f>'Memoria Aporte FIA al Ejecutor'!C15</f>
        <v>Equipo Técnico 7: indicar nombre aquí</v>
      </c>
      <c r="D19" s="287"/>
      <c r="E19" s="230"/>
      <c r="F19" s="288"/>
      <c r="G19" s="288"/>
      <c r="H19" s="178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5">
      <c r="B20" s="452"/>
      <c r="C20" s="279" t="str">
        <f>'Memoria Aporte FIA al Ejecutor'!C16</f>
        <v>Equipo Técnico 8: indicar nombre aquí</v>
      </c>
      <c r="D20" s="287"/>
      <c r="E20" s="230"/>
      <c r="F20" s="288"/>
      <c r="G20" s="288"/>
      <c r="H20" s="178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5">
      <c r="B21" s="452"/>
      <c r="C21" s="279" t="str">
        <f>'Memoria Aporte FIA al Ejecutor'!C17</f>
        <v>Equipo Técnico 9: indicar nombre aquí</v>
      </c>
      <c r="D21" s="287"/>
      <c r="E21" s="230"/>
      <c r="F21" s="288"/>
      <c r="G21" s="288"/>
      <c r="H21" s="178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5">
      <c r="B22" s="452"/>
      <c r="C22" s="279" t="str">
        <f>'Memoria Aporte FIA al Ejecutor'!C18</f>
        <v>Equipo Técnico 10: indicar nombre aquí</v>
      </c>
      <c r="D22" s="287"/>
      <c r="E22" s="230"/>
      <c r="F22" s="288"/>
      <c r="G22" s="288"/>
      <c r="H22" s="178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5">
      <c r="B23" s="452"/>
      <c r="C23" s="279" t="str">
        <f>'Memoria Aporte FIA al Ejecutor'!C19</f>
        <v>Equipo Técnico 11: indicar nombre aquí</v>
      </c>
      <c r="D23" s="287"/>
      <c r="E23" s="230"/>
      <c r="F23" s="288"/>
      <c r="G23" s="288"/>
      <c r="H23" s="178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5">
      <c r="B24" s="452"/>
      <c r="C24" s="279" t="str">
        <f>'Memoria Aporte FIA al Ejecutor'!C20</f>
        <v>Equipo Técnico 12: indicar nombre aquí</v>
      </c>
      <c r="D24" s="287"/>
      <c r="E24" s="230"/>
      <c r="F24" s="288"/>
      <c r="G24" s="288"/>
      <c r="H24" s="178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5">
      <c r="B25" s="452"/>
      <c r="C25" s="279" t="str">
        <f>'Memoria Aporte FIA al Ejecutor'!C21</f>
        <v>Equipo Técnico 13: indicar nombre aquí</v>
      </c>
      <c r="D25" s="287"/>
      <c r="E25" s="230"/>
      <c r="F25" s="288"/>
      <c r="G25" s="288"/>
      <c r="H25" s="178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5">
      <c r="B26" s="452"/>
      <c r="C26" s="279" t="str">
        <f>'Memoria Aporte FIA al Ejecutor'!C22</f>
        <v>Equipo Técnico 14: indicar nombre aquí</v>
      </c>
      <c r="D26" s="287"/>
      <c r="E26" s="230"/>
      <c r="F26" s="288"/>
      <c r="G26" s="288"/>
      <c r="H26" s="178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5">
      <c r="B27" s="452"/>
      <c r="C27" s="279" t="str">
        <f>'Memoria Aporte FIA al Ejecutor'!C23</f>
        <v>Equipo Técnico 15: indicar nombre aquí</v>
      </c>
      <c r="D27" s="287"/>
      <c r="E27" s="230"/>
      <c r="F27" s="288"/>
      <c r="G27" s="288"/>
      <c r="H27" s="178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5">
      <c r="B28" s="452"/>
      <c r="C28" s="279" t="str">
        <f>'Memoria Aporte FIA al Ejecutor'!C24</f>
        <v>Equipo Técnico 16: indicar nombre aquí</v>
      </c>
      <c r="D28" s="287"/>
      <c r="E28" s="230"/>
      <c r="F28" s="288"/>
      <c r="G28" s="288"/>
      <c r="H28" s="178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5">
      <c r="B29" s="452"/>
      <c r="C29" s="279" t="str">
        <f>'Memoria Aporte FIA al Ejecutor'!C25</f>
        <v>Equipo Técnico 17: indicar nombre aquí</v>
      </c>
      <c r="D29" s="287"/>
      <c r="E29" s="230"/>
      <c r="F29" s="288"/>
      <c r="G29" s="288"/>
      <c r="H29" s="178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5">
      <c r="B30" s="452"/>
      <c r="C30" s="279" t="str">
        <f>'Memoria Aporte FIA al Ejecutor'!C26</f>
        <v>Equipo Técnico 18: indicar nombre aquí</v>
      </c>
      <c r="D30" s="287"/>
      <c r="E30" s="230"/>
      <c r="F30" s="288"/>
      <c r="G30" s="288"/>
      <c r="H30" s="178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5">
      <c r="B31" s="452"/>
      <c r="C31" s="279" t="str">
        <f>'Memoria Aporte FIA al Ejecutor'!C27</f>
        <v>Equipo Técnico 19: indicar nombre aquí</v>
      </c>
      <c r="D31" s="287"/>
      <c r="E31" s="230"/>
      <c r="F31" s="288"/>
      <c r="G31" s="288"/>
      <c r="H31" s="178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5">
      <c r="B32" s="452"/>
      <c r="C32" s="279" t="str">
        <f>'Memoria Aporte FIA al Ejecutor'!C28</f>
        <v>Equipo Técnico 20: indicar nombre aquí</v>
      </c>
      <c r="D32" s="287"/>
      <c r="E32" s="230"/>
      <c r="F32" s="288"/>
      <c r="G32" s="288"/>
      <c r="H32" s="178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5">
      <c r="B33" s="452"/>
      <c r="C33" s="276" t="s">
        <v>114</v>
      </c>
      <c r="D33" s="287"/>
      <c r="E33" s="230"/>
      <c r="F33" s="288"/>
      <c r="G33" s="288"/>
      <c r="H33" s="178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178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178">
        <f>F35*G35</f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178">
        <f>F36*G36</f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178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178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178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178">
        <f>F40*G40</f>
        <v>0</v>
      </c>
      <c r="I40" s="37"/>
      <c r="J40" s="40"/>
      <c r="K40" s="158"/>
      <c r="L40" s="122"/>
      <c r="M40" s="175"/>
    </row>
    <row r="41" spans="2:13" x14ac:dyDescent="0.25">
      <c r="B41" s="452"/>
      <c r="C41" s="455"/>
      <c r="D41" s="287"/>
      <c r="E41" s="230"/>
      <c r="F41" s="288"/>
      <c r="G41" s="288"/>
      <c r="H41" s="178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178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3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53"/>
      <c r="E44" s="295"/>
      <c r="F44" s="296"/>
      <c r="G44" s="296"/>
      <c r="H44" s="309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5"/>
      <c r="E45" s="227"/>
      <c r="F45" s="286"/>
      <c r="G45" s="286"/>
      <c r="H45" s="310">
        <f t="shared" ref="H45:H57" si="3">F45*G45</f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310">
        <f t="shared" si="3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310">
        <f t="shared" si="3"/>
        <v>0</v>
      </c>
      <c r="I47" s="37"/>
      <c r="J47" s="40"/>
      <c r="K47" s="158"/>
      <c r="L47" s="122"/>
      <c r="M47" s="175"/>
    </row>
    <row r="48" spans="2:13" x14ac:dyDescent="0.25">
      <c r="B48" s="460"/>
      <c r="C48" s="461"/>
      <c r="D48" s="287"/>
      <c r="E48" s="230"/>
      <c r="F48" s="288"/>
      <c r="G48" s="288"/>
      <c r="H48" s="310">
        <f t="shared" si="3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310">
        <f t="shared" si="3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310">
        <f t="shared" si="3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310">
        <f t="shared" si="3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310">
        <f t="shared" si="3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310">
        <f>F53*G53</f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310">
        <f>F54*G54</f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310">
        <f t="shared" si="3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310">
        <f t="shared" si="3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310">
        <f t="shared" si="3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310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310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310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310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310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310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310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36">
        <f t="shared" si="0"/>
        <v>0</v>
      </c>
      <c r="I65" s="447">
        <f>SUM(H44:H65)</f>
        <v>0</v>
      </c>
      <c r="J65" s="481"/>
      <c r="K65" s="159"/>
      <c r="L65" s="121"/>
      <c r="M65" s="175"/>
    </row>
    <row r="66" spans="2:13" ht="15.6" customHeight="1" x14ac:dyDescent="0.25">
      <c r="B66" s="464" t="s">
        <v>6</v>
      </c>
      <c r="C66" s="465"/>
      <c r="D66" s="297"/>
      <c r="E66" s="298"/>
      <c r="F66" s="299"/>
      <c r="G66" s="299"/>
      <c r="H66" s="238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178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178">
        <f>F68*G68</f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178">
        <f>F69*G69</f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178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3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245"/>
      <c r="E72" s="301"/>
      <c r="F72" s="247"/>
      <c r="G72" s="302"/>
      <c r="H72" s="237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26"/>
      <c r="E73" s="227"/>
      <c r="F73" s="286"/>
      <c r="G73" s="286"/>
      <c r="H73" s="178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178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178">
        <f>F75*G75</f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178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178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178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3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53"/>
      <c r="E80" s="295"/>
      <c r="F80" s="296"/>
      <c r="G80" s="296"/>
      <c r="H80" s="238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178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178">
        <f t="shared" si="0"/>
        <v>0</v>
      </c>
      <c r="I82" s="37"/>
      <c r="J82" s="40"/>
      <c r="K82" s="158"/>
      <c r="L82" s="122"/>
      <c r="M82" s="175"/>
    </row>
    <row r="83" spans="2:13" x14ac:dyDescent="0.25">
      <c r="B83" s="460"/>
      <c r="C83" s="461"/>
      <c r="D83" s="287"/>
      <c r="E83" s="230"/>
      <c r="F83" s="288"/>
      <c r="G83" s="288"/>
      <c r="H83" s="178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178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178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178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178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178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3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53"/>
      <c r="E90" s="295"/>
      <c r="F90" s="296"/>
      <c r="G90" s="296"/>
      <c r="H90" s="238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178">
        <f>F91*G91</f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178">
        <f>F92*G92</f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178">
        <f>F93*G93</f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178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178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178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239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53"/>
      <c r="E98" s="295"/>
      <c r="F98" s="296"/>
      <c r="G98" s="296"/>
      <c r="H98" s="238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178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178">
        <f>F100*G100</f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178">
        <f>F101*G101</f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178">
        <f>F102*G102</f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178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178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239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238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178">
        <f t="shared" si="0"/>
        <v>0</v>
      </c>
      <c r="I107" s="37"/>
      <c r="J107" s="40"/>
      <c r="K107" s="158"/>
      <c r="L107" s="121"/>
      <c r="M107" s="175"/>
    </row>
    <row r="108" spans="2:13" x14ac:dyDescent="0.25">
      <c r="B108" s="466"/>
      <c r="C108" s="467"/>
      <c r="D108" s="287"/>
      <c r="E108" s="230"/>
      <c r="F108" s="288"/>
      <c r="G108" s="288"/>
      <c r="H108" s="178">
        <f>F108*G108</f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178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239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238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178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178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178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178">
        <f>F115*G115</f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178">
        <f>F116*G116</f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178">
        <f>F117*G117</f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178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239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53"/>
      <c r="E120" s="295"/>
      <c r="F120" s="296"/>
      <c r="G120" s="296"/>
      <c r="H120" s="238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178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239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64"/>
      <c r="E123" s="365"/>
      <c r="F123" s="360"/>
      <c r="G123" s="366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4.25" customHeight="1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3.8" thickBot="1" x14ac:dyDescent="0.3">
      <c r="B127" s="265" t="s">
        <v>22</v>
      </c>
      <c r="C127" s="260"/>
      <c r="D127" s="280"/>
      <c r="E127" s="281"/>
      <c r="F127" s="282"/>
      <c r="G127" s="283"/>
      <c r="H127" s="268">
        <f>SUM(H11:H125)</f>
        <v>0</v>
      </c>
      <c r="I127" s="476">
        <f>SUM(J43+I65+I71+I79+I89+I97+I105+I110+I119+I122+I125)</f>
        <v>0</v>
      </c>
      <c r="J127" s="482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1.5" customHeight="1" thickBot="1" x14ac:dyDescent="0.3">
      <c r="B131" s="341" t="s">
        <v>95</v>
      </c>
      <c r="C131" s="342"/>
      <c r="D131" s="343"/>
      <c r="E131" s="344"/>
      <c r="F131" s="345"/>
      <c r="G131" s="345"/>
      <c r="H131" s="346"/>
      <c r="I131" s="346"/>
      <c r="J131" s="347"/>
      <c r="L131" s="165"/>
    </row>
    <row r="132" spans="2:13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5"/>
      <c r="E134" s="227"/>
      <c r="F134" s="286"/>
      <c r="G134" s="286"/>
      <c r="H134" s="25">
        <f t="shared" ref="H134:H160" si="4">F134*G134</f>
        <v>0</v>
      </c>
      <c r="I134" s="178">
        <f t="shared" ref="I134:I156" si="5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5"/>
      <c r="E135" s="227"/>
      <c r="F135" s="286"/>
      <c r="G135" s="286"/>
      <c r="H135" s="25">
        <f t="shared" si="4"/>
        <v>0</v>
      </c>
      <c r="I135" s="178">
        <f t="shared" si="5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5"/>
      <c r="E136" s="227"/>
      <c r="F136" s="286"/>
      <c r="G136" s="286"/>
      <c r="H136" s="25">
        <f t="shared" si="4"/>
        <v>0</v>
      </c>
      <c r="I136" s="178">
        <f t="shared" si="5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5"/>
      <c r="E137" s="227"/>
      <c r="F137" s="286"/>
      <c r="G137" s="286"/>
      <c r="H137" s="25">
        <f t="shared" si="4"/>
        <v>0</v>
      </c>
      <c r="I137" s="178">
        <f t="shared" si="5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4"/>
        <v>0</v>
      </c>
      <c r="I138" s="178">
        <f t="shared" si="5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4"/>
        <v>0</v>
      </c>
      <c r="I139" s="178">
        <f t="shared" si="5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4"/>
        <v>0</v>
      </c>
      <c r="I140" s="178">
        <f t="shared" si="5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4"/>
        <v>0</v>
      </c>
      <c r="I141" s="178">
        <f t="shared" si="5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4"/>
        <v>0</v>
      </c>
      <c r="I142" s="178">
        <f t="shared" si="5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4"/>
        <v>0</v>
      </c>
      <c r="I143" s="178">
        <f t="shared" si="5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4"/>
        <v>0</v>
      </c>
      <c r="I144" s="178">
        <f t="shared" si="5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ref="H145:H154" si="6">F145*G145</f>
        <v>0</v>
      </c>
      <c r="I145" s="178">
        <f t="shared" si="5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6"/>
        <v>0</v>
      </c>
      <c r="I146" s="178">
        <f t="shared" si="5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6"/>
        <v>0</v>
      </c>
      <c r="I147" s="178">
        <f t="shared" si="5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6"/>
        <v>0</v>
      </c>
      <c r="I148" s="178">
        <f t="shared" si="5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6"/>
        <v>0</v>
      </c>
      <c r="I149" s="178">
        <f t="shared" si="5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6"/>
        <v>0</v>
      </c>
      <c r="I150" s="178">
        <f t="shared" si="5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6"/>
        <v>0</v>
      </c>
      <c r="I151" s="178">
        <f t="shared" si="5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6"/>
        <v>0</v>
      </c>
      <c r="I152" s="178">
        <f t="shared" si="5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6"/>
        <v>0</v>
      </c>
      <c r="I153" s="178">
        <f t="shared" si="5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6"/>
        <v>0</v>
      </c>
      <c r="I154" s="178">
        <f t="shared" si="5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4"/>
        <v>0</v>
      </c>
      <c r="I155" s="178">
        <f t="shared" si="5"/>
        <v>0</v>
      </c>
      <c r="J155" s="40"/>
      <c r="L155" s="121"/>
      <c r="M155" s="175"/>
    </row>
    <row r="156" spans="2:13" ht="12" customHeight="1" x14ac:dyDescent="0.25">
      <c r="B156" s="452"/>
      <c r="C156" s="284" t="s">
        <v>69</v>
      </c>
      <c r="D156" s="287"/>
      <c r="E156" s="230"/>
      <c r="F156" s="288"/>
      <c r="G156" s="288"/>
      <c r="H156" s="25">
        <f>F156*G156</f>
        <v>0</v>
      </c>
      <c r="I156" s="178">
        <f t="shared" si="5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4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>F158*G158</f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>F159*G159</f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4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ref="H161:H246" si="7">F161*G161</f>
        <v>0</v>
      </c>
      <c r="I161" s="178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7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>F163*G163</f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>F164*G164</f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7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7"/>
        <v>0</v>
      </c>
      <c r="I166" s="240">
        <f>SUM(H162:H166)</f>
        <v>0</v>
      </c>
      <c r="J166" s="241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85"/>
      <c r="E167" s="295"/>
      <c r="F167" s="296"/>
      <c r="G167" s="296"/>
      <c r="H167" s="33">
        <f t="shared" si="7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5"/>
      <c r="E168" s="227"/>
      <c r="F168" s="286"/>
      <c r="G168" s="286"/>
      <c r="H168" s="25">
        <f t="shared" ref="H168:H180" si="8">F168*G168</f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5"/>
      <c r="E169" s="227"/>
      <c r="F169" s="286"/>
      <c r="G169" s="286"/>
      <c r="H169" s="25">
        <f t="shared" si="8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5"/>
      <c r="E170" s="227"/>
      <c r="F170" s="286"/>
      <c r="G170" s="286"/>
      <c r="H170" s="25">
        <f t="shared" si="8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5"/>
      <c r="E171" s="227"/>
      <c r="F171" s="286"/>
      <c r="G171" s="286"/>
      <c r="H171" s="25">
        <f t="shared" si="8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8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8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8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>F175*G175</f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8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8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8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8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8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7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7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7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7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7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7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7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7"/>
        <v>0</v>
      </c>
      <c r="I188" s="478">
        <f>SUM(H167:H188)</f>
        <v>0</v>
      </c>
      <c r="J188" s="481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7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>F190*G190</f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>F191*G191</f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7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7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7"/>
        <v>0</v>
      </c>
      <c r="I194" s="478">
        <f>SUM(H189:H194)</f>
        <v>0</v>
      </c>
      <c r="J194" s="481"/>
      <c r="L194" s="121"/>
      <c r="M194" s="175"/>
    </row>
    <row r="195" spans="2:13" x14ac:dyDescent="0.25">
      <c r="B195" s="458" t="s">
        <v>7</v>
      </c>
      <c r="C195" s="459"/>
      <c r="D195" s="300"/>
      <c r="E195" s="301"/>
      <c r="F195" s="302"/>
      <c r="G195" s="302"/>
      <c r="H195" s="32">
        <f t="shared" si="7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9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9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9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9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9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9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si="7"/>
        <v>0</v>
      </c>
      <c r="I202" s="478">
        <f>SUM(H195:H202)</f>
        <v>0</v>
      </c>
      <c r="J202" s="481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7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ref="H204:H210" si="10">F204*G204</f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10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10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10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10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6"/>
      <c r="H209" s="25">
        <f t="shared" si="10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10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7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7"/>
        <v>0</v>
      </c>
      <c r="I212" s="478">
        <f>SUM(H203:H212)</f>
        <v>0</v>
      </c>
      <c r="J212" s="481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7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7"/>
        <v>0</v>
      </c>
      <c r="I214" s="37"/>
      <c r="J214" s="40"/>
      <c r="L214" s="121"/>
      <c r="M214" s="175"/>
    </row>
    <row r="215" spans="2:13" x14ac:dyDescent="0.25">
      <c r="B215" s="466"/>
      <c r="C215" s="467"/>
      <c r="D215" s="358"/>
      <c r="E215" s="359"/>
      <c r="F215" s="360"/>
      <c r="G215" s="360"/>
      <c r="H215" s="178">
        <f>F215*G215</f>
        <v>0</v>
      </c>
      <c r="I215" s="37"/>
      <c r="J215" s="40"/>
      <c r="L215" s="121"/>
      <c r="M215" s="175"/>
    </row>
    <row r="216" spans="2:13" x14ac:dyDescent="0.25">
      <c r="B216" s="466"/>
      <c r="C216" s="467"/>
      <c r="D216" s="358"/>
      <c r="E216" s="359"/>
      <c r="F216" s="360"/>
      <c r="G216" s="360"/>
      <c r="H216" s="178">
        <f>F216*G216</f>
        <v>0</v>
      </c>
      <c r="I216" s="37"/>
      <c r="J216" s="40"/>
      <c r="L216" s="121"/>
      <c r="M216" s="175"/>
    </row>
    <row r="217" spans="2:13" x14ac:dyDescent="0.25">
      <c r="B217" s="466"/>
      <c r="C217" s="467"/>
      <c r="D217" s="358"/>
      <c r="E217" s="359"/>
      <c r="F217" s="360"/>
      <c r="G217" s="360"/>
      <c r="H217" s="178">
        <f>F217*G217</f>
        <v>0</v>
      </c>
      <c r="I217" s="37"/>
      <c r="J217" s="40"/>
      <c r="L217" s="121"/>
      <c r="M217" s="175"/>
    </row>
    <row r="218" spans="2:13" x14ac:dyDescent="0.25">
      <c r="B218" s="466"/>
      <c r="C218" s="467"/>
      <c r="D218" s="358"/>
      <c r="E218" s="359"/>
      <c r="F218" s="360"/>
      <c r="G218" s="360"/>
      <c r="H218" s="178">
        <f t="shared" si="7"/>
        <v>0</v>
      </c>
      <c r="I218" s="37"/>
      <c r="J218" s="40"/>
      <c r="L218" s="121"/>
      <c r="M218" s="175"/>
    </row>
    <row r="219" spans="2:13" ht="13.8" thickBot="1" x14ac:dyDescent="0.3">
      <c r="B219" s="466"/>
      <c r="C219" s="467"/>
      <c r="D219" s="358"/>
      <c r="E219" s="359"/>
      <c r="F219" s="360"/>
      <c r="G219" s="360"/>
      <c r="H219" s="178">
        <f t="shared" si="7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7"/>
        <v>0</v>
      </c>
      <c r="I220" s="478">
        <f>SUM(H213:H220)</f>
        <v>0</v>
      </c>
      <c r="J220" s="481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7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>F222*G222</f>
        <v>0</v>
      </c>
      <c r="I222" s="37"/>
      <c r="J222" s="40"/>
      <c r="L222" s="121"/>
      <c r="M222" s="175"/>
    </row>
    <row r="223" spans="2:13" x14ac:dyDescent="0.25">
      <c r="B223" s="466"/>
      <c r="C223" s="467"/>
      <c r="D223" s="287"/>
      <c r="E223" s="230"/>
      <c r="F223" s="288"/>
      <c r="G223" s="288"/>
      <c r="H223" s="25">
        <f>F223*G223</f>
        <v>0</v>
      </c>
      <c r="I223" s="37"/>
      <c r="J223" s="40"/>
      <c r="L223" s="121"/>
      <c r="M223" s="175"/>
    </row>
    <row r="224" spans="2:13" x14ac:dyDescent="0.25">
      <c r="B224" s="466"/>
      <c r="C224" s="467"/>
      <c r="D224" s="287"/>
      <c r="E224" s="230"/>
      <c r="F224" s="288"/>
      <c r="G224" s="288"/>
      <c r="H224" s="25">
        <f>F224*G224</f>
        <v>0</v>
      </c>
      <c r="I224" s="37"/>
      <c r="J224" s="40"/>
      <c r="L224" s="121"/>
      <c r="M224" s="175"/>
    </row>
    <row r="225" spans="2:13" x14ac:dyDescent="0.25">
      <c r="B225" s="466"/>
      <c r="C225" s="467"/>
      <c r="D225" s="287"/>
      <c r="E225" s="230"/>
      <c r="F225" s="288"/>
      <c r="G225" s="288"/>
      <c r="H225" s="25">
        <f>F225*G225</f>
        <v>0</v>
      </c>
      <c r="I225" s="37"/>
      <c r="J225" s="40"/>
      <c r="L225" s="121"/>
      <c r="M225" s="175"/>
    </row>
    <row r="226" spans="2:13" x14ac:dyDescent="0.25">
      <c r="B226" s="466"/>
      <c r="C226" s="467"/>
      <c r="D226" s="287"/>
      <c r="E226" s="230"/>
      <c r="F226" s="288"/>
      <c r="G226" s="288"/>
      <c r="H226" s="25">
        <f>F226*G226</f>
        <v>0</v>
      </c>
      <c r="I226" s="37"/>
      <c r="J226" s="40"/>
      <c r="L226" s="121"/>
      <c r="M226" s="175"/>
    </row>
    <row r="227" spans="2:13" ht="13.8" thickBot="1" x14ac:dyDescent="0.3">
      <c r="B227" s="466"/>
      <c r="C227" s="467"/>
      <c r="D227" s="287"/>
      <c r="E227" s="230"/>
      <c r="F227" s="288"/>
      <c r="G227" s="288"/>
      <c r="H227" s="25">
        <f t="shared" si="7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7"/>
        <v>0</v>
      </c>
      <c r="I228" s="478">
        <f>SUM(H221:H228)</f>
        <v>0</v>
      </c>
      <c r="J228" s="481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7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7"/>
        <v>0</v>
      </c>
      <c r="I230" s="37"/>
      <c r="J230" s="40"/>
      <c r="L230" s="121"/>
      <c r="M230" s="175"/>
    </row>
    <row r="231" spans="2:13" x14ac:dyDescent="0.25">
      <c r="B231" s="466"/>
      <c r="C231" s="467"/>
      <c r="D231" s="287"/>
      <c r="E231" s="230"/>
      <c r="F231" s="288"/>
      <c r="G231" s="288"/>
      <c r="H231" s="25">
        <f>F231*G231</f>
        <v>0</v>
      </c>
      <c r="I231" s="37"/>
      <c r="J231" s="40"/>
      <c r="L231" s="121"/>
      <c r="M231" s="175"/>
    </row>
    <row r="232" spans="2:13" ht="13.8" thickBot="1" x14ac:dyDescent="0.3">
      <c r="B232" s="466"/>
      <c r="C232" s="467"/>
      <c r="D232" s="287"/>
      <c r="E232" s="230"/>
      <c r="F232" s="288"/>
      <c r="G232" s="288"/>
      <c r="H232" s="25">
        <f t="shared" si="7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7"/>
        <v>0</v>
      </c>
      <c r="I233" s="478">
        <f>SUM(H229:H233)</f>
        <v>0</v>
      </c>
      <c r="J233" s="481"/>
      <c r="L233" s="121"/>
      <c r="M233" s="175"/>
    </row>
    <row r="234" spans="2:13" x14ac:dyDescent="0.25">
      <c r="B234" s="464" t="s">
        <v>11</v>
      </c>
      <c r="C234" s="465"/>
      <c r="D234" s="285"/>
      <c r="E234" s="227"/>
      <c r="F234" s="286"/>
      <c r="G234" s="286"/>
      <c r="H234" s="25">
        <f t="shared" si="7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7"/>
        <v>0</v>
      </c>
      <c r="I235" s="37"/>
      <c r="J235" s="40"/>
      <c r="L235" s="121"/>
      <c r="M235" s="175"/>
    </row>
    <row r="236" spans="2:13" x14ac:dyDescent="0.25">
      <c r="B236" s="466"/>
      <c r="C236" s="467"/>
      <c r="D236" s="287"/>
      <c r="E236" s="230"/>
      <c r="F236" s="288"/>
      <c r="G236" s="288"/>
      <c r="H236" s="25">
        <f t="shared" si="7"/>
        <v>0</v>
      </c>
      <c r="I236" s="37"/>
      <c r="J236" s="40"/>
      <c r="L236" s="121"/>
      <c r="M236" s="175"/>
    </row>
    <row r="237" spans="2:13" x14ac:dyDescent="0.25">
      <c r="B237" s="466"/>
      <c r="C237" s="467"/>
      <c r="D237" s="287"/>
      <c r="E237" s="230"/>
      <c r="F237" s="288"/>
      <c r="G237" s="288"/>
      <c r="H237" s="25">
        <f t="shared" si="7"/>
        <v>0</v>
      </c>
      <c r="I237" s="37"/>
      <c r="J237" s="40"/>
      <c r="L237" s="121"/>
      <c r="M237" s="175"/>
    </row>
    <row r="238" spans="2:13" x14ac:dyDescent="0.25">
      <c r="B238" s="466"/>
      <c r="C238" s="467"/>
      <c r="D238" s="303"/>
      <c r="E238" s="230"/>
      <c r="F238" s="304"/>
      <c r="G238" s="304"/>
      <c r="H238" s="174">
        <f t="shared" si="7"/>
        <v>0</v>
      </c>
      <c r="I238" s="37"/>
      <c r="J238" s="40"/>
      <c r="L238" s="121"/>
      <c r="M238" s="175"/>
    </row>
    <row r="239" spans="2:13" x14ac:dyDescent="0.25">
      <c r="B239" s="466"/>
      <c r="C239" s="467"/>
      <c r="D239" s="303"/>
      <c r="E239" s="305"/>
      <c r="F239" s="304"/>
      <c r="G239" s="304"/>
      <c r="H239" s="174">
        <f t="shared" si="7"/>
        <v>0</v>
      </c>
      <c r="I239" s="37"/>
      <c r="J239" s="40"/>
      <c r="L239" s="121"/>
      <c r="M239" s="175"/>
    </row>
    <row r="240" spans="2:13" x14ac:dyDescent="0.25">
      <c r="B240" s="466"/>
      <c r="C240" s="467"/>
      <c r="D240" s="303"/>
      <c r="E240" s="305"/>
      <c r="F240" s="304"/>
      <c r="G240" s="304"/>
      <c r="H240" s="174">
        <f t="shared" si="7"/>
        <v>0</v>
      </c>
      <c r="I240" s="37"/>
      <c r="J240" s="40"/>
      <c r="L240" s="121"/>
      <c r="M240" s="175"/>
    </row>
    <row r="241" spans="2:13" ht="13.8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7"/>
        <v>0</v>
      </c>
      <c r="I242" s="478">
        <f>SUM(H234:H242)</f>
        <v>0</v>
      </c>
      <c r="J242" s="481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7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7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7"/>
        <v>0</v>
      </c>
      <c r="I245" s="478">
        <f>SUM(H243:H245)</f>
        <v>0</v>
      </c>
      <c r="J245" s="481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7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78">
        <f>SUM(H246:H248)</f>
        <v>0</v>
      </c>
      <c r="J248" s="481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260"/>
      <c r="D250" s="280"/>
      <c r="E250" s="281"/>
      <c r="F250" s="282"/>
      <c r="G250" s="283"/>
      <c r="H250" s="268">
        <f>SUM(H134:H248)</f>
        <v>0</v>
      </c>
      <c r="I250" s="476">
        <f>SUM(J166+I188+I194+I202+I212+I220+I228+I233+I242+I245+I248)</f>
        <v>0</v>
      </c>
      <c r="J250" s="482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lhbtBWQ6H/SQkUpbeN3MjxZArdcKcg++d26SvjCp1SSDKSNqLg/YczKfIyC8JvfVxxulNOoYqioMJvqxJYOquA==" saltValue="mtYT8XkY/oh9xZU8LXeaFA==" spinCount="100000" sheet="1" formatCells="0" formatColumns="0" formatRows="0"/>
  <mergeCells count="49">
    <mergeCell ref="B234:C242"/>
    <mergeCell ref="B72:C79"/>
    <mergeCell ref="C34:C38"/>
    <mergeCell ref="B246:C248"/>
    <mergeCell ref="B167:C188"/>
    <mergeCell ref="B189:C194"/>
    <mergeCell ref="B195:C202"/>
    <mergeCell ref="B203:C212"/>
    <mergeCell ref="B213:C220"/>
    <mergeCell ref="B221:C228"/>
    <mergeCell ref="B229:C233"/>
    <mergeCell ref="I65:J65"/>
    <mergeCell ref="I71:J71"/>
    <mergeCell ref="I79:J79"/>
    <mergeCell ref="B243:C245"/>
    <mergeCell ref="B123:C125"/>
    <mergeCell ref="B134:B166"/>
    <mergeCell ref="C157:C161"/>
    <mergeCell ref="C162:C166"/>
    <mergeCell ref="B120:C122"/>
    <mergeCell ref="I105:J105"/>
    <mergeCell ref="B80:C89"/>
    <mergeCell ref="B90:C97"/>
    <mergeCell ref="B98:C105"/>
    <mergeCell ref="B106:C110"/>
    <mergeCell ref="B111:C119"/>
    <mergeCell ref="I125:J125"/>
    <mergeCell ref="I250:J250"/>
    <mergeCell ref="I127:J127"/>
    <mergeCell ref="I220:J220"/>
    <mergeCell ref="I228:J228"/>
    <mergeCell ref="I233:J233"/>
    <mergeCell ref="I242:J242"/>
    <mergeCell ref="I245:J245"/>
    <mergeCell ref="I248:J248"/>
    <mergeCell ref="I194:J194"/>
    <mergeCell ref="I188:J188"/>
    <mergeCell ref="I202:J202"/>
    <mergeCell ref="I212:J212"/>
    <mergeCell ref="B2:C2"/>
    <mergeCell ref="B11:B43"/>
    <mergeCell ref="C39:C43"/>
    <mergeCell ref="B44:C65"/>
    <mergeCell ref="B66:C71"/>
    <mergeCell ref="I89:J89"/>
    <mergeCell ref="I97:J97"/>
    <mergeCell ref="I110:J110"/>
    <mergeCell ref="I119:J119"/>
    <mergeCell ref="I122:J122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4" tint="0.39997558519241921"/>
  </sheetPr>
  <dimension ref="B2:N252"/>
  <sheetViews>
    <sheetView showGridLines="0" zoomScale="60" zoomScaleNormal="60" workbookViewId="0">
      <pane ySplit="6" topLeftCell="A160" activePane="bottomLeft" state="frozenSplit"/>
      <selection activeCell="A28" sqref="A28:J28"/>
      <selection pane="bottomLeft" activeCell="D244" sqref="D244"/>
    </sheetView>
  </sheetViews>
  <sheetFormatPr baseColWidth="10" defaultColWidth="9.33203125" defaultRowHeight="13.2" outlineLevelCol="1" x14ac:dyDescent="0.25"/>
  <cols>
    <col min="1" max="1" width="3" style="10" customWidth="1"/>
    <col min="2" max="2" width="22.88671875" style="10" customWidth="1"/>
    <col min="3" max="3" width="44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12.332031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58</v>
      </c>
      <c r="C2" s="446"/>
    </row>
    <row r="3" spans="2:13" x14ac:dyDescent="0.25">
      <c r="B3" s="9"/>
    </row>
    <row r="4" spans="2:13" ht="13.8" x14ac:dyDescent="0.25">
      <c r="B4" s="266" t="s">
        <v>154</v>
      </c>
      <c r="C4" s="313">
        <f>'Memoria Aporte FIA a Asociado 1'!C4</f>
        <v>0</v>
      </c>
      <c r="D4" s="74"/>
    </row>
    <row r="5" spans="2:13" x14ac:dyDescent="0.25">
      <c r="B5" s="9"/>
    </row>
    <row r="6" spans="2:13" ht="32.25" customHeight="1" x14ac:dyDescent="0.25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10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1.5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0.5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.75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42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.75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.75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.75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.75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.75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.75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.75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.75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 t="shared" si="0"/>
        <v>0</v>
      </c>
      <c r="I19" s="178">
        <f t="shared" si="1"/>
        <v>0</v>
      </c>
      <c r="J19" s="40"/>
      <c r="K19" s="158"/>
      <c r="L19" s="121"/>
      <c r="M19" s="175"/>
    </row>
    <row r="20" spans="2:13" ht="12.75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 t="shared" si="0"/>
        <v>0</v>
      </c>
      <c r="I20" s="178">
        <f t="shared" si="1"/>
        <v>0</v>
      </c>
      <c r="J20" s="40"/>
      <c r="K20" s="158"/>
      <c r="L20" s="121"/>
      <c r="M20" s="175"/>
    </row>
    <row r="21" spans="2:13" ht="12.75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 t="shared" si="0"/>
        <v>0</v>
      </c>
      <c r="I21" s="178">
        <f t="shared" si="1"/>
        <v>0</v>
      </c>
      <c r="J21" s="40"/>
      <c r="K21" s="158"/>
      <c r="L21" s="121"/>
      <c r="M21" s="175"/>
    </row>
    <row r="22" spans="2:13" ht="12.75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si="0"/>
        <v>0</v>
      </c>
      <c r="I22" s="178">
        <f t="shared" si="1"/>
        <v>0</v>
      </c>
      <c r="J22" s="40"/>
      <c r="K22" s="158"/>
      <c r="L22" s="121"/>
      <c r="M22" s="175"/>
    </row>
    <row r="23" spans="2:13" ht="12.75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0"/>
        <v>0</v>
      </c>
      <c r="I23" s="178">
        <f t="shared" si="1"/>
        <v>0</v>
      </c>
      <c r="J23" s="40"/>
      <c r="K23" s="158"/>
      <c r="L23" s="121"/>
      <c r="M23" s="175"/>
    </row>
    <row r="24" spans="2:13" ht="12.75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0"/>
        <v>0</v>
      </c>
      <c r="I24" s="178">
        <f t="shared" si="1"/>
        <v>0</v>
      </c>
      <c r="J24" s="40"/>
      <c r="K24" s="158"/>
      <c r="L24" s="121"/>
      <c r="M24" s="175"/>
    </row>
    <row r="25" spans="2:13" ht="12.75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0"/>
        <v>0</v>
      </c>
      <c r="I25" s="178">
        <f t="shared" si="1"/>
        <v>0</v>
      </c>
      <c r="J25" s="40"/>
      <c r="K25" s="158"/>
      <c r="L25" s="121"/>
      <c r="M25" s="175"/>
    </row>
    <row r="26" spans="2:13" ht="12.75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0"/>
        <v>0</v>
      </c>
      <c r="I26" s="178">
        <f t="shared" si="1"/>
        <v>0</v>
      </c>
      <c r="J26" s="40"/>
      <c r="K26" s="158"/>
      <c r="L26" s="121"/>
      <c r="M26" s="175"/>
    </row>
    <row r="27" spans="2:13" ht="12.75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0"/>
        <v>0</v>
      </c>
      <c r="I27" s="178">
        <f t="shared" si="1"/>
        <v>0</v>
      </c>
      <c r="J27" s="40"/>
      <c r="K27" s="158"/>
      <c r="L27" s="121"/>
      <c r="M27" s="175"/>
    </row>
    <row r="28" spans="2:13" ht="12.75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0"/>
        <v>0</v>
      </c>
      <c r="I28" s="178">
        <f t="shared" si="1"/>
        <v>0</v>
      </c>
      <c r="J28" s="40"/>
      <c r="K28" s="158"/>
      <c r="L28" s="121"/>
      <c r="M28" s="175"/>
    </row>
    <row r="29" spans="2:13" ht="12.75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0"/>
        <v>0</v>
      </c>
      <c r="I29" s="178">
        <f t="shared" si="1"/>
        <v>0</v>
      </c>
      <c r="J29" s="40"/>
      <c r="K29" s="158"/>
      <c r="L29" s="121"/>
      <c r="M29" s="175"/>
    </row>
    <row r="30" spans="2:13" ht="12.75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0"/>
        <v>0</v>
      </c>
      <c r="I30" s="178">
        <f t="shared" si="1"/>
        <v>0</v>
      </c>
      <c r="J30" s="40"/>
      <c r="K30" s="158"/>
      <c r="L30" s="121"/>
      <c r="M30" s="175"/>
    </row>
    <row r="31" spans="2:13" ht="12.75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0"/>
        <v>0</v>
      </c>
      <c r="I31" s="178">
        <f t="shared" si="1"/>
        <v>0</v>
      </c>
      <c r="J31" s="40"/>
      <c r="K31" s="158"/>
      <c r="L31" s="121"/>
      <c r="M31" s="175"/>
    </row>
    <row r="32" spans="2:13" ht="12.75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 t="shared" si="0"/>
        <v>0</v>
      </c>
      <c r="I32" s="178">
        <f t="shared" si="1"/>
        <v>0</v>
      </c>
      <c r="J32" s="40"/>
      <c r="K32" s="158"/>
      <c r="L32" s="121"/>
      <c r="M32" s="175"/>
    </row>
    <row r="33" spans="2:13" ht="12.75" customHeight="1" x14ac:dyDescent="0.25">
      <c r="B33" s="452"/>
      <c r="C33" s="259" t="s">
        <v>114</v>
      </c>
      <c r="D33" s="287"/>
      <c r="E33" s="230"/>
      <c r="F33" s="288"/>
      <c r="G33" s="288"/>
      <c r="H33" s="25">
        <f t="shared" si="0"/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 t="shared" si="0"/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ref="H43:H74" si="2">F43*G43</f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2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2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2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2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2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2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2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2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2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2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2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2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2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2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2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2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2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2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2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2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2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2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2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2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2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2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2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2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306"/>
      <c r="E72" s="307"/>
      <c r="F72" s="308"/>
      <c r="G72" s="308"/>
      <c r="H72" s="32">
        <f t="shared" si="2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2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2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ref="H75:H106" si="3">F75*G75</f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3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3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3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3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97"/>
      <c r="E80" s="298"/>
      <c r="F80" s="299"/>
      <c r="G80" s="299"/>
      <c r="H80" s="33">
        <f t="shared" si="3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3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3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3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3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3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3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3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3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3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3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3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3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3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3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3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3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3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3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3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3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3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3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 t="shared" si="3"/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3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3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3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ref="H107:H125" si="4">F107*G107</f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4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4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4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4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4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4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4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4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4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4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4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4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4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4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4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4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 t="shared" si="4"/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 t="shared" si="4"/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.75" customHeight="1" thickBot="1" x14ac:dyDescent="0.3">
      <c r="B131" s="341" t="s">
        <v>95</v>
      </c>
      <c r="C131" s="348"/>
      <c r="D131" s="349"/>
      <c r="E131" s="350"/>
      <c r="F131" s="350"/>
      <c r="G131" s="351"/>
      <c r="H131" s="348"/>
      <c r="I131" s="348"/>
      <c r="J131" s="352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65" si="5">F134*G134</f>
        <v>0</v>
      </c>
      <c r="I134" s="25">
        <f t="shared" ref="I134:I156" si="6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5"/>
        <v>0</v>
      </c>
      <c r="I135" s="25">
        <f t="shared" si="6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5"/>
        <v>0</v>
      </c>
      <c r="I136" s="25">
        <f t="shared" si="6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5"/>
        <v>0</v>
      </c>
      <c r="I137" s="25">
        <f t="shared" si="6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5"/>
        <v>0</v>
      </c>
      <c r="I138" s="25">
        <f t="shared" si="6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5"/>
        <v>0</v>
      </c>
      <c r="I139" s="25">
        <f t="shared" si="6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5"/>
        <v>0</v>
      </c>
      <c r="I140" s="25">
        <f t="shared" si="6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5"/>
        <v>0</v>
      </c>
      <c r="I141" s="25">
        <f t="shared" si="6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5"/>
        <v>0</v>
      </c>
      <c r="I142" s="25">
        <f t="shared" si="6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5"/>
        <v>0</v>
      </c>
      <c r="I143" s="25">
        <f t="shared" si="6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5"/>
        <v>0</v>
      </c>
      <c r="I144" s="25">
        <f t="shared" si="6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5"/>
        <v>0</v>
      </c>
      <c r="I145" s="25">
        <f t="shared" si="6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5"/>
        <v>0</v>
      </c>
      <c r="I146" s="25">
        <f t="shared" si="6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5"/>
        <v>0</v>
      </c>
      <c r="I147" s="25">
        <f t="shared" si="6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5"/>
        <v>0</v>
      </c>
      <c r="I148" s="25">
        <f t="shared" si="6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5"/>
        <v>0</v>
      </c>
      <c r="I149" s="25">
        <f t="shared" si="6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5"/>
        <v>0</v>
      </c>
      <c r="I150" s="25">
        <f t="shared" si="6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5"/>
        <v>0</v>
      </c>
      <c r="I151" s="25">
        <f t="shared" si="6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5"/>
        <v>0</v>
      </c>
      <c r="I152" s="25">
        <f t="shared" si="6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5"/>
        <v>0</v>
      </c>
      <c r="I153" s="25">
        <f t="shared" si="6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5"/>
        <v>0</v>
      </c>
      <c r="I154" s="25">
        <f t="shared" si="6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5"/>
        <v>0</v>
      </c>
      <c r="I155" s="25">
        <f t="shared" si="6"/>
        <v>0</v>
      </c>
      <c r="J155" s="40"/>
      <c r="L155" s="121"/>
      <c r="M155" s="175"/>
    </row>
    <row r="156" spans="2:13" ht="12" customHeight="1" x14ac:dyDescent="0.25">
      <c r="B156" s="452"/>
      <c r="C156" s="259" t="s">
        <v>114</v>
      </c>
      <c r="D156" s="287"/>
      <c r="E156" s="230"/>
      <c r="F156" s="288"/>
      <c r="G156" s="288"/>
      <c r="H156" s="25">
        <f t="shared" si="5"/>
        <v>0</v>
      </c>
      <c r="I156" s="25">
        <f t="shared" si="6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5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5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5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5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5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5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5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5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5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ref="H166:H195" si="7">F166*G166</f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7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7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7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7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7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7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7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7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7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7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7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7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7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7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7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7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7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7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7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7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7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7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7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7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7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7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7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7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7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8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8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8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8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8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8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9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9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9"/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9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9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9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9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8"/>
      <c r="H209" s="25">
        <f t="shared" si="9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9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9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9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9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9"/>
        <v>0</v>
      </c>
      <c r="I214" s="37"/>
      <c r="J214" s="40"/>
      <c r="L214" s="121"/>
      <c r="M214" s="175"/>
    </row>
    <row r="215" spans="2:13" x14ac:dyDescent="0.25">
      <c r="B215" s="466"/>
      <c r="C215" s="467"/>
      <c r="D215" s="358"/>
      <c r="E215" s="359"/>
      <c r="F215" s="360"/>
      <c r="G215" s="360"/>
      <c r="H215" s="178">
        <f t="shared" si="9"/>
        <v>0</v>
      </c>
      <c r="I215" s="37"/>
      <c r="J215" s="40"/>
      <c r="L215" s="121"/>
      <c r="M215" s="175"/>
    </row>
    <row r="216" spans="2:13" x14ac:dyDescent="0.25">
      <c r="B216" s="466"/>
      <c r="C216" s="467"/>
      <c r="D216" s="358"/>
      <c r="E216" s="359"/>
      <c r="F216" s="360"/>
      <c r="G216" s="360"/>
      <c r="H216" s="178">
        <f t="shared" si="9"/>
        <v>0</v>
      </c>
      <c r="I216" s="37"/>
      <c r="J216" s="40"/>
      <c r="L216" s="121"/>
      <c r="M216" s="175"/>
    </row>
    <row r="217" spans="2:13" x14ac:dyDescent="0.25">
      <c r="B217" s="466"/>
      <c r="C217" s="467"/>
      <c r="D217" s="358"/>
      <c r="E217" s="359"/>
      <c r="F217" s="360"/>
      <c r="G217" s="360"/>
      <c r="H217" s="178">
        <f t="shared" si="9"/>
        <v>0</v>
      </c>
      <c r="I217" s="37"/>
      <c r="J217" s="40"/>
      <c r="L217" s="121"/>
      <c r="M217" s="175"/>
    </row>
    <row r="218" spans="2:13" x14ac:dyDescent="0.25">
      <c r="B218" s="466"/>
      <c r="C218" s="467"/>
      <c r="D218" s="358"/>
      <c r="E218" s="359"/>
      <c r="F218" s="360"/>
      <c r="G218" s="360"/>
      <c r="H218" s="178">
        <f t="shared" si="9"/>
        <v>0</v>
      </c>
      <c r="I218" s="37"/>
      <c r="J218" s="40"/>
      <c r="L218" s="121"/>
      <c r="M218" s="175"/>
    </row>
    <row r="219" spans="2:13" ht="13.8" thickBot="1" x14ac:dyDescent="0.3">
      <c r="B219" s="466"/>
      <c r="C219" s="467"/>
      <c r="D219" s="358"/>
      <c r="E219" s="359"/>
      <c r="F219" s="360"/>
      <c r="G219" s="360"/>
      <c r="H219" s="178">
        <f t="shared" si="9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9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9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9"/>
        <v>0</v>
      </c>
      <c r="I222" s="37"/>
      <c r="J222" s="40"/>
      <c r="L222" s="121"/>
      <c r="M222" s="175"/>
    </row>
    <row r="223" spans="2:13" x14ac:dyDescent="0.25">
      <c r="B223" s="466"/>
      <c r="C223" s="467"/>
      <c r="D223" s="287"/>
      <c r="E223" s="230"/>
      <c r="F223" s="288"/>
      <c r="G223" s="288"/>
      <c r="H223" s="25">
        <f t="shared" si="9"/>
        <v>0</v>
      </c>
      <c r="I223" s="37"/>
      <c r="J223" s="40"/>
      <c r="L223" s="121"/>
      <c r="M223" s="175"/>
    </row>
    <row r="224" spans="2:13" x14ac:dyDescent="0.25">
      <c r="B224" s="466"/>
      <c r="C224" s="467"/>
      <c r="D224" s="287"/>
      <c r="E224" s="230"/>
      <c r="F224" s="288"/>
      <c r="G224" s="288"/>
      <c r="H224" s="25">
        <f t="shared" si="9"/>
        <v>0</v>
      </c>
      <c r="I224" s="37"/>
      <c r="J224" s="40"/>
      <c r="L224" s="121"/>
      <c r="M224" s="175"/>
    </row>
    <row r="225" spans="2:13" x14ac:dyDescent="0.25">
      <c r="B225" s="466"/>
      <c r="C225" s="467"/>
      <c r="D225" s="287"/>
      <c r="E225" s="230"/>
      <c r="F225" s="288"/>
      <c r="G225" s="288"/>
      <c r="H225" s="25">
        <f t="shared" si="9"/>
        <v>0</v>
      </c>
      <c r="I225" s="37"/>
      <c r="J225" s="40"/>
      <c r="L225" s="121"/>
      <c r="M225" s="175"/>
    </row>
    <row r="226" spans="2:13" x14ac:dyDescent="0.25">
      <c r="B226" s="466"/>
      <c r="C226" s="467"/>
      <c r="D226" s="287"/>
      <c r="E226" s="230"/>
      <c r="F226" s="288"/>
      <c r="G226" s="288"/>
      <c r="H226" s="25">
        <f t="shared" si="9"/>
        <v>0</v>
      </c>
      <c r="I226" s="37"/>
      <c r="J226" s="40"/>
      <c r="L226" s="121"/>
      <c r="M226" s="175"/>
    </row>
    <row r="227" spans="2:13" ht="13.8" thickBot="1" x14ac:dyDescent="0.3">
      <c r="B227" s="466"/>
      <c r="C227" s="467"/>
      <c r="D227" s="287"/>
      <c r="E227" s="230"/>
      <c r="F227" s="288"/>
      <c r="G227" s="288"/>
      <c r="H227" s="25">
        <f t="shared" si="9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9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9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9"/>
        <v>0</v>
      </c>
      <c r="I230" s="37"/>
      <c r="J230" s="40"/>
      <c r="L230" s="121"/>
      <c r="M230" s="175"/>
    </row>
    <row r="231" spans="2:13" x14ac:dyDescent="0.25">
      <c r="B231" s="466"/>
      <c r="C231" s="467"/>
      <c r="D231" s="287"/>
      <c r="E231" s="230"/>
      <c r="F231" s="288"/>
      <c r="G231" s="288"/>
      <c r="H231" s="25">
        <f t="shared" si="9"/>
        <v>0</v>
      </c>
      <c r="I231" s="37"/>
      <c r="J231" s="40"/>
      <c r="L231" s="121"/>
      <c r="M231" s="175"/>
    </row>
    <row r="232" spans="2:13" ht="13.8" thickBot="1" x14ac:dyDescent="0.3">
      <c r="B232" s="466"/>
      <c r="C232" s="467"/>
      <c r="D232" s="287"/>
      <c r="E232" s="230"/>
      <c r="F232" s="288"/>
      <c r="G232" s="288"/>
      <c r="H232" s="25">
        <f t="shared" si="9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9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9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9"/>
        <v>0</v>
      </c>
      <c r="I235" s="37"/>
      <c r="J235" s="40"/>
      <c r="L235" s="121"/>
      <c r="M235" s="175"/>
    </row>
    <row r="236" spans="2:13" x14ac:dyDescent="0.25">
      <c r="B236" s="466"/>
      <c r="C236" s="467"/>
      <c r="D236" s="287"/>
      <c r="E236" s="230"/>
      <c r="F236" s="288"/>
      <c r="G236" s="288"/>
      <c r="H236" s="25">
        <f t="shared" si="9"/>
        <v>0</v>
      </c>
      <c r="I236" s="37"/>
      <c r="J236" s="40"/>
      <c r="L236" s="121"/>
      <c r="M236" s="175"/>
    </row>
    <row r="237" spans="2:13" x14ac:dyDescent="0.25">
      <c r="B237" s="466"/>
      <c r="C237" s="467"/>
      <c r="D237" s="287"/>
      <c r="E237" s="230"/>
      <c r="F237" s="288"/>
      <c r="G237" s="288"/>
      <c r="H237" s="25">
        <f t="shared" si="9"/>
        <v>0</v>
      </c>
      <c r="I237" s="37"/>
      <c r="J237" s="40"/>
      <c r="L237" s="121"/>
      <c r="M237" s="175"/>
    </row>
    <row r="238" spans="2:13" x14ac:dyDescent="0.25">
      <c r="B238" s="466"/>
      <c r="C238" s="467"/>
      <c r="D238" s="303"/>
      <c r="E238" s="230"/>
      <c r="F238" s="304"/>
      <c r="G238" s="304"/>
      <c r="H238" s="174">
        <f t="shared" si="9"/>
        <v>0</v>
      </c>
      <c r="I238" s="37"/>
      <c r="J238" s="40"/>
      <c r="L238" s="121"/>
      <c r="M238" s="175"/>
    </row>
    <row r="239" spans="2:13" x14ac:dyDescent="0.25">
      <c r="B239" s="466"/>
      <c r="C239" s="467"/>
      <c r="D239" s="303"/>
      <c r="E239" s="305"/>
      <c r="F239" s="304"/>
      <c r="G239" s="304"/>
      <c r="H239" s="174">
        <f t="shared" si="9"/>
        <v>0</v>
      </c>
      <c r="I239" s="37"/>
      <c r="J239" s="40"/>
      <c r="L239" s="121"/>
      <c r="M239" s="175"/>
    </row>
    <row r="240" spans="2:13" x14ac:dyDescent="0.25">
      <c r="B240" s="466"/>
      <c r="C240" s="467"/>
      <c r="D240" s="303"/>
      <c r="E240" s="305"/>
      <c r="F240" s="304"/>
      <c r="G240" s="304"/>
      <c r="H240" s="174">
        <f t="shared" si="9"/>
        <v>0</v>
      </c>
      <c r="I240" s="37"/>
      <c r="J240" s="40"/>
      <c r="L240" s="121"/>
      <c r="M240" s="175"/>
    </row>
    <row r="241" spans="2:13" ht="13.8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9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9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9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9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9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D+iLJv7QhNflGEQVV052t9E/LPZjIDkoPqpAzXrd9/v6Ei0yTh3oUdCIBcbFWC51xk7CeJIlhTqre6Tq7p/STA==" saltValue="10d4LefQLlMWcs50akdLuA==" spinCount="100000" sheet="1" formatCells="0" formatColumns="0" formatRows="0"/>
  <mergeCells count="49">
    <mergeCell ref="B229:C233"/>
    <mergeCell ref="I233:J233"/>
    <mergeCell ref="I250:J250"/>
    <mergeCell ref="B234:C242"/>
    <mergeCell ref="I242:J242"/>
    <mergeCell ref="B243:C245"/>
    <mergeCell ref="I245:J245"/>
    <mergeCell ref="B246:C248"/>
    <mergeCell ref="I248:J248"/>
    <mergeCell ref="B221:C228"/>
    <mergeCell ref="I228:J228"/>
    <mergeCell ref="B134:B166"/>
    <mergeCell ref="C157:C161"/>
    <mergeCell ref="C162:C166"/>
    <mergeCell ref="B167:C188"/>
    <mergeCell ref="I188:J188"/>
    <mergeCell ref="B189:C194"/>
    <mergeCell ref="I194:J194"/>
    <mergeCell ref="B195:C202"/>
    <mergeCell ref="I202:J202"/>
    <mergeCell ref="B203:C212"/>
    <mergeCell ref="I212:J212"/>
    <mergeCell ref="B213:C220"/>
    <mergeCell ref="I220:J220"/>
    <mergeCell ref="B72:C79"/>
    <mergeCell ref="I79:J79"/>
    <mergeCell ref="B80:C89"/>
    <mergeCell ref="I89:J89"/>
    <mergeCell ref="B11:B43"/>
    <mergeCell ref="C34:C38"/>
    <mergeCell ref="C39:C43"/>
    <mergeCell ref="B44:C65"/>
    <mergeCell ref="I65:J65"/>
    <mergeCell ref="B2:C2"/>
    <mergeCell ref="I127:J127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I71:J71"/>
    <mergeCell ref="B120:C122"/>
    <mergeCell ref="B123:C125"/>
    <mergeCell ref="I125:J125"/>
    <mergeCell ref="I122:J122"/>
    <mergeCell ref="B66:C7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20" sqref="H20"/>
    </sheetView>
  </sheetViews>
  <sheetFormatPr baseColWidth="10" defaultColWidth="9.33203125" defaultRowHeight="13.2" outlineLevelCol="1" x14ac:dyDescent="0.25"/>
  <cols>
    <col min="1" max="1" width="3" style="10" customWidth="1"/>
    <col min="2" max="2" width="22.6640625" style="10" customWidth="1"/>
    <col min="3" max="3" width="38.886718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56</v>
      </c>
      <c r="C2" s="446"/>
    </row>
    <row r="3" spans="2:13" x14ac:dyDescent="0.25">
      <c r="B3" s="9"/>
    </row>
    <row r="4" spans="2:13" ht="13.8" x14ac:dyDescent="0.25">
      <c r="B4" s="266" t="s">
        <v>155</v>
      </c>
      <c r="C4" s="334">
        <f>'Memoria Aporte FIA a Asociado 2'!C4</f>
        <v>0</v>
      </c>
      <c r="D4" s="74"/>
    </row>
    <row r="5" spans="2:13" x14ac:dyDescent="0.25">
      <c r="B5" s="9"/>
    </row>
    <row r="6" spans="2:13" ht="26.4" x14ac:dyDescent="0.25">
      <c r="B6" s="207" t="s">
        <v>13</v>
      </c>
      <c r="C6" s="207" t="s">
        <v>14</v>
      </c>
      <c r="D6" s="208" t="s">
        <v>15</v>
      </c>
      <c r="E6" s="208" t="s">
        <v>17</v>
      </c>
      <c r="F6" s="208" t="s">
        <v>12</v>
      </c>
      <c r="G6" s="210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0.75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0.5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ht="12.75" customHeight="1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ht="5.25" customHeight="1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30.75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8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8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8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8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IRJcmvJ7rzoYENj3UtTPwTPjvhU7YTydLx+8WxJ9OxfX7GBENSXYNrU8asbs+LPs8g/zkAoYku8u7rHqGauSwg==" saltValue="QhQHi+TfjYj7RWUzqGj7tw==" spinCount="100000" sheet="1" formatCells="0" formatColumns="0" formatRows="0"/>
  <mergeCells count="49">
    <mergeCell ref="B246:C248"/>
    <mergeCell ref="I248:J248"/>
    <mergeCell ref="I250:J250"/>
    <mergeCell ref="B229:C233"/>
    <mergeCell ref="I233:J233"/>
    <mergeCell ref="B234:C242"/>
    <mergeCell ref="I242:J242"/>
    <mergeCell ref="B243:C245"/>
    <mergeCell ref="I245:J245"/>
    <mergeCell ref="B203:C212"/>
    <mergeCell ref="I212:J212"/>
    <mergeCell ref="B213:C220"/>
    <mergeCell ref="I220:J220"/>
    <mergeCell ref="B221:C228"/>
    <mergeCell ref="I228:J228"/>
    <mergeCell ref="B167:C188"/>
    <mergeCell ref="I188:J188"/>
    <mergeCell ref="B189:C194"/>
    <mergeCell ref="I194:J194"/>
    <mergeCell ref="B195:C202"/>
    <mergeCell ref="I202:J202"/>
    <mergeCell ref="B123:C125"/>
    <mergeCell ref="I125:J125"/>
    <mergeCell ref="I127:J127"/>
    <mergeCell ref="B134:B166"/>
    <mergeCell ref="C157:C161"/>
    <mergeCell ref="C162:C166"/>
    <mergeCell ref="B120:C122"/>
    <mergeCell ref="I122:J122"/>
    <mergeCell ref="I97:J97"/>
    <mergeCell ref="B66:C71"/>
    <mergeCell ref="B72:C79"/>
    <mergeCell ref="B80:C89"/>
    <mergeCell ref="B90:C97"/>
    <mergeCell ref="I105:J105"/>
    <mergeCell ref="B106:C110"/>
    <mergeCell ref="I110:J110"/>
    <mergeCell ref="B111:C119"/>
    <mergeCell ref="I119:J119"/>
    <mergeCell ref="B98:C105"/>
    <mergeCell ref="B2:C2"/>
    <mergeCell ref="I71:J71"/>
    <mergeCell ref="I65:J65"/>
    <mergeCell ref="I79:J79"/>
    <mergeCell ref="I89:J89"/>
    <mergeCell ref="B11:B43"/>
    <mergeCell ref="C34:C38"/>
    <mergeCell ref="C39:C43"/>
    <mergeCell ref="B44:C6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4" tint="0.39997558519241921"/>
  </sheetPr>
  <dimension ref="B2:N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H22" sqref="H22"/>
    </sheetView>
  </sheetViews>
  <sheetFormatPr baseColWidth="10" defaultColWidth="9.33203125" defaultRowHeight="13.2" outlineLevelCol="1" x14ac:dyDescent="0.25"/>
  <cols>
    <col min="1" max="1" width="3" style="10" customWidth="1"/>
    <col min="2" max="2" width="23" style="10" customWidth="1"/>
    <col min="3" max="3" width="40.109375" style="10" customWidth="1"/>
    <col min="4" max="4" width="42.6640625" style="148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5" hidden="1" customWidth="1" outlineLevel="1"/>
    <col min="13" max="13" width="50.6640625" style="10" hidden="1" customWidth="1" outlineLevel="1"/>
    <col min="14" max="14" width="9.33203125" style="10" collapsed="1"/>
    <col min="15" max="16384" width="9.33203125" style="10"/>
  </cols>
  <sheetData>
    <row r="2" spans="2:13" x14ac:dyDescent="0.25">
      <c r="B2" s="446" t="s">
        <v>60</v>
      </c>
      <c r="C2" s="446"/>
    </row>
    <row r="3" spans="2:13" x14ac:dyDescent="0.25">
      <c r="B3" s="9"/>
    </row>
    <row r="4" spans="2:13" ht="13.8" x14ac:dyDescent="0.25">
      <c r="B4" s="266" t="s">
        <v>157</v>
      </c>
      <c r="C4" s="371"/>
      <c r="D4" s="74"/>
    </row>
    <row r="5" spans="2:13" x14ac:dyDescent="0.25">
      <c r="B5" s="9"/>
    </row>
    <row r="6" spans="2:13" ht="26.4" x14ac:dyDescent="0.25">
      <c r="B6" s="208" t="s">
        <v>13</v>
      </c>
      <c r="C6" s="208" t="s">
        <v>14</v>
      </c>
      <c r="D6" s="208" t="s">
        <v>15</v>
      </c>
      <c r="E6" s="208" t="s">
        <v>17</v>
      </c>
      <c r="F6" s="208" t="s">
        <v>12</v>
      </c>
      <c r="G6" s="208" t="s">
        <v>16</v>
      </c>
      <c r="H6" s="208" t="s">
        <v>18</v>
      </c>
      <c r="I6" s="208" t="s">
        <v>19</v>
      </c>
      <c r="J6" s="208" t="s">
        <v>21</v>
      </c>
      <c r="L6" s="120" t="s">
        <v>52</v>
      </c>
      <c r="M6" s="115" t="s">
        <v>93</v>
      </c>
    </row>
    <row r="7" spans="2:13" ht="13.8" thickBot="1" x14ac:dyDescent="0.3">
      <c r="B7" s="9"/>
    </row>
    <row r="8" spans="2:13" ht="31.5" customHeight="1" thickBot="1" x14ac:dyDescent="0.3">
      <c r="B8" s="335" t="s">
        <v>94</v>
      </c>
      <c r="C8" s="336"/>
      <c r="D8" s="337"/>
      <c r="E8" s="338"/>
      <c r="F8" s="338"/>
      <c r="G8" s="339"/>
      <c r="H8" s="336"/>
      <c r="I8" s="336"/>
      <c r="J8" s="340"/>
    </row>
    <row r="9" spans="2:13" ht="15" customHeight="1" x14ac:dyDescent="0.25">
      <c r="B9" s="9"/>
    </row>
    <row r="10" spans="2:13" ht="30" customHeight="1" x14ac:dyDescent="0.25">
      <c r="B10" s="207" t="s">
        <v>13</v>
      </c>
      <c r="C10" s="207" t="s">
        <v>14</v>
      </c>
      <c r="D10" s="208" t="s">
        <v>15</v>
      </c>
      <c r="E10" s="208" t="s">
        <v>17</v>
      </c>
      <c r="F10" s="211" t="s">
        <v>12</v>
      </c>
      <c r="G10" s="210" t="s">
        <v>16</v>
      </c>
      <c r="H10" s="211" t="s">
        <v>18</v>
      </c>
      <c r="I10" s="211" t="s">
        <v>19</v>
      </c>
      <c r="J10" s="211" t="s">
        <v>21</v>
      </c>
      <c r="L10" s="120" t="s">
        <v>52</v>
      </c>
      <c r="M10" s="115" t="s">
        <v>93</v>
      </c>
    </row>
    <row r="11" spans="2:13" ht="12" customHeight="1" x14ac:dyDescent="0.25">
      <c r="B11" s="451" t="s">
        <v>1</v>
      </c>
      <c r="C11" s="278" t="str">
        <f>'Memoria Aporte FIA al Ejecutor'!C7</f>
        <v>Coordinador Principal: indicar nombre aquí</v>
      </c>
      <c r="D11" s="287"/>
      <c r="E11" s="230"/>
      <c r="F11" s="288"/>
      <c r="G11" s="288"/>
      <c r="H11" s="25">
        <f t="shared" ref="H11:H123" si="0">F11*G11</f>
        <v>0</v>
      </c>
      <c r="I11" s="178">
        <f t="shared" ref="I11:I33" si="1">H11</f>
        <v>0</v>
      </c>
      <c r="J11" s="40"/>
      <c r="K11" s="158"/>
      <c r="L11" s="121"/>
      <c r="M11" s="175"/>
    </row>
    <row r="12" spans="2:13" ht="12" customHeight="1" x14ac:dyDescent="0.25">
      <c r="B12" s="452"/>
      <c r="C12" s="278" t="str">
        <f>'Memoria Aporte FIA al Ejecutor'!C8</f>
        <v>Coordinador Alterno: indicar nombre aquí</v>
      </c>
      <c r="D12" s="287"/>
      <c r="E12" s="230"/>
      <c r="F12" s="288"/>
      <c r="G12" s="288"/>
      <c r="H12" s="25">
        <f t="shared" si="0"/>
        <v>0</v>
      </c>
      <c r="I12" s="178">
        <f t="shared" si="1"/>
        <v>0</v>
      </c>
      <c r="J12" s="40"/>
      <c r="K12" s="158"/>
      <c r="L12" s="121"/>
      <c r="M12" s="175"/>
    </row>
    <row r="13" spans="2:13" ht="12" customHeight="1" x14ac:dyDescent="0.25">
      <c r="B13" s="452"/>
      <c r="C13" s="278" t="str">
        <f>'Memoria Aporte FIA al Ejecutor'!C9</f>
        <v>Equipo Técnico 1: indicar nombre aquí</v>
      </c>
      <c r="D13" s="287"/>
      <c r="E13" s="230"/>
      <c r="F13" s="288"/>
      <c r="G13" s="288"/>
      <c r="H13" s="25">
        <f t="shared" si="0"/>
        <v>0</v>
      </c>
      <c r="I13" s="178">
        <f t="shared" si="1"/>
        <v>0</v>
      </c>
      <c r="J13" s="40"/>
      <c r="K13" s="158"/>
      <c r="L13" s="121"/>
      <c r="M13" s="175"/>
    </row>
    <row r="14" spans="2:13" ht="12" customHeight="1" x14ac:dyDescent="0.25">
      <c r="B14" s="452"/>
      <c r="C14" s="278" t="str">
        <f>'Memoria Aporte FIA al Ejecutor'!C10</f>
        <v>Equipo Técnico 2: indicar nombre aquí</v>
      </c>
      <c r="D14" s="287"/>
      <c r="E14" s="230"/>
      <c r="F14" s="288"/>
      <c r="G14" s="288"/>
      <c r="H14" s="25">
        <f t="shared" si="0"/>
        <v>0</v>
      </c>
      <c r="I14" s="178">
        <f t="shared" si="1"/>
        <v>0</v>
      </c>
      <c r="J14" s="40"/>
      <c r="K14" s="158"/>
      <c r="L14" s="121"/>
      <c r="M14" s="175"/>
    </row>
    <row r="15" spans="2:13" ht="12" customHeight="1" x14ac:dyDescent="0.25">
      <c r="B15" s="452"/>
      <c r="C15" s="278" t="str">
        <f>'Memoria Aporte FIA al Ejecutor'!C11</f>
        <v>Equipo Técnico 3: indicar nombre aquí</v>
      </c>
      <c r="D15" s="287"/>
      <c r="E15" s="230"/>
      <c r="F15" s="288"/>
      <c r="G15" s="288"/>
      <c r="H15" s="25">
        <f t="shared" si="0"/>
        <v>0</v>
      </c>
      <c r="I15" s="178">
        <f t="shared" si="1"/>
        <v>0</v>
      </c>
      <c r="J15" s="40"/>
      <c r="K15" s="158"/>
      <c r="L15" s="121"/>
      <c r="M15" s="175"/>
    </row>
    <row r="16" spans="2:13" ht="12" customHeight="1" x14ac:dyDescent="0.25">
      <c r="B16" s="452"/>
      <c r="C16" s="278" t="str">
        <f>'Memoria Aporte FIA al Ejecutor'!C12</f>
        <v>Equipo Técnico 4: indicar nombre aquí</v>
      </c>
      <c r="D16" s="287"/>
      <c r="E16" s="230"/>
      <c r="F16" s="288"/>
      <c r="G16" s="288"/>
      <c r="H16" s="25">
        <f t="shared" si="0"/>
        <v>0</v>
      </c>
      <c r="I16" s="178">
        <f t="shared" si="1"/>
        <v>0</v>
      </c>
      <c r="J16" s="40"/>
      <c r="K16" s="158"/>
      <c r="L16" s="121"/>
      <c r="M16" s="175"/>
    </row>
    <row r="17" spans="2:13" ht="12" customHeight="1" x14ac:dyDescent="0.25">
      <c r="B17" s="452"/>
      <c r="C17" s="278" t="str">
        <f>'Memoria Aporte FIA al Ejecutor'!C13</f>
        <v>Equipo Técnico 5: indicar nombre aquí</v>
      </c>
      <c r="D17" s="287"/>
      <c r="E17" s="230"/>
      <c r="F17" s="288"/>
      <c r="G17" s="288"/>
      <c r="H17" s="25">
        <f t="shared" si="0"/>
        <v>0</v>
      </c>
      <c r="I17" s="178">
        <f t="shared" si="1"/>
        <v>0</v>
      </c>
      <c r="J17" s="40"/>
      <c r="K17" s="158"/>
      <c r="L17" s="121"/>
      <c r="M17" s="175"/>
    </row>
    <row r="18" spans="2:13" ht="12" customHeight="1" x14ac:dyDescent="0.25">
      <c r="B18" s="452"/>
      <c r="C18" s="278" t="str">
        <f>'Memoria Aporte FIA al Ejecutor'!C14</f>
        <v>Equipo Técnico 6: indicar nombre aquí</v>
      </c>
      <c r="D18" s="287"/>
      <c r="E18" s="230"/>
      <c r="F18" s="288"/>
      <c r="G18" s="288"/>
      <c r="H18" s="25">
        <f t="shared" si="0"/>
        <v>0</v>
      </c>
      <c r="I18" s="178">
        <f t="shared" si="1"/>
        <v>0</v>
      </c>
      <c r="J18" s="40"/>
      <c r="K18" s="158"/>
      <c r="L18" s="121"/>
      <c r="M18" s="175"/>
    </row>
    <row r="19" spans="2:13" ht="12" customHeight="1" x14ac:dyDescent="0.25">
      <c r="B19" s="452"/>
      <c r="C19" s="278" t="str">
        <f>'Memoria Aporte FIA al Ejecutor'!C15</f>
        <v>Equipo Técnico 7: indicar nombre aquí</v>
      </c>
      <c r="D19" s="287"/>
      <c r="E19" s="230"/>
      <c r="F19" s="288"/>
      <c r="G19" s="288"/>
      <c r="H19" s="25">
        <f>F19*G19</f>
        <v>0</v>
      </c>
      <c r="I19" s="178">
        <f t="shared" si="1"/>
        <v>0</v>
      </c>
      <c r="J19" s="40"/>
      <c r="K19" s="158"/>
      <c r="L19" s="121"/>
      <c r="M19" s="175"/>
    </row>
    <row r="20" spans="2:13" ht="12" customHeight="1" x14ac:dyDescent="0.25">
      <c r="B20" s="452"/>
      <c r="C20" s="278" t="str">
        <f>'Memoria Aporte FIA al Ejecutor'!C16</f>
        <v>Equipo Técnico 8: indicar nombre aquí</v>
      </c>
      <c r="D20" s="287"/>
      <c r="E20" s="230"/>
      <c r="F20" s="288"/>
      <c r="G20" s="288"/>
      <c r="H20" s="25">
        <f>F20*G20</f>
        <v>0</v>
      </c>
      <c r="I20" s="178">
        <f t="shared" si="1"/>
        <v>0</v>
      </c>
      <c r="J20" s="40"/>
      <c r="K20" s="158"/>
      <c r="L20" s="121"/>
      <c r="M20" s="175"/>
    </row>
    <row r="21" spans="2:13" ht="12" customHeight="1" x14ac:dyDescent="0.25">
      <c r="B21" s="452"/>
      <c r="C21" s="278" t="str">
        <f>'Memoria Aporte FIA al Ejecutor'!C17</f>
        <v>Equipo Técnico 9: indicar nombre aquí</v>
      </c>
      <c r="D21" s="287"/>
      <c r="E21" s="230"/>
      <c r="F21" s="288"/>
      <c r="G21" s="288"/>
      <c r="H21" s="25">
        <f>F21*G21</f>
        <v>0</v>
      </c>
      <c r="I21" s="178">
        <f t="shared" si="1"/>
        <v>0</v>
      </c>
      <c r="J21" s="40"/>
      <c r="K21" s="158"/>
      <c r="L21" s="121"/>
      <c r="M21" s="175"/>
    </row>
    <row r="22" spans="2:13" ht="12" customHeight="1" x14ac:dyDescent="0.25">
      <c r="B22" s="452"/>
      <c r="C22" s="278" t="str">
        <f>'Memoria Aporte FIA al Ejecutor'!C18</f>
        <v>Equipo Técnico 10: indicar nombre aquí</v>
      </c>
      <c r="D22" s="287"/>
      <c r="E22" s="230"/>
      <c r="F22" s="288"/>
      <c r="G22" s="288"/>
      <c r="H22" s="25">
        <f t="shared" ref="H22:H31" si="2">F22*G22</f>
        <v>0</v>
      </c>
      <c r="I22" s="178">
        <f t="shared" si="1"/>
        <v>0</v>
      </c>
      <c r="J22" s="40"/>
      <c r="K22" s="158"/>
      <c r="L22" s="121"/>
      <c r="M22" s="175"/>
    </row>
    <row r="23" spans="2:13" ht="12" customHeight="1" x14ac:dyDescent="0.25">
      <c r="B23" s="452"/>
      <c r="C23" s="278" t="str">
        <f>'Memoria Aporte FIA al Ejecutor'!C19</f>
        <v>Equipo Técnico 11: indicar nombre aquí</v>
      </c>
      <c r="D23" s="287"/>
      <c r="E23" s="230"/>
      <c r="F23" s="288"/>
      <c r="G23" s="288"/>
      <c r="H23" s="25">
        <f t="shared" si="2"/>
        <v>0</v>
      </c>
      <c r="I23" s="178">
        <f t="shared" si="1"/>
        <v>0</v>
      </c>
      <c r="J23" s="40"/>
      <c r="K23" s="158"/>
      <c r="L23" s="121"/>
      <c r="M23" s="175"/>
    </row>
    <row r="24" spans="2:13" ht="12" customHeight="1" x14ac:dyDescent="0.25">
      <c r="B24" s="452"/>
      <c r="C24" s="278" t="str">
        <f>'Memoria Aporte FIA al Ejecutor'!C20</f>
        <v>Equipo Técnico 12: indicar nombre aquí</v>
      </c>
      <c r="D24" s="287"/>
      <c r="E24" s="230"/>
      <c r="F24" s="288"/>
      <c r="G24" s="288"/>
      <c r="H24" s="25">
        <f t="shared" si="2"/>
        <v>0</v>
      </c>
      <c r="I24" s="178">
        <f t="shared" si="1"/>
        <v>0</v>
      </c>
      <c r="J24" s="40"/>
      <c r="K24" s="158"/>
      <c r="L24" s="121"/>
      <c r="M24" s="175"/>
    </row>
    <row r="25" spans="2:13" ht="12" customHeight="1" x14ac:dyDescent="0.25">
      <c r="B25" s="452"/>
      <c r="C25" s="278" t="str">
        <f>'Memoria Aporte FIA al Ejecutor'!C21</f>
        <v>Equipo Técnico 13: indicar nombre aquí</v>
      </c>
      <c r="D25" s="287"/>
      <c r="E25" s="230"/>
      <c r="F25" s="288"/>
      <c r="G25" s="288"/>
      <c r="H25" s="25">
        <f t="shared" si="2"/>
        <v>0</v>
      </c>
      <c r="I25" s="178">
        <f t="shared" si="1"/>
        <v>0</v>
      </c>
      <c r="J25" s="40"/>
      <c r="K25" s="158"/>
      <c r="L25" s="121"/>
      <c r="M25" s="175"/>
    </row>
    <row r="26" spans="2:13" ht="12" customHeight="1" x14ac:dyDescent="0.25">
      <c r="B26" s="452"/>
      <c r="C26" s="278" t="str">
        <f>'Memoria Aporte FIA al Ejecutor'!C22</f>
        <v>Equipo Técnico 14: indicar nombre aquí</v>
      </c>
      <c r="D26" s="287"/>
      <c r="E26" s="230"/>
      <c r="F26" s="288"/>
      <c r="G26" s="288"/>
      <c r="H26" s="25">
        <f t="shared" si="2"/>
        <v>0</v>
      </c>
      <c r="I26" s="178">
        <f t="shared" si="1"/>
        <v>0</v>
      </c>
      <c r="J26" s="40"/>
      <c r="K26" s="158"/>
      <c r="L26" s="121"/>
      <c r="M26" s="175"/>
    </row>
    <row r="27" spans="2:13" ht="12" customHeight="1" x14ac:dyDescent="0.25">
      <c r="B27" s="452"/>
      <c r="C27" s="278" t="str">
        <f>'Memoria Aporte FIA al Ejecutor'!C23</f>
        <v>Equipo Técnico 15: indicar nombre aquí</v>
      </c>
      <c r="D27" s="287"/>
      <c r="E27" s="230"/>
      <c r="F27" s="288"/>
      <c r="G27" s="288"/>
      <c r="H27" s="25">
        <f t="shared" si="2"/>
        <v>0</v>
      </c>
      <c r="I27" s="178">
        <f t="shared" si="1"/>
        <v>0</v>
      </c>
      <c r="J27" s="40"/>
      <c r="K27" s="158"/>
      <c r="L27" s="121"/>
      <c r="M27" s="175"/>
    </row>
    <row r="28" spans="2:13" ht="12" customHeight="1" x14ac:dyDescent="0.25">
      <c r="B28" s="452"/>
      <c r="C28" s="278" t="str">
        <f>'Memoria Aporte FIA al Ejecutor'!C24</f>
        <v>Equipo Técnico 16: indicar nombre aquí</v>
      </c>
      <c r="D28" s="287"/>
      <c r="E28" s="230"/>
      <c r="F28" s="288"/>
      <c r="G28" s="288"/>
      <c r="H28" s="25">
        <f t="shared" si="2"/>
        <v>0</v>
      </c>
      <c r="I28" s="178">
        <f t="shared" si="1"/>
        <v>0</v>
      </c>
      <c r="J28" s="40"/>
      <c r="K28" s="158"/>
      <c r="L28" s="121"/>
      <c r="M28" s="175"/>
    </row>
    <row r="29" spans="2:13" ht="12" customHeight="1" x14ac:dyDescent="0.25">
      <c r="B29" s="452"/>
      <c r="C29" s="278" t="str">
        <f>'Memoria Aporte FIA al Ejecutor'!C25</f>
        <v>Equipo Técnico 17: indicar nombre aquí</v>
      </c>
      <c r="D29" s="287"/>
      <c r="E29" s="230"/>
      <c r="F29" s="288"/>
      <c r="G29" s="288"/>
      <c r="H29" s="25">
        <f t="shared" si="2"/>
        <v>0</v>
      </c>
      <c r="I29" s="178">
        <f t="shared" si="1"/>
        <v>0</v>
      </c>
      <c r="J29" s="40"/>
      <c r="K29" s="158"/>
      <c r="L29" s="121"/>
      <c r="M29" s="175"/>
    </row>
    <row r="30" spans="2:13" ht="12" customHeight="1" x14ac:dyDescent="0.25">
      <c r="B30" s="452"/>
      <c r="C30" s="278" t="str">
        <f>'Memoria Aporte FIA al Ejecutor'!C26</f>
        <v>Equipo Técnico 18: indicar nombre aquí</v>
      </c>
      <c r="D30" s="287"/>
      <c r="E30" s="230"/>
      <c r="F30" s="288"/>
      <c r="G30" s="288"/>
      <c r="H30" s="25">
        <f t="shared" si="2"/>
        <v>0</v>
      </c>
      <c r="I30" s="178">
        <f t="shared" si="1"/>
        <v>0</v>
      </c>
      <c r="J30" s="40"/>
      <c r="K30" s="158"/>
      <c r="L30" s="121"/>
      <c r="M30" s="175"/>
    </row>
    <row r="31" spans="2:13" ht="12" customHeight="1" x14ac:dyDescent="0.25">
      <c r="B31" s="452"/>
      <c r="C31" s="278" t="str">
        <f>'Memoria Aporte FIA al Ejecutor'!C27</f>
        <v>Equipo Técnico 19: indicar nombre aquí</v>
      </c>
      <c r="D31" s="287"/>
      <c r="E31" s="230"/>
      <c r="F31" s="288"/>
      <c r="G31" s="288"/>
      <c r="H31" s="25">
        <f t="shared" si="2"/>
        <v>0</v>
      </c>
      <c r="I31" s="178">
        <f t="shared" si="1"/>
        <v>0</v>
      </c>
      <c r="J31" s="40"/>
      <c r="K31" s="158"/>
      <c r="L31" s="121"/>
      <c r="M31" s="175"/>
    </row>
    <row r="32" spans="2:13" ht="12" customHeight="1" x14ac:dyDescent="0.25">
      <c r="B32" s="452"/>
      <c r="C32" s="278" t="str">
        <f>'Memoria Aporte FIA al Ejecutor'!C28</f>
        <v>Equipo Técnico 20: indicar nombre aquí</v>
      </c>
      <c r="D32" s="287"/>
      <c r="E32" s="230"/>
      <c r="F32" s="288"/>
      <c r="G32" s="288"/>
      <c r="H32" s="25">
        <f>F32*G32</f>
        <v>0</v>
      </c>
      <c r="I32" s="178">
        <f t="shared" si="1"/>
        <v>0</v>
      </c>
      <c r="J32" s="40"/>
      <c r="K32" s="158"/>
      <c r="L32" s="121"/>
      <c r="M32" s="175"/>
    </row>
    <row r="33" spans="2:13" ht="12" customHeight="1" x14ac:dyDescent="0.25">
      <c r="B33" s="452"/>
      <c r="C33" s="259" t="s">
        <v>114</v>
      </c>
      <c r="D33" s="287"/>
      <c r="E33" s="230"/>
      <c r="F33" s="288"/>
      <c r="G33" s="288"/>
      <c r="H33" s="25">
        <f>F33*G33</f>
        <v>0</v>
      </c>
      <c r="I33" s="178">
        <f t="shared" si="1"/>
        <v>0</v>
      </c>
      <c r="J33" s="40"/>
      <c r="K33" s="158"/>
      <c r="L33" s="121"/>
      <c r="M33" s="175"/>
    </row>
    <row r="34" spans="2:13" x14ac:dyDescent="0.25">
      <c r="B34" s="452"/>
      <c r="C34" s="454" t="s">
        <v>3</v>
      </c>
      <c r="D34" s="287"/>
      <c r="E34" s="230"/>
      <c r="F34" s="288"/>
      <c r="G34" s="28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5">
      <c r="B35" s="452"/>
      <c r="C35" s="455"/>
      <c r="D35" s="287"/>
      <c r="E35" s="230"/>
      <c r="F35" s="288"/>
      <c r="G35" s="28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5">
      <c r="B36" s="452"/>
      <c r="C36" s="455"/>
      <c r="D36" s="287"/>
      <c r="E36" s="230"/>
      <c r="F36" s="288"/>
      <c r="G36" s="288"/>
      <c r="H36" s="25">
        <f t="shared" si="0"/>
        <v>0</v>
      </c>
      <c r="I36" s="23"/>
      <c r="J36" s="40"/>
      <c r="K36" s="158"/>
      <c r="L36" s="121"/>
      <c r="M36" s="175"/>
    </row>
    <row r="37" spans="2:13" x14ac:dyDescent="0.25">
      <c r="B37" s="452"/>
      <c r="C37" s="455"/>
      <c r="D37" s="287"/>
      <c r="E37" s="230"/>
      <c r="F37" s="288"/>
      <c r="G37" s="288"/>
      <c r="H37" s="25">
        <f t="shared" si="0"/>
        <v>0</v>
      </c>
      <c r="I37" s="37"/>
      <c r="J37" s="40"/>
      <c r="K37" s="158"/>
      <c r="L37" s="122"/>
      <c r="M37" s="175"/>
    </row>
    <row r="38" spans="2:13" x14ac:dyDescent="0.25">
      <c r="B38" s="452"/>
      <c r="C38" s="456"/>
      <c r="D38" s="287"/>
      <c r="E38" s="230"/>
      <c r="F38" s="288"/>
      <c r="G38" s="288"/>
      <c r="H38" s="25">
        <f t="shared" si="0"/>
        <v>0</v>
      </c>
      <c r="I38" s="178">
        <f>SUM(H34:H38)</f>
        <v>0</v>
      </c>
      <c r="J38" s="40"/>
      <c r="K38" s="158"/>
      <c r="L38" s="122"/>
      <c r="M38" s="175"/>
    </row>
    <row r="39" spans="2:13" x14ac:dyDescent="0.25">
      <c r="B39" s="452"/>
      <c r="C39" s="454" t="s">
        <v>2</v>
      </c>
      <c r="D39" s="287"/>
      <c r="E39" s="230"/>
      <c r="F39" s="288"/>
      <c r="G39" s="288"/>
      <c r="H39" s="25">
        <f t="shared" si="0"/>
        <v>0</v>
      </c>
      <c r="I39" s="37"/>
      <c r="J39" s="40"/>
      <c r="K39" s="158"/>
      <c r="L39" s="122"/>
      <c r="M39" s="175"/>
    </row>
    <row r="40" spans="2:13" x14ac:dyDescent="0.25">
      <c r="B40" s="452"/>
      <c r="C40" s="455"/>
      <c r="D40" s="287"/>
      <c r="E40" s="230"/>
      <c r="F40" s="288"/>
      <c r="G40" s="288"/>
      <c r="H40" s="25">
        <f t="shared" si="0"/>
        <v>0</v>
      </c>
      <c r="I40" s="37"/>
      <c r="J40" s="40"/>
      <c r="K40" s="158"/>
      <c r="L40" s="122"/>
      <c r="M40" s="175"/>
    </row>
    <row r="41" spans="2:13" ht="12.75" customHeight="1" x14ac:dyDescent="0.25">
      <c r="B41" s="452"/>
      <c r="C41" s="455"/>
      <c r="D41" s="287"/>
      <c r="E41" s="230"/>
      <c r="F41" s="288"/>
      <c r="G41" s="288"/>
      <c r="H41" s="25">
        <f>F41*G41</f>
        <v>0</v>
      </c>
      <c r="I41" s="37"/>
      <c r="J41" s="40"/>
      <c r="K41" s="158"/>
      <c r="L41" s="122"/>
      <c r="M41" s="175"/>
    </row>
    <row r="42" spans="2:13" ht="13.8" thickBot="1" x14ac:dyDescent="0.3">
      <c r="B42" s="452"/>
      <c r="C42" s="455"/>
      <c r="D42" s="287"/>
      <c r="E42" s="230"/>
      <c r="F42" s="288"/>
      <c r="G42" s="288"/>
      <c r="H42" s="25">
        <f t="shared" si="0"/>
        <v>0</v>
      </c>
      <c r="I42" s="37"/>
      <c r="J42" s="40"/>
      <c r="K42" s="158"/>
      <c r="L42" s="122"/>
      <c r="M42" s="175"/>
    </row>
    <row r="43" spans="2:13" ht="13.8" thickBot="1" x14ac:dyDescent="0.3">
      <c r="B43" s="453"/>
      <c r="C43" s="457"/>
      <c r="D43" s="292"/>
      <c r="E43" s="293"/>
      <c r="F43" s="294"/>
      <c r="G43" s="294"/>
      <c r="H43" s="26">
        <f t="shared" si="0"/>
        <v>0</v>
      </c>
      <c r="I43" s="240">
        <f>SUM(H39:H43)</f>
        <v>0</v>
      </c>
      <c r="J43" s="241">
        <f>SUM(I11:I33)+I38+I43</f>
        <v>0</v>
      </c>
      <c r="K43" s="159"/>
      <c r="L43" s="122"/>
      <c r="M43" s="175"/>
    </row>
    <row r="44" spans="2:13" x14ac:dyDescent="0.25">
      <c r="B44" s="458" t="s">
        <v>5</v>
      </c>
      <c r="C44" s="459"/>
      <c r="D44" s="297"/>
      <c r="E44" s="298"/>
      <c r="F44" s="299"/>
      <c r="G44" s="299"/>
      <c r="H44" s="33">
        <f t="shared" si="0"/>
        <v>0</v>
      </c>
      <c r="I44" s="37"/>
      <c r="J44" s="40"/>
      <c r="K44" s="158"/>
      <c r="L44" s="122"/>
      <c r="M44" s="175"/>
    </row>
    <row r="45" spans="2:13" x14ac:dyDescent="0.25">
      <c r="B45" s="460"/>
      <c r="C45" s="461"/>
      <c r="D45" s="287"/>
      <c r="E45" s="230"/>
      <c r="F45" s="288"/>
      <c r="G45" s="288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5">
      <c r="B46" s="460"/>
      <c r="C46" s="461"/>
      <c r="D46" s="287"/>
      <c r="E46" s="230"/>
      <c r="F46" s="288"/>
      <c r="G46" s="288"/>
      <c r="H46" s="25">
        <f t="shared" si="0"/>
        <v>0</v>
      </c>
      <c r="I46" s="37"/>
      <c r="J46" s="40"/>
      <c r="K46" s="158"/>
      <c r="L46" s="122"/>
      <c r="M46" s="175"/>
    </row>
    <row r="47" spans="2:13" x14ac:dyDescent="0.25">
      <c r="B47" s="460"/>
      <c r="C47" s="461"/>
      <c r="D47" s="287"/>
      <c r="E47" s="230"/>
      <c r="F47" s="288"/>
      <c r="G47" s="288"/>
      <c r="H47" s="25">
        <f t="shared" si="0"/>
        <v>0</v>
      </c>
      <c r="I47" s="37"/>
      <c r="J47" s="40"/>
      <c r="K47" s="158"/>
      <c r="L47" s="122"/>
      <c r="M47" s="175"/>
    </row>
    <row r="48" spans="2:13" ht="12.75" customHeight="1" x14ac:dyDescent="0.25">
      <c r="B48" s="460"/>
      <c r="C48" s="461"/>
      <c r="D48" s="287"/>
      <c r="E48" s="230"/>
      <c r="F48" s="288"/>
      <c r="G48" s="288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5">
      <c r="B49" s="460"/>
      <c r="C49" s="461"/>
      <c r="D49" s="287"/>
      <c r="E49" s="230"/>
      <c r="F49" s="288"/>
      <c r="G49" s="288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5">
      <c r="B50" s="460"/>
      <c r="C50" s="461"/>
      <c r="D50" s="287"/>
      <c r="E50" s="230"/>
      <c r="F50" s="288"/>
      <c r="G50" s="288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5">
      <c r="B51" s="460"/>
      <c r="C51" s="461"/>
      <c r="D51" s="287"/>
      <c r="E51" s="230"/>
      <c r="F51" s="288"/>
      <c r="G51" s="288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5">
      <c r="B52" s="460"/>
      <c r="C52" s="461"/>
      <c r="D52" s="287"/>
      <c r="E52" s="230"/>
      <c r="F52" s="288"/>
      <c r="G52" s="288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5">
      <c r="B53" s="460"/>
      <c r="C53" s="461"/>
      <c r="D53" s="287"/>
      <c r="E53" s="230"/>
      <c r="F53" s="288"/>
      <c r="G53" s="288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5">
      <c r="B54" s="460"/>
      <c r="C54" s="461"/>
      <c r="D54" s="287"/>
      <c r="E54" s="230"/>
      <c r="F54" s="288"/>
      <c r="G54" s="288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5">
      <c r="B55" s="460"/>
      <c r="C55" s="461"/>
      <c r="D55" s="287"/>
      <c r="E55" s="230"/>
      <c r="F55" s="288"/>
      <c r="G55" s="288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5">
      <c r="B56" s="460"/>
      <c r="C56" s="461"/>
      <c r="D56" s="287"/>
      <c r="E56" s="230"/>
      <c r="F56" s="288"/>
      <c r="G56" s="288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5">
      <c r="B57" s="460"/>
      <c r="C57" s="461"/>
      <c r="D57" s="287"/>
      <c r="E57" s="230"/>
      <c r="F57" s="288"/>
      <c r="G57" s="288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5">
      <c r="B58" s="460"/>
      <c r="C58" s="461"/>
      <c r="D58" s="287"/>
      <c r="E58" s="230"/>
      <c r="F58" s="288"/>
      <c r="G58" s="288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5">
      <c r="B59" s="460"/>
      <c r="C59" s="461"/>
      <c r="D59" s="287"/>
      <c r="E59" s="230"/>
      <c r="F59" s="288"/>
      <c r="G59" s="288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5">
      <c r="B60" s="460"/>
      <c r="C60" s="461"/>
      <c r="D60" s="287"/>
      <c r="E60" s="230"/>
      <c r="F60" s="288"/>
      <c r="G60" s="288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5">
      <c r="B61" s="460"/>
      <c r="C61" s="461"/>
      <c r="D61" s="287"/>
      <c r="E61" s="230"/>
      <c r="F61" s="288"/>
      <c r="G61" s="288"/>
      <c r="H61" s="25">
        <f t="shared" si="0"/>
        <v>0</v>
      </c>
      <c r="I61" s="37"/>
      <c r="J61" s="40"/>
      <c r="K61" s="158"/>
      <c r="L61" s="122"/>
      <c r="M61" s="175"/>
    </row>
    <row r="62" spans="2:13" x14ac:dyDescent="0.25">
      <c r="B62" s="460"/>
      <c r="C62" s="461"/>
      <c r="D62" s="287"/>
      <c r="E62" s="230"/>
      <c r="F62" s="288"/>
      <c r="G62" s="288"/>
      <c r="H62" s="25">
        <f t="shared" si="0"/>
        <v>0</v>
      </c>
      <c r="I62" s="37"/>
      <c r="J62" s="40"/>
      <c r="K62" s="158"/>
      <c r="L62" s="121"/>
      <c r="M62" s="175"/>
    </row>
    <row r="63" spans="2:13" x14ac:dyDescent="0.25">
      <c r="B63" s="460"/>
      <c r="C63" s="461"/>
      <c r="D63" s="287"/>
      <c r="E63" s="230"/>
      <c r="F63" s="288"/>
      <c r="G63" s="288"/>
      <c r="H63" s="25">
        <f t="shared" si="0"/>
        <v>0</v>
      </c>
      <c r="I63" s="37"/>
      <c r="J63" s="40"/>
      <c r="K63" s="158"/>
      <c r="L63" s="121"/>
      <c r="M63" s="175"/>
    </row>
    <row r="64" spans="2:13" ht="13.8" thickBot="1" x14ac:dyDescent="0.3">
      <c r="B64" s="460"/>
      <c r="C64" s="461"/>
      <c r="D64" s="287"/>
      <c r="E64" s="230"/>
      <c r="F64" s="288"/>
      <c r="G64" s="288"/>
      <c r="H64" s="25">
        <f t="shared" si="0"/>
        <v>0</v>
      </c>
      <c r="I64" s="37"/>
      <c r="J64" s="40"/>
      <c r="K64" s="158"/>
      <c r="L64" s="121"/>
      <c r="M64" s="175"/>
    </row>
    <row r="65" spans="2:13" ht="13.8" thickBot="1" x14ac:dyDescent="0.3">
      <c r="B65" s="462"/>
      <c r="C65" s="463"/>
      <c r="D65" s="292"/>
      <c r="E65" s="293"/>
      <c r="F65" s="294"/>
      <c r="G65" s="294"/>
      <c r="H65" s="26">
        <f t="shared" si="0"/>
        <v>0</v>
      </c>
      <c r="I65" s="478">
        <f>SUM(H44:H65)</f>
        <v>0</v>
      </c>
      <c r="J65" s="481"/>
      <c r="K65" s="159"/>
      <c r="L65" s="121"/>
      <c r="M65" s="175"/>
    </row>
    <row r="66" spans="2:13" x14ac:dyDescent="0.25">
      <c r="B66" s="464" t="s">
        <v>6</v>
      </c>
      <c r="C66" s="465"/>
      <c r="D66" s="297"/>
      <c r="E66" s="298"/>
      <c r="F66" s="299"/>
      <c r="G66" s="299"/>
      <c r="H66" s="33">
        <f t="shared" si="0"/>
        <v>0</v>
      </c>
      <c r="I66" s="37"/>
      <c r="J66" s="40"/>
      <c r="K66" s="158"/>
      <c r="L66" s="121"/>
      <c r="M66" s="175"/>
    </row>
    <row r="67" spans="2:13" x14ac:dyDescent="0.25">
      <c r="B67" s="466"/>
      <c r="C67" s="467"/>
      <c r="D67" s="287"/>
      <c r="E67" s="230"/>
      <c r="F67" s="288"/>
      <c r="G67" s="28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5">
      <c r="B68" s="466"/>
      <c r="C68" s="467"/>
      <c r="D68" s="287"/>
      <c r="E68" s="230"/>
      <c r="F68" s="288"/>
      <c r="G68" s="288"/>
      <c r="H68" s="25">
        <f t="shared" si="0"/>
        <v>0</v>
      </c>
      <c r="I68" s="37"/>
      <c r="J68" s="40"/>
      <c r="K68" s="158"/>
      <c r="L68" s="121"/>
      <c r="M68" s="175"/>
    </row>
    <row r="69" spans="2:13" x14ac:dyDescent="0.25">
      <c r="B69" s="466"/>
      <c r="C69" s="467"/>
      <c r="D69" s="287"/>
      <c r="E69" s="230"/>
      <c r="F69" s="288"/>
      <c r="G69" s="288"/>
      <c r="H69" s="25">
        <f t="shared" si="0"/>
        <v>0</v>
      </c>
      <c r="I69" s="37"/>
      <c r="J69" s="40"/>
      <c r="K69" s="158"/>
      <c r="L69" s="121"/>
      <c r="M69" s="175"/>
    </row>
    <row r="70" spans="2:13" ht="13.8" thickBot="1" x14ac:dyDescent="0.3">
      <c r="B70" s="466"/>
      <c r="C70" s="467"/>
      <c r="D70" s="287"/>
      <c r="E70" s="230"/>
      <c r="F70" s="288"/>
      <c r="G70" s="288"/>
      <c r="H70" s="25">
        <f t="shared" si="0"/>
        <v>0</v>
      </c>
      <c r="I70" s="37"/>
      <c r="J70" s="40"/>
      <c r="K70" s="158"/>
      <c r="L70" s="121"/>
      <c r="M70" s="175"/>
    </row>
    <row r="71" spans="2:13" ht="13.8" thickBot="1" x14ac:dyDescent="0.3">
      <c r="B71" s="468"/>
      <c r="C71" s="469"/>
      <c r="D71" s="292"/>
      <c r="E71" s="293"/>
      <c r="F71" s="294"/>
      <c r="G71" s="294"/>
      <c r="H71" s="26">
        <f t="shared" si="0"/>
        <v>0</v>
      </c>
      <c r="I71" s="478">
        <f>SUM(H66:H71)</f>
        <v>0</v>
      </c>
      <c r="J71" s="481"/>
      <c r="K71" s="159"/>
      <c r="L71" s="121"/>
      <c r="M71" s="175"/>
    </row>
    <row r="72" spans="2:13" ht="12.75" customHeight="1" x14ac:dyDescent="0.25">
      <c r="B72" s="458" t="s">
        <v>7</v>
      </c>
      <c r="C72" s="459"/>
      <c r="D72" s="306"/>
      <c r="E72" s="307"/>
      <c r="F72" s="308"/>
      <c r="G72" s="308"/>
      <c r="H72" s="32">
        <f t="shared" si="0"/>
        <v>0</v>
      </c>
      <c r="I72" s="37"/>
      <c r="J72" s="40"/>
      <c r="K72" s="158"/>
      <c r="L72" s="121"/>
      <c r="M72" s="175"/>
    </row>
    <row r="73" spans="2:13" x14ac:dyDescent="0.25">
      <c r="B73" s="460"/>
      <c r="C73" s="461"/>
      <c r="D73" s="287"/>
      <c r="E73" s="230"/>
      <c r="F73" s="288"/>
      <c r="G73" s="288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5">
      <c r="B74" s="460"/>
      <c r="C74" s="461"/>
      <c r="D74" s="287"/>
      <c r="E74" s="230"/>
      <c r="F74" s="288"/>
      <c r="G74" s="288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5">
      <c r="B75" s="460"/>
      <c r="C75" s="461"/>
      <c r="D75" s="287"/>
      <c r="E75" s="230"/>
      <c r="F75" s="288"/>
      <c r="G75" s="288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5">
      <c r="B76" s="460"/>
      <c r="C76" s="461"/>
      <c r="D76" s="287"/>
      <c r="E76" s="230"/>
      <c r="F76" s="288"/>
      <c r="G76" s="288"/>
      <c r="H76" s="25">
        <f t="shared" si="0"/>
        <v>0</v>
      </c>
      <c r="I76" s="37"/>
      <c r="J76" s="40"/>
      <c r="K76" s="158"/>
      <c r="L76" s="121"/>
      <c r="M76" s="175"/>
    </row>
    <row r="77" spans="2:13" x14ac:dyDescent="0.25">
      <c r="B77" s="460"/>
      <c r="C77" s="461"/>
      <c r="D77" s="287"/>
      <c r="E77" s="230"/>
      <c r="F77" s="288"/>
      <c r="G77" s="288"/>
      <c r="H77" s="25">
        <f t="shared" si="0"/>
        <v>0</v>
      </c>
      <c r="I77" s="37"/>
      <c r="J77" s="40"/>
      <c r="K77" s="158"/>
      <c r="L77" s="121"/>
      <c r="M77" s="175"/>
    </row>
    <row r="78" spans="2:13" ht="13.8" thickBot="1" x14ac:dyDescent="0.3">
      <c r="B78" s="460"/>
      <c r="C78" s="461"/>
      <c r="D78" s="287"/>
      <c r="E78" s="230"/>
      <c r="F78" s="288"/>
      <c r="G78" s="288"/>
      <c r="H78" s="25">
        <f t="shared" si="0"/>
        <v>0</v>
      </c>
      <c r="I78" s="37"/>
      <c r="J78" s="40"/>
      <c r="K78" s="158"/>
      <c r="L78" s="122"/>
      <c r="M78" s="175"/>
    </row>
    <row r="79" spans="2:13" ht="13.8" thickBot="1" x14ac:dyDescent="0.3">
      <c r="B79" s="462"/>
      <c r="C79" s="463"/>
      <c r="D79" s="292"/>
      <c r="E79" s="293"/>
      <c r="F79" s="294"/>
      <c r="G79" s="294"/>
      <c r="H79" s="26">
        <f t="shared" si="0"/>
        <v>0</v>
      </c>
      <c r="I79" s="478">
        <f>SUM(H72:H79)</f>
        <v>0</v>
      </c>
      <c r="J79" s="481"/>
      <c r="K79" s="159"/>
      <c r="L79" s="122"/>
      <c r="M79" s="175"/>
    </row>
    <row r="80" spans="2:13" ht="12.75" customHeight="1" x14ac:dyDescent="0.25">
      <c r="B80" s="458" t="s">
        <v>8</v>
      </c>
      <c r="C80" s="459"/>
      <c r="D80" s="297"/>
      <c r="E80" s="298"/>
      <c r="F80" s="299"/>
      <c r="G80" s="299"/>
      <c r="H80" s="33">
        <f t="shared" si="0"/>
        <v>0</v>
      </c>
      <c r="I80" s="37"/>
      <c r="J80" s="40"/>
      <c r="K80" s="158"/>
      <c r="L80" s="122"/>
      <c r="M80" s="175"/>
    </row>
    <row r="81" spans="2:13" x14ac:dyDescent="0.25">
      <c r="B81" s="460"/>
      <c r="C81" s="461"/>
      <c r="D81" s="287"/>
      <c r="E81" s="230"/>
      <c r="F81" s="288"/>
      <c r="G81" s="288"/>
      <c r="H81" s="25">
        <f t="shared" si="0"/>
        <v>0</v>
      </c>
      <c r="I81" s="37"/>
      <c r="J81" s="40"/>
      <c r="K81" s="158"/>
      <c r="L81" s="122"/>
      <c r="M81" s="175"/>
    </row>
    <row r="82" spans="2:13" x14ac:dyDescent="0.25">
      <c r="B82" s="460"/>
      <c r="C82" s="461"/>
      <c r="D82" s="287"/>
      <c r="E82" s="230"/>
      <c r="F82" s="288"/>
      <c r="G82" s="288"/>
      <c r="H82" s="25">
        <f t="shared" si="0"/>
        <v>0</v>
      </c>
      <c r="I82" s="37"/>
      <c r="J82" s="40"/>
      <c r="K82" s="158"/>
      <c r="L82" s="122"/>
      <c r="M82" s="175"/>
    </row>
    <row r="83" spans="2:13" ht="14.25" customHeight="1" x14ac:dyDescent="0.25">
      <c r="B83" s="460"/>
      <c r="C83" s="461"/>
      <c r="D83" s="287"/>
      <c r="E83" s="230"/>
      <c r="F83" s="288"/>
      <c r="G83" s="288"/>
      <c r="H83" s="25">
        <f t="shared" si="0"/>
        <v>0</v>
      </c>
      <c r="I83" s="37"/>
      <c r="J83" s="40"/>
      <c r="K83" s="158"/>
      <c r="L83" s="122"/>
      <c r="M83" s="175"/>
    </row>
    <row r="84" spans="2:13" x14ac:dyDescent="0.25">
      <c r="B84" s="460"/>
      <c r="C84" s="461"/>
      <c r="D84" s="287"/>
      <c r="E84" s="230"/>
      <c r="F84" s="288"/>
      <c r="G84" s="288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5">
      <c r="B85" s="460"/>
      <c r="C85" s="461"/>
      <c r="D85" s="287"/>
      <c r="E85" s="230"/>
      <c r="F85" s="288"/>
      <c r="G85" s="288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5">
      <c r="B86" s="460"/>
      <c r="C86" s="461"/>
      <c r="D86" s="287"/>
      <c r="E86" s="230"/>
      <c r="F86" s="288"/>
      <c r="G86" s="288"/>
      <c r="H86" s="25">
        <f t="shared" si="0"/>
        <v>0</v>
      </c>
      <c r="I86" s="37"/>
      <c r="J86" s="40"/>
      <c r="K86" s="158"/>
      <c r="L86" s="121"/>
      <c r="M86" s="175"/>
    </row>
    <row r="87" spans="2:13" x14ac:dyDescent="0.25">
      <c r="B87" s="460"/>
      <c r="C87" s="461"/>
      <c r="D87" s="287"/>
      <c r="E87" s="230"/>
      <c r="F87" s="288"/>
      <c r="G87" s="288"/>
      <c r="H87" s="25">
        <f t="shared" si="0"/>
        <v>0</v>
      </c>
      <c r="I87" s="37"/>
      <c r="J87" s="40"/>
      <c r="K87" s="158"/>
      <c r="L87" s="121"/>
      <c r="M87" s="175"/>
    </row>
    <row r="88" spans="2:13" ht="13.8" thickBot="1" x14ac:dyDescent="0.3">
      <c r="B88" s="460"/>
      <c r="C88" s="461"/>
      <c r="D88" s="287"/>
      <c r="E88" s="230"/>
      <c r="F88" s="288"/>
      <c r="G88" s="288"/>
      <c r="H88" s="25">
        <f t="shared" si="0"/>
        <v>0</v>
      </c>
      <c r="I88" s="37"/>
      <c r="J88" s="40"/>
      <c r="K88" s="158"/>
      <c r="L88" s="121"/>
      <c r="M88" s="175"/>
    </row>
    <row r="89" spans="2:13" ht="13.8" thickBot="1" x14ac:dyDescent="0.3">
      <c r="B89" s="462"/>
      <c r="C89" s="463"/>
      <c r="D89" s="292"/>
      <c r="E89" s="293"/>
      <c r="F89" s="294"/>
      <c r="G89" s="294"/>
      <c r="H89" s="26">
        <f t="shared" si="0"/>
        <v>0</v>
      </c>
      <c r="I89" s="478">
        <f>SUM(H80:H89)</f>
        <v>0</v>
      </c>
      <c r="J89" s="481"/>
      <c r="K89" s="159"/>
      <c r="L89" s="121"/>
      <c r="M89" s="175"/>
    </row>
    <row r="90" spans="2:13" x14ac:dyDescent="0.25">
      <c r="B90" s="464" t="s">
        <v>20</v>
      </c>
      <c r="C90" s="465"/>
      <c r="D90" s="297"/>
      <c r="E90" s="298"/>
      <c r="F90" s="299"/>
      <c r="G90" s="299"/>
      <c r="H90" s="33">
        <f t="shared" si="0"/>
        <v>0</v>
      </c>
      <c r="I90" s="37"/>
      <c r="J90" s="40"/>
      <c r="K90" s="158"/>
      <c r="L90" s="121"/>
      <c r="M90" s="175"/>
    </row>
    <row r="91" spans="2:13" x14ac:dyDescent="0.25">
      <c r="B91" s="466"/>
      <c r="C91" s="467"/>
      <c r="D91" s="287"/>
      <c r="E91" s="230"/>
      <c r="F91" s="288"/>
      <c r="G91" s="288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5">
      <c r="B92" s="466"/>
      <c r="C92" s="467"/>
      <c r="D92" s="287"/>
      <c r="E92" s="230"/>
      <c r="F92" s="288"/>
      <c r="G92" s="288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5">
      <c r="B93" s="466"/>
      <c r="C93" s="467"/>
      <c r="D93" s="287"/>
      <c r="E93" s="230"/>
      <c r="F93" s="288"/>
      <c r="G93" s="288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5">
      <c r="B94" s="466"/>
      <c r="C94" s="467"/>
      <c r="D94" s="287"/>
      <c r="E94" s="230"/>
      <c r="F94" s="288"/>
      <c r="G94" s="288"/>
      <c r="H94" s="25">
        <f t="shared" si="0"/>
        <v>0</v>
      </c>
      <c r="I94" s="37"/>
      <c r="J94" s="40"/>
      <c r="K94" s="158"/>
      <c r="L94" s="121"/>
      <c r="M94" s="175"/>
    </row>
    <row r="95" spans="2:13" x14ac:dyDescent="0.25">
      <c r="B95" s="466"/>
      <c r="C95" s="467"/>
      <c r="D95" s="287"/>
      <c r="E95" s="230"/>
      <c r="F95" s="288"/>
      <c r="G95" s="288"/>
      <c r="H95" s="25">
        <f t="shared" si="0"/>
        <v>0</v>
      </c>
      <c r="I95" s="37"/>
      <c r="J95" s="40"/>
      <c r="K95" s="158"/>
      <c r="L95" s="121"/>
      <c r="M95" s="175"/>
    </row>
    <row r="96" spans="2:13" ht="13.8" thickBot="1" x14ac:dyDescent="0.3">
      <c r="B96" s="466"/>
      <c r="C96" s="467"/>
      <c r="D96" s="287"/>
      <c r="E96" s="230"/>
      <c r="F96" s="288"/>
      <c r="G96" s="288"/>
      <c r="H96" s="25">
        <f t="shared" si="0"/>
        <v>0</v>
      </c>
      <c r="I96" s="37"/>
      <c r="J96" s="40"/>
      <c r="K96" s="158"/>
      <c r="L96" s="121"/>
      <c r="M96" s="175"/>
    </row>
    <row r="97" spans="2:13" ht="13.8" thickBot="1" x14ac:dyDescent="0.3">
      <c r="B97" s="468"/>
      <c r="C97" s="469"/>
      <c r="D97" s="292"/>
      <c r="E97" s="293"/>
      <c r="F97" s="294"/>
      <c r="G97" s="294"/>
      <c r="H97" s="34">
        <f t="shared" si="0"/>
        <v>0</v>
      </c>
      <c r="I97" s="478">
        <f>SUM(H90:H97)</f>
        <v>0</v>
      </c>
      <c r="J97" s="481"/>
      <c r="K97" s="159"/>
      <c r="L97" s="121"/>
      <c r="M97" s="175"/>
    </row>
    <row r="98" spans="2:13" x14ac:dyDescent="0.25">
      <c r="B98" s="464" t="s">
        <v>9</v>
      </c>
      <c r="C98" s="465"/>
      <c r="D98" s="297"/>
      <c r="E98" s="298"/>
      <c r="F98" s="299"/>
      <c r="G98" s="299"/>
      <c r="H98" s="33">
        <f t="shared" si="0"/>
        <v>0</v>
      </c>
      <c r="I98" s="37"/>
      <c r="J98" s="40"/>
      <c r="K98" s="158"/>
      <c r="L98" s="121"/>
      <c r="M98" s="175"/>
    </row>
    <row r="99" spans="2:13" x14ac:dyDescent="0.25">
      <c r="B99" s="466"/>
      <c r="C99" s="467"/>
      <c r="D99" s="306"/>
      <c r="E99" s="307"/>
      <c r="F99" s="308"/>
      <c r="G99" s="308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5">
      <c r="B100" s="466"/>
      <c r="C100" s="467"/>
      <c r="D100" s="306"/>
      <c r="E100" s="307"/>
      <c r="F100" s="308"/>
      <c r="G100" s="308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5">
      <c r="B101" s="466"/>
      <c r="C101" s="467"/>
      <c r="D101" s="306"/>
      <c r="E101" s="307"/>
      <c r="F101" s="308"/>
      <c r="G101" s="308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5">
      <c r="B102" s="466"/>
      <c r="C102" s="467"/>
      <c r="D102" s="306"/>
      <c r="E102" s="307"/>
      <c r="F102" s="308"/>
      <c r="G102" s="308"/>
      <c r="H102" s="25">
        <f t="shared" si="0"/>
        <v>0</v>
      </c>
      <c r="I102" s="37"/>
      <c r="J102" s="40"/>
      <c r="K102" s="158"/>
      <c r="L102" s="121"/>
      <c r="M102" s="175"/>
    </row>
    <row r="103" spans="2:13" x14ac:dyDescent="0.25">
      <c r="B103" s="466"/>
      <c r="C103" s="467"/>
      <c r="D103" s="287"/>
      <c r="E103" s="230"/>
      <c r="F103" s="288"/>
      <c r="G103" s="288"/>
      <c r="H103" s="25">
        <f>F103*G103</f>
        <v>0</v>
      </c>
      <c r="I103" s="37"/>
      <c r="J103" s="40"/>
      <c r="K103" s="158"/>
      <c r="L103" s="121"/>
      <c r="M103" s="175"/>
    </row>
    <row r="104" spans="2:13" ht="13.8" thickBot="1" x14ac:dyDescent="0.3">
      <c r="B104" s="466"/>
      <c r="C104" s="467"/>
      <c r="D104" s="287"/>
      <c r="E104" s="230"/>
      <c r="F104" s="288"/>
      <c r="G104" s="288"/>
      <c r="H104" s="25">
        <f t="shared" si="0"/>
        <v>0</v>
      </c>
      <c r="I104" s="37"/>
      <c r="J104" s="40"/>
      <c r="K104" s="158"/>
      <c r="L104" s="121"/>
      <c r="M104" s="175"/>
    </row>
    <row r="105" spans="2:13" ht="13.8" thickBot="1" x14ac:dyDescent="0.3">
      <c r="B105" s="468"/>
      <c r="C105" s="469"/>
      <c r="D105" s="292"/>
      <c r="E105" s="293"/>
      <c r="F105" s="294"/>
      <c r="G105" s="294"/>
      <c r="H105" s="34">
        <f t="shared" si="0"/>
        <v>0</v>
      </c>
      <c r="I105" s="478">
        <f>SUM(H98:H105)</f>
        <v>0</v>
      </c>
      <c r="J105" s="481"/>
      <c r="K105" s="159"/>
      <c r="L105" s="121"/>
      <c r="M105" s="175"/>
    </row>
    <row r="106" spans="2:13" x14ac:dyDescent="0.25">
      <c r="B106" s="464" t="s">
        <v>10</v>
      </c>
      <c r="C106" s="465"/>
      <c r="D106" s="297"/>
      <c r="E106" s="298"/>
      <c r="F106" s="299"/>
      <c r="G106" s="299"/>
      <c r="H106" s="33">
        <f t="shared" si="0"/>
        <v>0</v>
      </c>
      <c r="I106" s="37"/>
      <c r="J106" s="40"/>
      <c r="K106" s="158"/>
      <c r="L106" s="121"/>
      <c r="M106" s="175"/>
    </row>
    <row r="107" spans="2:13" x14ac:dyDescent="0.25">
      <c r="B107" s="466"/>
      <c r="C107" s="467"/>
      <c r="D107" s="287"/>
      <c r="E107" s="230"/>
      <c r="F107" s="288"/>
      <c r="G107" s="288"/>
      <c r="H107" s="25">
        <f t="shared" si="0"/>
        <v>0</v>
      </c>
      <c r="I107" s="37"/>
      <c r="J107" s="40"/>
      <c r="K107" s="158"/>
      <c r="L107" s="121"/>
      <c r="M107" s="175"/>
    </row>
    <row r="108" spans="2:13" x14ac:dyDescent="0.25">
      <c r="B108" s="466"/>
      <c r="C108" s="467"/>
      <c r="D108" s="287"/>
      <c r="E108" s="230"/>
      <c r="F108" s="288"/>
      <c r="G108" s="288"/>
      <c r="H108" s="25">
        <f t="shared" si="0"/>
        <v>0</v>
      </c>
      <c r="I108" s="37"/>
      <c r="J108" s="40"/>
      <c r="K108" s="158"/>
      <c r="L108" s="121"/>
      <c r="M108" s="175"/>
    </row>
    <row r="109" spans="2:13" ht="13.8" thickBot="1" x14ac:dyDescent="0.3">
      <c r="B109" s="466"/>
      <c r="C109" s="467"/>
      <c r="D109" s="287"/>
      <c r="E109" s="230"/>
      <c r="F109" s="288"/>
      <c r="G109" s="288"/>
      <c r="H109" s="25">
        <f t="shared" si="0"/>
        <v>0</v>
      </c>
      <c r="I109" s="37"/>
      <c r="J109" s="40"/>
      <c r="K109" s="158"/>
      <c r="L109" s="121"/>
      <c r="M109" s="175"/>
    </row>
    <row r="110" spans="2:13" ht="13.8" thickBot="1" x14ac:dyDescent="0.3">
      <c r="B110" s="468"/>
      <c r="C110" s="469"/>
      <c r="D110" s="292"/>
      <c r="E110" s="293"/>
      <c r="F110" s="294"/>
      <c r="G110" s="294"/>
      <c r="H110" s="34">
        <f t="shared" si="0"/>
        <v>0</v>
      </c>
      <c r="I110" s="478">
        <f>SUM(H106:H110)</f>
        <v>0</v>
      </c>
      <c r="J110" s="481"/>
      <c r="K110" s="159"/>
      <c r="L110" s="121"/>
      <c r="M110" s="175"/>
    </row>
    <row r="111" spans="2:13" x14ac:dyDescent="0.25">
      <c r="B111" s="464" t="s">
        <v>11</v>
      </c>
      <c r="C111" s="465"/>
      <c r="D111" s="297"/>
      <c r="E111" s="298"/>
      <c r="F111" s="299"/>
      <c r="G111" s="299"/>
      <c r="H111" s="33">
        <f t="shared" si="0"/>
        <v>0</v>
      </c>
      <c r="I111" s="37"/>
      <c r="J111" s="40"/>
      <c r="K111" s="158"/>
      <c r="L111" s="121"/>
      <c r="M111" s="175"/>
    </row>
    <row r="112" spans="2:13" x14ac:dyDescent="0.25">
      <c r="B112" s="466"/>
      <c r="C112" s="467"/>
      <c r="D112" s="287"/>
      <c r="E112" s="230"/>
      <c r="F112" s="288"/>
      <c r="G112" s="288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5">
      <c r="B113" s="466"/>
      <c r="C113" s="467"/>
      <c r="D113" s="287"/>
      <c r="E113" s="230"/>
      <c r="F113" s="288"/>
      <c r="G113" s="288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5">
      <c r="B114" s="466"/>
      <c r="C114" s="467"/>
      <c r="D114" s="287"/>
      <c r="E114" s="230"/>
      <c r="F114" s="288"/>
      <c r="G114" s="288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5">
      <c r="B115" s="466"/>
      <c r="C115" s="467"/>
      <c r="D115" s="287"/>
      <c r="E115" s="230"/>
      <c r="F115" s="288"/>
      <c r="G115" s="288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5">
      <c r="B116" s="466"/>
      <c r="C116" s="467"/>
      <c r="D116" s="287"/>
      <c r="E116" s="230"/>
      <c r="F116" s="288"/>
      <c r="G116" s="288"/>
      <c r="H116" s="25">
        <f t="shared" si="0"/>
        <v>0</v>
      </c>
      <c r="I116" s="37"/>
      <c r="J116" s="40"/>
      <c r="K116" s="158"/>
      <c r="L116" s="121"/>
      <c r="M116" s="175"/>
    </row>
    <row r="117" spans="2:13" x14ac:dyDescent="0.25">
      <c r="B117" s="466"/>
      <c r="C117" s="467"/>
      <c r="D117" s="287"/>
      <c r="E117" s="230"/>
      <c r="F117" s="288"/>
      <c r="G117" s="288"/>
      <c r="H117" s="25">
        <f t="shared" si="0"/>
        <v>0</v>
      </c>
      <c r="I117" s="37"/>
      <c r="J117" s="40"/>
      <c r="K117" s="158"/>
      <c r="L117" s="121"/>
      <c r="M117" s="175"/>
    </row>
    <row r="118" spans="2:13" ht="13.8" thickBot="1" x14ac:dyDescent="0.3">
      <c r="B118" s="466"/>
      <c r="C118" s="467"/>
      <c r="D118" s="287"/>
      <c r="E118" s="230"/>
      <c r="F118" s="288"/>
      <c r="G118" s="288"/>
      <c r="H118" s="25">
        <f t="shared" si="0"/>
        <v>0</v>
      </c>
      <c r="I118" s="37"/>
      <c r="J118" s="40"/>
      <c r="K118" s="158"/>
      <c r="L118" s="121"/>
      <c r="M118" s="175"/>
    </row>
    <row r="119" spans="2:13" ht="13.8" thickBot="1" x14ac:dyDescent="0.3">
      <c r="B119" s="468"/>
      <c r="C119" s="469"/>
      <c r="D119" s="292"/>
      <c r="E119" s="293"/>
      <c r="F119" s="294"/>
      <c r="G119" s="294"/>
      <c r="H119" s="34">
        <f t="shared" si="0"/>
        <v>0</v>
      </c>
      <c r="I119" s="478">
        <f>SUM(H111:H119)</f>
        <v>0</v>
      </c>
      <c r="J119" s="481"/>
      <c r="K119" s="159"/>
      <c r="L119" s="121"/>
      <c r="M119" s="175"/>
    </row>
    <row r="120" spans="2:13" x14ac:dyDescent="0.25">
      <c r="B120" s="464" t="s">
        <v>0</v>
      </c>
      <c r="C120" s="465"/>
      <c r="D120" s="297"/>
      <c r="E120" s="298"/>
      <c r="F120" s="299"/>
      <c r="G120" s="299"/>
      <c r="H120" s="33">
        <f t="shared" si="0"/>
        <v>0</v>
      </c>
      <c r="I120" s="37"/>
      <c r="J120" s="40"/>
      <c r="K120" s="158"/>
      <c r="L120" s="122"/>
      <c r="M120" s="175"/>
    </row>
    <row r="121" spans="2:13" ht="13.8" thickBot="1" x14ac:dyDescent="0.3">
      <c r="B121" s="466"/>
      <c r="C121" s="467"/>
      <c r="D121" s="287"/>
      <c r="E121" s="230"/>
      <c r="F121" s="288"/>
      <c r="G121" s="288"/>
      <c r="H121" s="25">
        <f t="shared" si="0"/>
        <v>0</v>
      </c>
      <c r="I121" s="37"/>
      <c r="J121" s="40"/>
      <c r="K121" s="158"/>
      <c r="L121" s="121"/>
      <c r="M121" s="175"/>
    </row>
    <row r="122" spans="2:13" ht="13.8" thickBot="1" x14ac:dyDescent="0.3">
      <c r="B122" s="468"/>
      <c r="C122" s="469"/>
      <c r="D122" s="292"/>
      <c r="E122" s="293"/>
      <c r="F122" s="294"/>
      <c r="G122" s="294"/>
      <c r="H122" s="34">
        <f t="shared" si="0"/>
        <v>0</v>
      </c>
      <c r="I122" s="478">
        <f>SUM(H120:H122)</f>
        <v>0</v>
      </c>
      <c r="J122" s="481"/>
      <c r="K122" s="159"/>
      <c r="L122" s="121"/>
      <c r="M122" s="175"/>
    </row>
    <row r="123" spans="2:13" x14ac:dyDescent="0.25">
      <c r="B123" s="470" t="s">
        <v>4</v>
      </c>
      <c r="C123" s="471"/>
      <c r="D123" s="355"/>
      <c r="E123" s="356"/>
      <c r="F123" s="357"/>
      <c r="G123" s="357"/>
      <c r="H123" s="238">
        <f t="shared" si="0"/>
        <v>0</v>
      </c>
      <c r="I123" s="23"/>
      <c r="J123" s="24"/>
      <c r="K123" s="159"/>
      <c r="L123" s="121"/>
      <c r="M123" s="175"/>
    </row>
    <row r="124" spans="2:13" ht="13.8" thickBot="1" x14ac:dyDescent="0.3">
      <c r="B124" s="472"/>
      <c r="C124" s="473"/>
      <c r="D124" s="358"/>
      <c r="E124" s="359"/>
      <c r="F124" s="360"/>
      <c r="G124" s="360"/>
      <c r="H124" s="178">
        <f>F124*G124</f>
        <v>0</v>
      </c>
      <c r="I124" s="23"/>
      <c r="J124" s="24"/>
      <c r="K124" s="159"/>
      <c r="L124" s="121"/>
      <c r="M124" s="175"/>
    </row>
    <row r="125" spans="2:13" ht="13.8" thickBot="1" x14ac:dyDescent="0.3">
      <c r="B125" s="474"/>
      <c r="C125" s="475"/>
      <c r="D125" s="361"/>
      <c r="E125" s="362"/>
      <c r="F125" s="363"/>
      <c r="G125" s="363"/>
      <c r="H125" s="239">
        <f>F125*G125</f>
        <v>0</v>
      </c>
      <c r="I125" s="478">
        <f>SUM(H123:H125)</f>
        <v>0</v>
      </c>
      <c r="J125" s="481"/>
      <c r="K125" s="159"/>
      <c r="L125" s="121"/>
      <c r="M125" s="175"/>
    </row>
    <row r="126" spans="2:13" ht="13.8" thickBot="1" x14ac:dyDescent="0.3">
      <c r="F126" s="38"/>
      <c r="H126" s="36"/>
      <c r="I126" s="37"/>
      <c r="J126" s="40"/>
      <c r="K126" s="158"/>
      <c r="L126" s="121"/>
      <c r="M126" s="175"/>
    </row>
    <row r="127" spans="2:13" ht="12.75" customHeight="1" thickBot="1" x14ac:dyDescent="0.3">
      <c r="B127" s="265" t="s">
        <v>22</v>
      </c>
      <c r="C127" s="314"/>
      <c r="D127" s="315"/>
      <c r="E127" s="316"/>
      <c r="F127" s="317"/>
      <c r="G127" s="318"/>
      <c r="H127" s="268">
        <f>SUM(H11:H125)</f>
        <v>0</v>
      </c>
      <c r="I127" s="483">
        <f>SUM(J43+I65+I71+I79+I89+I97+I105+I110+I119+I122+I125)</f>
        <v>0</v>
      </c>
      <c r="J127" s="484"/>
      <c r="K127" s="159"/>
      <c r="L127" s="121"/>
      <c r="M127" s="175"/>
    </row>
    <row r="128" spans="2:13" x14ac:dyDescent="0.25">
      <c r="F128" s="38"/>
      <c r="H128" s="36"/>
      <c r="I128" s="37"/>
      <c r="J128" s="158"/>
      <c r="L128" s="165"/>
    </row>
    <row r="129" spans="2:13" x14ac:dyDescent="0.25">
      <c r="F129" s="38"/>
      <c r="H129" s="36"/>
      <c r="I129" s="37"/>
      <c r="J129" s="158"/>
      <c r="L129" s="165"/>
    </row>
    <row r="130" spans="2:13" ht="13.8" thickBot="1" x14ac:dyDescent="0.3">
      <c r="B130" s="9"/>
      <c r="F130" s="38"/>
      <c r="H130" s="36"/>
      <c r="I130" s="37"/>
      <c r="J130" s="158"/>
      <c r="L130" s="165"/>
    </row>
    <row r="131" spans="2:13" ht="29.25" customHeight="1" thickBot="1" x14ac:dyDescent="0.3">
      <c r="B131" s="341" t="s">
        <v>95</v>
      </c>
      <c r="C131" s="353"/>
      <c r="D131" s="343"/>
      <c r="E131" s="344"/>
      <c r="F131" s="344"/>
      <c r="G131" s="345"/>
      <c r="H131" s="353"/>
      <c r="I131" s="353"/>
      <c r="J131" s="354"/>
      <c r="L131" s="165"/>
    </row>
    <row r="132" spans="2:13" ht="12.75" customHeight="1" x14ac:dyDescent="0.25">
      <c r="B132" s="9"/>
      <c r="F132" s="38"/>
      <c r="H132" s="36"/>
      <c r="I132" s="37"/>
      <c r="J132" s="158"/>
      <c r="L132" s="165"/>
    </row>
    <row r="133" spans="2:13" ht="26.4" x14ac:dyDescent="0.25">
      <c r="B133" s="207" t="s">
        <v>13</v>
      </c>
      <c r="C133" s="207" t="s">
        <v>14</v>
      </c>
      <c r="D133" s="208" t="s">
        <v>15</v>
      </c>
      <c r="E133" s="208" t="s">
        <v>17</v>
      </c>
      <c r="F133" s="211" t="s">
        <v>12</v>
      </c>
      <c r="G133" s="210" t="s">
        <v>16</v>
      </c>
      <c r="H133" s="211" t="s">
        <v>18</v>
      </c>
      <c r="I133" s="211" t="s">
        <v>19</v>
      </c>
      <c r="J133" s="211" t="s">
        <v>21</v>
      </c>
      <c r="L133" s="120" t="s">
        <v>52</v>
      </c>
      <c r="M133" s="115" t="s">
        <v>93</v>
      </c>
    </row>
    <row r="134" spans="2:13" ht="12" customHeight="1" x14ac:dyDescent="0.25">
      <c r="B134" s="451" t="s">
        <v>1</v>
      </c>
      <c r="C134" s="278" t="str">
        <f>'Memoria Aporte FIA al Ejecutor'!C7</f>
        <v>Coordinador Principal: indicar nombre aquí</v>
      </c>
      <c r="D134" s="287"/>
      <c r="E134" s="230"/>
      <c r="F134" s="288"/>
      <c r="G134" s="288"/>
      <c r="H134" s="25">
        <f t="shared" ref="H134:H195" si="3">F134*G134</f>
        <v>0</v>
      </c>
      <c r="I134" s="25">
        <f t="shared" ref="I134:I156" si="4">H134</f>
        <v>0</v>
      </c>
      <c r="J134" s="40"/>
      <c r="L134" s="121"/>
      <c r="M134" s="175"/>
    </row>
    <row r="135" spans="2:13" ht="12" customHeight="1" x14ac:dyDescent="0.25">
      <c r="B135" s="452"/>
      <c r="C135" s="278" t="str">
        <f>'Memoria Aporte FIA al Ejecutor'!C8</f>
        <v>Coordinador Alterno: indicar nombre aquí</v>
      </c>
      <c r="D135" s="287"/>
      <c r="E135" s="230"/>
      <c r="F135" s="288"/>
      <c r="G135" s="288"/>
      <c r="H135" s="25">
        <f t="shared" si="3"/>
        <v>0</v>
      </c>
      <c r="I135" s="25">
        <f t="shared" si="4"/>
        <v>0</v>
      </c>
      <c r="J135" s="40"/>
      <c r="L135" s="121"/>
      <c r="M135" s="175"/>
    </row>
    <row r="136" spans="2:13" ht="12" customHeight="1" x14ac:dyDescent="0.25">
      <c r="B136" s="452"/>
      <c r="C136" s="278" t="str">
        <f>'Memoria Aporte FIA al Ejecutor'!C9</f>
        <v>Equipo Técnico 1: indicar nombre aquí</v>
      </c>
      <c r="D136" s="287"/>
      <c r="E136" s="230"/>
      <c r="F136" s="288"/>
      <c r="G136" s="288"/>
      <c r="H136" s="25">
        <f t="shared" si="3"/>
        <v>0</v>
      </c>
      <c r="I136" s="25">
        <f t="shared" si="4"/>
        <v>0</v>
      </c>
      <c r="J136" s="40"/>
      <c r="L136" s="173"/>
      <c r="M136" s="175"/>
    </row>
    <row r="137" spans="2:13" ht="12" customHeight="1" x14ac:dyDescent="0.25">
      <c r="B137" s="452"/>
      <c r="C137" s="278" t="str">
        <f>'Memoria Aporte FIA al Ejecutor'!C10</f>
        <v>Equipo Técnico 2: indicar nombre aquí</v>
      </c>
      <c r="D137" s="287"/>
      <c r="E137" s="230"/>
      <c r="F137" s="288"/>
      <c r="G137" s="288"/>
      <c r="H137" s="25">
        <f t="shared" si="3"/>
        <v>0</v>
      </c>
      <c r="I137" s="25">
        <f t="shared" si="4"/>
        <v>0</v>
      </c>
      <c r="J137" s="40"/>
      <c r="L137" s="121"/>
      <c r="M137" s="175"/>
    </row>
    <row r="138" spans="2:13" ht="12" customHeight="1" x14ac:dyDescent="0.25">
      <c r="B138" s="452"/>
      <c r="C138" s="278" t="str">
        <f>'Memoria Aporte FIA al Ejecutor'!C11</f>
        <v>Equipo Técnico 3: indicar nombre aquí</v>
      </c>
      <c r="D138" s="287"/>
      <c r="E138" s="230"/>
      <c r="F138" s="288"/>
      <c r="G138" s="288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12" customHeight="1" x14ac:dyDescent="0.25">
      <c r="B139" s="452"/>
      <c r="C139" s="278" t="str">
        <f>'Memoria Aporte FIA al Ejecutor'!C12</f>
        <v>Equipo Técnico 4: indicar nombre aquí</v>
      </c>
      <c r="D139" s="287"/>
      <c r="E139" s="230"/>
      <c r="F139" s="288"/>
      <c r="G139" s="288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12" customHeight="1" x14ac:dyDescent="0.25">
      <c r="B140" s="452"/>
      <c r="C140" s="278" t="str">
        <f>'Memoria Aporte FIA al Ejecutor'!C13</f>
        <v>Equipo Técnico 5: indicar nombre aquí</v>
      </c>
      <c r="D140" s="287"/>
      <c r="E140" s="230"/>
      <c r="F140" s="288"/>
      <c r="G140" s="288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12" customHeight="1" x14ac:dyDescent="0.25">
      <c r="B141" s="452"/>
      <c r="C141" s="278" t="str">
        <f>'Memoria Aporte FIA al Ejecutor'!C14</f>
        <v>Equipo Técnico 6: indicar nombre aquí</v>
      </c>
      <c r="D141" s="287"/>
      <c r="E141" s="230"/>
      <c r="F141" s="288"/>
      <c r="G141" s="288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12" customHeight="1" x14ac:dyDescent="0.25">
      <c r="B142" s="452"/>
      <c r="C142" s="278" t="str">
        <f>'Memoria Aporte FIA al Ejecutor'!C15</f>
        <v>Equipo Técnico 7: indicar nombre aquí</v>
      </c>
      <c r="D142" s="287"/>
      <c r="E142" s="230"/>
      <c r="F142" s="288"/>
      <c r="G142" s="288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12" customHeight="1" x14ac:dyDescent="0.25">
      <c r="B143" s="452"/>
      <c r="C143" s="278" t="str">
        <f>'Memoria Aporte FIA al Ejecutor'!C16</f>
        <v>Equipo Técnico 8: indicar nombre aquí</v>
      </c>
      <c r="D143" s="287"/>
      <c r="E143" s="230"/>
      <c r="F143" s="288"/>
      <c r="G143" s="288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12" customHeight="1" x14ac:dyDescent="0.25">
      <c r="B144" s="452"/>
      <c r="C144" s="278" t="str">
        <f>'Memoria Aporte FIA al Ejecutor'!C17</f>
        <v>Equipo Técnico 9: indicar nombre aquí</v>
      </c>
      <c r="D144" s="287"/>
      <c r="E144" s="230"/>
      <c r="F144" s="288"/>
      <c r="G144" s="288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12" customHeight="1" x14ac:dyDescent="0.25">
      <c r="B145" s="452"/>
      <c r="C145" s="278" t="str">
        <f>'Memoria Aporte FIA al Ejecutor'!C18</f>
        <v>Equipo Técnico 10: indicar nombre aquí</v>
      </c>
      <c r="D145" s="287"/>
      <c r="E145" s="230"/>
      <c r="F145" s="288"/>
      <c r="G145" s="288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12" customHeight="1" x14ac:dyDescent="0.25">
      <c r="B146" s="452"/>
      <c r="C146" s="278" t="str">
        <f>'Memoria Aporte FIA al Ejecutor'!C19</f>
        <v>Equipo Técnico 11: indicar nombre aquí</v>
      </c>
      <c r="D146" s="287"/>
      <c r="E146" s="230"/>
      <c r="F146" s="288"/>
      <c r="G146" s="288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12" customHeight="1" x14ac:dyDescent="0.25">
      <c r="B147" s="452"/>
      <c r="C147" s="278" t="str">
        <f>'Memoria Aporte FIA al Ejecutor'!C20</f>
        <v>Equipo Técnico 12: indicar nombre aquí</v>
      </c>
      <c r="D147" s="287"/>
      <c r="E147" s="230"/>
      <c r="F147" s="288"/>
      <c r="G147" s="288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12" customHeight="1" x14ac:dyDescent="0.25">
      <c r="B148" s="452"/>
      <c r="C148" s="278" t="str">
        <f>'Memoria Aporte FIA al Ejecutor'!C21</f>
        <v>Equipo Técnico 13: indicar nombre aquí</v>
      </c>
      <c r="D148" s="287"/>
      <c r="E148" s="230"/>
      <c r="F148" s="288"/>
      <c r="G148" s="288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12" customHeight="1" x14ac:dyDescent="0.25">
      <c r="B149" s="452"/>
      <c r="C149" s="278" t="str">
        <f>'Memoria Aporte FIA al Ejecutor'!C22</f>
        <v>Equipo Técnico 14: indicar nombre aquí</v>
      </c>
      <c r="D149" s="287"/>
      <c r="E149" s="230"/>
      <c r="F149" s="288"/>
      <c r="G149" s="288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12" customHeight="1" x14ac:dyDescent="0.25">
      <c r="B150" s="452"/>
      <c r="C150" s="278" t="str">
        <f>'Memoria Aporte FIA al Ejecutor'!C23</f>
        <v>Equipo Técnico 15: indicar nombre aquí</v>
      </c>
      <c r="D150" s="287"/>
      <c r="E150" s="230"/>
      <c r="F150" s="288"/>
      <c r="G150" s="288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12" customHeight="1" x14ac:dyDescent="0.25">
      <c r="B151" s="452"/>
      <c r="C151" s="278" t="str">
        <f>'Memoria Aporte FIA al Ejecutor'!C24</f>
        <v>Equipo Técnico 16: indicar nombre aquí</v>
      </c>
      <c r="D151" s="287"/>
      <c r="E151" s="230"/>
      <c r="F151" s="288"/>
      <c r="G151" s="288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12" customHeight="1" x14ac:dyDescent="0.25">
      <c r="B152" s="452"/>
      <c r="C152" s="278" t="str">
        <f>'Memoria Aporte FIA al Ejecutor'!C25</f>
        <v>Equipo Técnico 17: indicar nombre aquí</v>
      </c>
      <c r="D152" s="287"/>
      <c r="E152" s="230"/>
      <c r="F152" s="288"/>
      <c r="G152" s="288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12" customHeight="1" x14ac:dyDescent="0.25">
      <c r="B153" s="452"/>
      <c r="C153" s="278" t="str">
        <f>'Memoria Aporte FIA al Ejecutor'!C26</f>
        <v>Equipo Técnico 18: indicar nombre aquí</v>
      </c>
      <c r="D153" s="287"/>
      <c r="E153" s="230"/>
      <c r="F153" s="288"/>
      <c r="G153" s="288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12" customHeight="1" x14ac:dyDescent="0.25">
      <c r="B154" s="452"/>
      <c r="C154" s="278" t="str">
        <f>'Memoria Aporte FIA al Ejecutor'!C27</f>
        <v>Equipo Técnico 19: indicar nombre aquí</v>
      </c>
      <c r="D154" s="287"/>
      <c r="E154" s="230"/>
      <c r="F154" s="288"/>
      <c r="G154" s="288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12" customHeight="1" x14ac:dyDescent="0.25">
      <c r="B155" s="452"/>
      <c r="C155" s="278" t="str">
        <f>'Memoria Aporte FIA al Ejecutor'!C28</f>
        <v>Equipo Técnico 20: indicar nombre aquí</v>
      </c>
      <c r="D155" s="287"/>
      <c r="E155" s="230"/>
      <c r="F155" s="288"/>
      <c r="G155" s="288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12" customHeight="1" x14ac:dyDescent="0.25">
      <c r="B156" s="452"/>
      <c r="C156" s="259" t="s">
        <v>114</v>
      </c>
      <c r="D156" s="287"/>
      <c r="E156" s="230"/>
      <c r="F156" s="288"/>
      <c r="G156" s="288"/>
      <c r="H156" s="25">
        <f>F156*G156</f>
        <v>0</v>
      </c>
      <c r="I156" s="25">
        <f t="shared" si="4"/>
        <v>0</v>
      </c>
      <c r="J156" s="40"/>
      <c r="K156" s="158"/>
      <c r="L156" s="121"/>
      <c r="M156" s="175"/>
    </row>
    <row r="157" spans="2:13" x14ac:dyDescent="0.25">
      <c r="B157" s="452"/>
      <c r="C157" s="454" t="s">
        <v>3</v>
      </c>
      <c r="D157" s="289"/>
      <c r="E157" s="290"/>
      <c r="F157" s="291"/>
      <c r="G157" s="291"/>
      <c r="H157" s="174">
        <f t="shared" si="3"/>
        <v>0</v>
      </c>
      <c r="I157" s="37"/>
      <c r="J157" s="40"/>
      <c r="L157" s="121"/>
      <c r="M157" s="175"/>
    </row>
    <row r="158" spans="2:13" x14ac:dyDescent="0.25">
      <c r="B158" s="452"/>
      <c r="C158" s="455"/>
      <c r="D158" s="285"/>
      <c r="E158" s="290"/>
      <c r="F158" s="286"/>
      <c r="G158" s="286"/>
      <c r="H158" s="174">
        <f t="shared" si="3"/>
        <v>0</v>
      </c>
      <c r="I158" s="37"/>
      <c r="J158" s="40"/>
      <c r="L158" s="121"/>
      <c r="M158" s="175"/>
    </row>
    <row r="159" spans="2:13" x14ac:dyDescent="0.25">
      <c r="B159" s="452"/>
      <c r="C159" s="455"/>
      <c r="D159" s="285"/>
      <c r="E159" s="290"/>
      <c r="F159" s="286"/>
      <c r="G159" s="286"/>
      <c r="H159" s="174">
        <f t="shared" si="3"/>
        <v>0</v>
      </c>
      <c r="I159" s="37"/>
      <c r="J159" s="40"/>
      <c r="L159" s="121"/>
      <c r="M159" s="175"/>
    </row>
    <row r="160" spans="2:13" x14ac:dyDescent="0.25">
      <c r="B160" s="452"/>
      <c r="C160" s="455"/>
      <c r="D160" s="285"/>
      <c r="E160" s="290"/>
      <c r="F160" s="286"/>
      <c r="G160" s="286"/>
      <c r="H160" s="174">
        <f t="shared" si="3"/>
        <v>0</v>
      </c>
      <c r="I160" s="37"/>
      <c r="J160" s="40"/>
      <c r="L160" s="121"/>
      <c r="M160" s="175"/>
    </row>
    <row r="161" spans="2:13" x14ac:dyDescent="0.25">
      <c r="B161" s="452"/>
      <c r="C161" s="456"/>
      <c r="D161" s="287"/>
      <c r="E161" s="230"/>
      <c r="F161" s="288"/>
      <c r="G161" s="288"/>
      <c r="H161" s="25">
        <f t="shared" si="3"/>
        <v>0</v>
      </c>
      <c r="I161" s="25">
        <f>SUM(H157:H161)</f>
        <v>0</v>
      </c>
      <c r="J161" s="40"/>
      <c r="L161" s="121"/>
      <c r="M161" s="175"/>
    </row>
    <row r="162" spans="2:13" x14ac:dyDescent="0.25">
      <c r="B162" s="452"/>
      <c r="C162" s="454" t="s">
        <v>2</v>
      </c>
      <c r="D162" s="287"/>
      <c r="E162" s="230"/>
      <c r="F162" s="288"/>
      <c r="G162" s="288"/>
      <c r="H162" s="25">
        <f t="shared" si="3"/>
        <v>0</v>
      </c>
      <c r="I162" s="37"/>
      <c r="J162" s="40"/>
      <c r="L162" s="121"/>
      <c r="M162" s="175"/>
    </row>
    <row r="163" spans="2:13" x14ac:dyDescent="0.25">
      <c r="B163" s="452"/>
      <c r="C163" s="455"/>
      <c r="D163" s="287"/>
      <c r="E163" s="230"/>
      <c r="F163" s="288"/>
      <c r="G163" s="288"/>
      <c r="H163" s="25">
        <f t="shared" si="3"/>
        <v>0</v>
      </c>
      <c r="I163" s="37"/>
      <c r="J163" s="40"/>
      <c r="L163" s="121"/>
      <c r="M163" s="175"/>
    </row>
    <row r="164" spans="2:13" x14ac:dyDescent="0.25">
      <c r="B164" s="452"/>
      <c r="C164" s="455"/>
      <c r="D164" s="287"/>
      <c r="E164" s="230"/>
      <c r="F164" s="288"/>
      <c r="G164" s="288"/>
      <c r="H164" s="25">
        <f t="shared" si="3"/>
        <v>0</v>
      </c>
      <c r="I164" s="37"/>
      <c r="J164" s="40"/>
      <c r="L164" s="121"/>
      <c r="M164" s="175"/>
    </row>
    <row r="165" spans="2:13" ht="13.8" thickBot="1" x14ac:dyDescent="0.3">
      <c r="B165" s="452"/>
      <c r="C165" s="455"/>
      <c r="D165" s="287"/>
      <c r="E165" s="230"/>
      <c r="F165" s="288"/>
      <c r="G165" s="288"/>
      <c r="H165" s="25">
        <f t="shared" si="3"/>
        <v>0</v>
      </c>
      <c r="I165" s="37"/>
      <c r="J165" s="40"/>
      <c r="L165" s="121"/>
      <c r="M165" s="175"/>
    </row>
    <row r="166" spans="2:13" ht="13.8" thickBot="1" x14ac:dyDescent="0.3">
      <c r="B166" s="453"/>
      <c r="C166" s="457"/>
      <c r="D166" s="292"/>
      <c r="E166" s="293"/>
      <c r="F166" s="294"/>
      <c r="G166" s="294"/>
      <c r="H166" s="26">
        <f t="shared" si="3"/>
        <v>0</v>
      </c>
      <c r="I166" s="46">
        <f>SUM(H162:H166)</f>
        <v>0</v>
      </c>
      <c r="J166" s="45">
        <f>SUM(I134:I156)+I161+I166</f>
        <v>0</v>
      </c>
      <c r="L166" s="121"/>
      <c r="M166" s="175"/>
    </row>
    <row r="167" spans="2:13" x14ac:dyDescent="0.25">
      <c r="B167" s="458" t="s">
        <v>5</v>
      </c>
      <c r="C167" s="459"/>
      <c r="D167" s="297"/>
      <c r="E167" s="298"/>
      <c r="F167" s="299"/>
      <c r="G167" s="299"/>
      <c r="H167" s="33">
        <f t="shared" si="3"/>
        <v>0</v>
      </c>
      <c r="I167" s="37"/>
      <c r="J167" s="40"/>
      <c r="L167" s="121"/>
      <c r="M167" s="175"/>
    </row>
    <row r="168" spans="2:13" x14ac:dyDescent="0.25">
      <c r="B168" s="460"/>
      <c r="C168" s="461"/>
      <c r="D168" s="287"/>
      <c r="E168" s="230"/>
      <c r="F168" s="288"/>
      <c r="G168" s="288"/>
      <c r="H168" s="25">
        <f t="shared" si="3"/>
        <v>0</v>
      </c>
      <c r="I168" s="37"/>
      <c r="J168" s="40"/>
      <c r="L168" s="121"/>
      <c r="M168" s="175"/>
    </row>
    <row r="169" spans="2:13" x14ac:dyDescent="0.25">
      <c r="B169" s="460"/>
      <c r="C169" s="461"/>
      <c r="D169" s="287"/>
      <c r="E169" s="230"/>
      <c r="F169" s="288"/>
      <c r="G169" s="288"/>
      <c r="H169" s="25">
        <f t="shared" si="3"/>
        <v>0</v>
      </c>
      <c r="I169" s="37"/>
      <c r="J169" s="40"/>
      <c r="L169" s="121"/>
      <c r="M169" s="175"/>
    </row>
    <row r="170" spans="2:13" x14ac:dyDescent="0.25">
      <c r="B170" s="460"/>
      <c r="C170" s="461"/>
      <c r="D170" s="287"/>
      <c r="E170" s="230"/>
      <c r="F170" s="288"/>
      <c r="G170" s="288"/>
      <c r="H170" s="25">
        <f t="shared" si="3"/>
        <v>0</v>
      </c>
      <c r="I170" s="37"/>
      <c r="J170" s="40"/>
      <c r="L170" s="121"/>
      <c r="M170" s="175"/>
    </row>
    <row r="171" spans="2:13" x14ac:dyDescent="0.25">
      <c r="B171" s="460"/>
      <c r="C171" s="461"/>
      <c r="D171" s="287"/>
      <c r="E171" s="230"/>
      <c r="F171" s="288"/>
      <c r="G171" s="288"/>
      <c r="H171" s="25">
        <f t="shared" si="3"/>
        <v>0</v>
      </c>
      <c r="I171" s="37"/>
      <c r="J171" s="40"/>
      <c r="L171" s="121"/>
      <c r="M171" s="175"/>
    </row>
    <row r="172" spans="2:13" x14ac:dyDescent="0.25">
      <c r="B172" s="460"/>
      <c r="C172" s="461"/>
      <c r="D172" s="287"/>
      <c r="E172" s="230"/>
      <c r="F172" s="288"/>
      <c r="G172" s="288"/>
      <c r="H172" s="25">
        <f t="shared" si="3"/>
        <v>0</v>
      </c>
      <c r="I172" s="37"/>
      <c r="J172" s="40"/>
      <c r="L172" s="121"/>
      <c r="M172" s="175"/>
    </row>
    <row r="173" spans="2:13" x14ac:dyDescent="0.25">
      <c r="B173" s="460"/>
      <c r="C173" s="461"/>
      <c r="D173" s="287"/>
      <c r="E173" s="230"/>
      <c r="F173" s="288"/>
      <c r="G173" s="288"/>
      <c r="H173" s="25">
        <f t="shared" si="3"/>
        <v>0</v>
      </c>
      <c r="I173" s="37"/>
      <c r="J173" s="40"/>
      <c r="L173" s="121"/>
      <c r="M173" s="175"/>
    </row>
    <row r="174" spans="2:13" x14ac:dyDescent="0.25">
      <c r="B174" s="460"/>
      <c r="C174" s="461"/>
      <c r="D174" s="287"/>
      <c r="E174" s="230"/>
      <c r="F174" s="288"/>
      <c r="G174" s="288"/>
      <c r="H174" s="25">
        <f t="shared" si="3"/>
        <v>0</v>
      </c>
      <c r="I174" s="37"/>
      <c r="J174" s="40"/>
      <c r="L174" s="121"/>
      <c r="M174" s="175"/>
    </row>
    <row r="175" spans="2:13" x14ac:dyDescent="0.25">
      <c r="B175" s="460"/>
      <c r="C175" s="461"/>
      <c r="D175" s="287"/>
      <c r="E175" s="230"/>
      <c r="F175" s="288"/>
      <c r="G175" s="288"/>
      <c r="H175" s="25">
        <f t="shared" si="3"/>
        <v>0</v>
      </c>
      <c r="I175" s="37"/>
      <c r="J175" s="40"/>
      <c r="L175" s="121"/>
      <c r="M175" s="175"/>
    </row>
    <row r="176" spans="2:13" x14ac:dyDescent="0.25">
      <c r="B176" s="460"/>
      <c r="C176" s="461"/>
      <c r="D176" s="287"/>
      <c r="E176" s="230"/>
      <c r="F176" s="288"/>
      <c r="G176" s="288"/>
      <c r="H176" s="25">
        <f t="shared" si="3"/>
        <v>0</v>
      </c>
      <c r="I176" s="37"/>
      <c r="J176" s="40"/>
      <c r="L176" s="121"/>
      <c r="M176" s="175"/>
    </row>
    <row r="177" spans="2:13" x14ac:dyDescent="0.25">
      <c r="B177" s="460"/>
      <c r="C177" s="461"/>
      <c r="D177" s="287"/>
      <c r="E177" s="230"/>
      <c r="F177" s="288"/>
      <c r="G177" s="288"/>
      <c r="H177" s="25">
        <f t="shared" si="3"/>
        <v>0</v>
      </c>
      <c r="I177" s="37"/>
      <c r="J177" s="40"/>
      <c r="L177" s="121"/>
      <c r="M177" s="175"/>
    </row>
    <row r="178" spans="2:13" x14ac:dyDescent="0.25">
      <c r="B178" s="460"/>
      <c r="C178" s="461"/>
      <c r="D178" s="287"/>
      <c r="E178" s="230"/>
      <c r="F178" s="288"/>
      <c r="G178" s="288"/>
      <c r="H178" s="25">
        <f t="shared" si="3"/>
        <v>0</v>
      </c>
      <c r="I178" s="37"/>
      <c r="J178" s="40"/>
      <c r="L178" s="121"/>
      <c r="M178" s="175"/>
    </row>
    <row r="179" spans="2:13" x14ac:dyDescent="0.25">
      <c r="B179" s="460"/>
      <c r="C179" s="461"/>
      <c r="D179" s="287"/>
      <c r="E179" s="230"/>
      <c r="F179" s="288"/>
      <c r="G179" s="288"/>
      <c r="H179" s="25">
        <f t="shared" si="3"/>
        <v>0</v>
      </c>
      <c r="I179" s="37"/>
      <c r="J179" s="40"/>
      <c r="L179" s="121"/>
      <c r="M179" s="175"/>
    </row>
    <row r="180" spans="2:13" x14ac:dyDescent="0.25">
      <c r="B180" s="460"/>
      <c r="C180" s="461"/>
      <c r="D180" s="287"/>
      <c r="E180" s="230"/>
      <c r="F180" s="288"/>
      <c r="G180" s="288"/>
      <c r="H180" s="25">
        <f t="shared" si="3"/>
        <v>0</v>
      </c>
      <c r="I180" s="37"/>
      <c r="J180" s="40"/>
      <c r="L180" s="121"/>
      <c r="M180" s="175"/>
    </row>
    <row r="181" spans="2:13" x14ac:dyDescent="0.25">
      <c r="B181" s="460"/>
      <c r="C181" s="461"/>
      <c r="D181" s="287"/>
      <c r="E181" s="230"/>
      <c r="F181" s="288"/>
      <c r="G181" s="288"/>
      <c r="H181" s="25">
        <f t="shared" si="3"/>
        <v>0</v>
      </c>
      <c r="I181" s="37"/>
      <c r="J181" s="40"/>
      <c r="L181" s="121"/>
      <c r="M181" s="175"/>
    </row>
    <row r="182" spans="2:13" x14ac:dyDescent="0.25">
      <c r="B182" s="460"/>
      <c r="C182" s="461"/>
      <c r="D182" s="287"/>
      <c r="E182" s="230"/>
      <c r="F182" s="288"/>
      <c r="G182" s="288"/>
      <c r="H182" s="25">
        <f t="shared" si="3"/>
        <v>0</v>
      </c>
      <c r="I182" s="37"/>
      <c r="J182" s="40"/>
      <c r="L182" s="121"/>
      <c r="M182" s="175"/>
    </row>
    <row r="183" spans="2:13" x14ac:dyDescent="0.25">
      <c r="B183" s="460"/>
      <c r="C183" s="461"/>
      <c r="D183" s="287"/>
      <c r="E183" s="230"/>
      <c r="F183" s="288"/>
      <c r="G183" s="288"/>
      <c r="H183" s="25">
        <f t="shared" si="3"/>
        <v>0</v>
      </c>
      <c r="I183" s="37"/>
      <c r="J183" s="40"/>
      <c r="L183" s="121"/>
      <c r="M183" s="175"/>
    </row>
    <row r="184" spans="2:13" x14ac:dyDescent="0.25">
      <c r="B184" s="460"/>
      <c r="C184" s="461"/>
      <c r="D184" s="287"/>
      <c r="E184" s="230"/>
      <c r="F184" s="288"/>
      <c r="G184" s="288"/>
      <c r="H184" s="25">
        <f t="shared" si="3"/>
        <v>0</v>
      </c>
      <c r="I184" s="37"/>
      <c r="J184" s="40"/>
      <c r="L184" s="121"/>
      <c r="M184" s="175"/>
    </row>
    <row r="185" spans="2:13" x14ac:dyDescent="0.25">
      <c r="B185" s="460"/>
      <c r="C185" s="461"/>
      <c r="D185" s="287"/>
      <c r="E185" s="230"/>
      <c r="F185" s="288"/>
      <c r="G185" s="288"/>
      <c r="H185" s="25">
        <f t="shared" si="3"/>
        <v>0</v>
      </c>
      <c r="I185" s="37"/>
      <c r="J185" s="40"/>
      <c r="L185" s="121"/>
      <c r="M185" s="175"/>
    </row>
    <row r="186" spans="2:13" x14ac:dyDescent="0.25">
      <c r="B186" s="460"/>
      <c r="C186" s="461"/>
      <c r="D186" s="287"/>
      <c r="E186" s="230"/>
      <c r="F186" s="288"/>
      <c r="G186" s="288"/>
      <c r="H186" s="25">
        <f t="shared" si="3"/>
        <v>0</v>
      </c>
      <c r="I186" s="37"/>
      <c r="J186" s="40"/>
      <c r="L186" s="121"/>
      <c r="M186" s="175"/>
    </row>
    <row r="187" spans="2:13" ht="13.8" thickBot="1" x14ac:dyDescent="0.3">
      <c r="B187" s="460"/>
      <c r="C187" s="461"/>
      <c r="D187" s="287"/>
      <c r="E187" s="230"/>
      <c r="F187" s="288"/>
      <c r="G187" s="288"/>
      <c r="H187" s="25">
        <f t="shared" si="3"/>
        <v>0</v>
      </c>
      <c r="I187" s="37"/>
      <c r="J187" s="40"/>
      <c r="L187" s="121"/>
      <c r="M187" s="175"/>
    </row>
    <row r="188" spans="2:13" ht="13.8" thickBot="1" x14ac:dyDescent="0.3">
      <c r="B188" s="462"/>
      <c r="C188" s="463"/>
      <c r="D188" s="292"/>
      <c r="E188" s="293"/>
      <c r="F188" s="294"/>
      <c r="G188" s="294"/>
      <c r="H188" s="26">
        <f t="shared" si="3"/>
        <v>0</v>
      </c>
      <c r="I188" s="485">
        <f>SUM(H167:H188)</f>
        <v>0</v>
      </c>
      <c r="J188" s="486"/>
      <c r="L188" s="121"/>
      <c r="M188" s="175"/>
    </row>
    <row r="189" spans="2:13" x14ac:dyDescent="0.25">
      <c r="B189" s="464" t="s">
        <v>6</v>
      </c>
      <c r="C189" s="465"/>
      <c r="D189" s="297"/>
      <c r="E189" s="298"/>
      <c r="F189" s="299"/>
      <c r="G189" s="299"/>
      <c r="H189" s="33">
        <f t="shared" si="3"/>
        <v>0</v>
      </c>
      <c r="I189" s="37"/>
      <c r="J189" s="40"/>
      <c r="L189" s="121"/>
      <c r="M189" s="175"/>
    </row>
    <row r="190" spans="2:13" x14ac:dyDescent="0.25">
      <c r="B190" s="466"/>
      <c r="C190" s="467"/>
      <c r="D190" s="287"/>
      <c r="E190" s="230"/>
      <c r="F190" s="288"/>
      <c r="G190" s="288"/>
      <c r="H190" s="25">
        <f t="shared" si="3"/>
        <v>0</v>
      </c>
      <c r="I190" s="37"/>
      <c r="J190" s="40"/>
      <c r="L190" s="121"/>
      <c r="M190" s="175"/>
    </row>
    <row r="191" spans="2:13" x14ac:dyDescent="0.25">
      <c r="B191" s="466"/>
      <c r="C191" s="467"/>
      <c r="D191" s="287"/>
      <c r="E191" s="230"/>
      <c r="F191" s="288"/>
      <c r="G191" s="288"/>
      <c r="H191" s="25">
        <f t="shared" si="3"/>
        <v>0</v>
      </c>
      <c r="I191" s="37"/>
      <c r="J191" s="40"/>
      <c r="L191" s="121"/>
      <c r="M191" s="175"/>
    </row>
    <row r="192" spans="2:13" x14ac:dyDescent="0.25">
      <c r="B192" s="466"/>
      <c r="C192" s="467"/>
      <c r="D192" s="287"/>
      <c r="E192" s="230"/>
      <c r="F192" s="288"/>
      <c r="G192" s="288"/>
      <c r="H192" s="25">
        <f t="shared" si="3"/>
        <v>0</v>
      </c>
      <c r="I192" s="37"/>
      <c r="J192" s="40"/>
      <c r="L192" s="121"/>
      <c r="M192" s="175"/>
    </row>
    <row r="193" spans="2:13" ht="13.8" thickBot="1" x14ac:dyDescent="0.3">
      <c r="B193" s="466"/>
      <c r="C193" s="467"/>
      <c r="D193" s="287"/>
      <c r="E193" s="230"/>
      <c r="F193" s="288"/>
      <c r="G193" s="288"/>
      <c r="H193" s="25">
        <f t="shared" si="3"/>
        <v>0</v>
      </c>
      <c r="I193" s="37"/>
      <c r="J193" s="40"/>
      <c r="L193" s="121"/>
      <c r="M193" s="175"/>
    </row>
    <row r="194" spans="2:13" ht="13.8" thickBot="1" x14ac:dyDescent="0.3">
      <c r="B194" s="468"/>
      <c r="C194" s="469"/>
      <c r="D194" s="292"/>
      <c r="E194" s="293"/>
      <c r="F194" s="294"/>
      <c r="G194" s="294"/>
      <c r="H194" s="26">
        <f t="shared" si="3"/>
        <v>0</v>
      </c>
      <c r="I194" s="485">
        <f>SUM(H189:H194)</f>
        <v>0</v>
      </c>
      <c r="J194" s="486"/>
      <c r="L194" s="121"/>
      <c r="M194" s="175"/>
    </row>
    <row r="195" spans="2:13" x14ac:dyDescent="0.25">
      <c r="B195" s="458" t="s">
        <v>7</v>
      </c>
      <c r="C195" s="459"/>
      <c r="D195" s="306"/>
      <c r="E195" s="307"/>
      <c r="F195" s="308"/>
      <c r="G195" s="308"/>
      <c r="H195" s="32">
        <f t="shared" si="3"/>
        <v>0</v>
      </c>
      <c r="I195" s="37"/>
      <c r="J195" s="40"/>
      <c r="L195" s="121"/>
      <c r="M195" s="175"/>
    </row>
    <row r="196" spans="2:13" x14ac:dyDescent="0.25">
      <c r="B196" s="460"/>
      <c r="C196" s="461"/>
      <c r="D196" s="287"/>
      <c r="E196" s="230"/>
      <c r="F196" s="288"/>
      <c r="G196" s="288"/>
      <c r="H196" s="25">
        <f t="shared" ref="H196:H201" si="5">F196*G196</f>
        <v>0</v>
      </c>
      <c r="I196" s="37"/>
      <c r="J196" s="40"/>
      <c r="L196" s="121"/>
      <c r="M196" s="175"/>
    </row>
    <row r="197" spans="2:13" x14ac:dyDescent="0.25">
      <c r="B197" s="460"/>
      <c r="C197" s="461"/>
      <c r="D197" s="287"/>
      <c r="E197" s="230"/>
      <c r="F197" s="288"/>
      <c r="G197" s="288"/>
      <c r="H197" s="25">
        <f t="shared" si="5"/>
        <v>0</v>
      </c>
      <c r="I197" s="37"/>
      <c r="J197" s="40"/>
      <c r="L197" s="121"/>
      <c r="M197" s="175"/>
    </row>
    <row r="198" spans="2:13" x14ac:dyDescent="0.25">
      <c r="B198" s="460"/>
      <c r="C198" s="461"/>
      <c r="D198" s="287"/>
      <c r="E198" s="230"/>
      <c r="F198" s="288"/>
      <c r="G198" s="288"/>
      <c r="H198" s="25">
        <f t="shared" si="5"/>
        <v>0</v>
      </c>
      <c r="I198" s="37"/>
      <c r="J198" s="40"/>
      <c r="L198" s="121"/>
      <c r="M198" s="175"/>
    </row>
    <row r="199" spans="2:13" x14ac:dyDescent="0.25">
      <c r="B199" s="460"/>
      <c r="C199" s="461"/>
      <c r="D199" s="287"/>
      <c r="E199" s="230"/>
      <c r="F199" s="288"/>
      <c r="G199" s="288"/>
      <c r="H199" s="25">
        <f t="shared" si="5"/>
        <v>0</v>
      </c>
      <c r="I199" s="37"/>
      <c r="J199" s="40"/>
      <c r="L199" s="121"/>
      <c r="M199" s="175"/>
    </row>
    <row r="200" spans="2:13" x14ac:dyDescent="0.25">
      <c r="B200" s="460"/>
      <c r="C200" s="461"/>
      <c r="D200" s="287"/>
      <c r="E200" s="230"/>
      <c r="F200" s="288"/>
      <c r="G200" s="288"/>
      <c r="H200" s="25">
        <f t="shared" si="5"/>
        <v>0</v>
      </c>
      <c r="I200" s="37"/>
      <c r="J200" s="40"/>
      <c r="L200" s="121"/>
      <c r="M200" s="175"/>
    </row>
    <row r="201" spans="2:13" ht="13.8" thickBot="1" x14ac:dyDescent="0.3">
      <c r="B201" s="460"/>
      <c r="C201" s="461"/>
      <c r="D201" s="287"/>
      <c r="E201" s="230"/>
      <c r="F201" s="288"/>
      <c r="G201" s="288"/>
      <c r="H201" s="25">
        <f t="shared" si="5"/>
        <v>0</v>
      </c>
      <c r="I201" s="37"/>
      <c r="J201" s="40"/>
      <c r="L201" s="121"/>
      <c r="M201" s="175"/>
    </row>
    <row r="202" spans="2:13" ht="13.8" thickBot="1" x14ac:dyDescent="0.3">
      <c r="B202" s="462"/>
      <c r="C202" s="463"/>
      <c r="D202" s="292"/>
      <c r="E202" s="293"/>
      <c r="F202" s="294"/>
      <c r="G202" s="294"/>
      <c r="H202" s="26">
        <f t="shared" ref="H202:H246" si="6">F202*G202</f>
        <v>0</v>
      </c>
      <c r="I202" s="485">
        <f>SUM(H195:H202)</f>
        <v>0</v>
      </c>
      <c r="J202" s="486"/>
      <c r="L202" s="121"/>
      <c r="M202" s="175"/>
    </row>
    <row r="203" spans="2:13" x14ac:dyDescent="0.25">
      <c r="B203" s="458" t="s">
        <v>8</v>
      </c>
      <c r="C203" s="459"/>
      <c r="D203" s="297"/>
      <c r="E203" s="298"/>
      <c r="F203" s="299"/>
      <c r="G203" s="299"/>
      <c r="H203" s="33">
        <f t="shared" si="6"/>
        <v>0</v>
      </c>
      <c r="I203" s="37"/>
      <c r="J203" s="40"/>
      <c r="L203" s="121"/>
      <c r="M203" s="175"/>
    </row>
    <row r="204" spans="2:13" x14ac:dyDescent="0.25">
      <c r="B204" s="460"/>
      <c r="C204" s="461"/>
      <c r="D204" s="287"/>
      <c r="E204" s="230"/>
      <c r="F204" s="288"/>
      <c r="G204" s="288"/>
      <c r="H204" s="25">
        <f t="shared" si="6"/>
        <v>0</v>
      </c>
      <c r="I204" s="37"/>
      <c r="J204" s="40"/>
      <c r="L204" s="121"/>
      <c r="M204" s="175"/>
    </row>
    <row r="205" spans="2:13" x14ac:dyDescent="0.25">
      <c r="B205" s="460"/>
      <c r="C205" s="461"/>
      <c r="D205" s="287"/>
      <c r="E205" s="230"/>
      <c r="F205" s="288"/>
      <c r="G205" s="288"/>
      <c r="H205" s="25">
        <f t="shared" si="6"/>
        <v>0</v>
      </c>
      <c r="I205" s="37"/>
      <c r="J205" s="40"/>
      <c r="L205" s="121"/>
      <c r="M205" s="175"/>
    </row>
    <row r="206" spans="2:13" x14ac:dyDescent="0.25">
      <c r="B206" s="460"/>
      <c r="C206" s="461"/>
      <c r="D206" s="287"/>
      <c r="E206" s="230"/>
      <c r="F206" s="288"/>
      <c r="G206" s="288"/>
      <c r="H206" s="25">
        <f t="shared" si="6"/>
        <v>0</v>
      </c>
      <c r="I206" s="37"/>
      <c r="J206" s="40"/>
      <c r="L206" s="121"/>
      <c r="M206" s="175"/>
    </row>
    <row r="207" spans="2:13" x14ac:dyDescent="0.25">
      <c r="B207" s="460"/>
      <c r="C207" s="461"/>
      <c r="D207" s="287"/>
      <c r="E207" s="230"/>
      <c r="F207" s="288"/>
      <c r="G207" s="288"/>
      <c r="H207" s="25">
        <f t="shared" si="6"/>
        <v>0</v>
      </c>
      <c r="I207" s="37"/>
      <c r="J207" s="40"/>
      <c r="L207" s="121"/>
      <c r="M207" s="175"/>
    </row>
    <row r="208" spans="2:13" x14ac:dyDescent="0.25">
      <c r="B208" s="460"/>
      <c r="C208" s="461"/>
      <c r="D208" s="287"/>
      <c r="E208" s="230"/>
      <c r="F208" s="288"/>
      <c r="G208" s="288"/>
      <c r="H208" s="25">
        <f t="shared" si="6"/>
        <v>0</v>
      </c>
      <c r="I208" s="37"/>
      <c r="J208" s="40"/>
      <c r="L208" s="121"/>
      <c r="M208" s="175"/>
    </row>
    <row r="209" spans="2:13" x14ac:dyDescent="0.25">
      <c r="B209" s="460"/>
      <c r="C209" s="461"/>
      <c r="D209" s="287"/>
      <c r="E209" s="230"/>
      <c r="F209" s="288"/>
      <c r="G209" s="288"/>
      <c r="H209" s="25">
        <f t="shared" si="6"/>
        <v>0</v>
      </c>
      <c r="I209" s="37"/>
      <c r="J209" s="40"/>
      <c r="L209" s="121"/>
      <c r="M209" s="175"/>
    </row>
    <row r="210" spans="2:13" x14ac:dyDescent="0.25">
      <c r="B210" s="460"/>
      <c r="C210" s="461"/>
      <c r="D210" s="287"/>
      <c r="E210" s="230"/>
      <c r="F210" s="288"/>
      <c r="G210" s="288"/>
      <c r="H210" s="25">
        <f t="shared" si="6"/>
        <v>0</v>
      </c>
      <c r="I210" s="37"/>
      <c r="J210" s="40"/>
      <c r="L210" s="121"/>
      <c r="M210" s="175"/>
    </row>
    <row r="211" spans="2:13" ht="13.8" thickBot="1" x14ac:dyDescent="0.3">
      <c r="B211" s="460"/>
      <c r="C211" s="461"/>
      <c r="D211" s="287"/>
      <c r="E211" s="230"/>
      <c r="F211" s="288"/>
      <c r="G211" s="288"/>
      <c r="H211" s="25">
        <f t="shared" si="6"/>
        <v>0</v>
      </c>
      <c r="I211" s="37"/>
      <c r="J211" s="40"/>
      <c r="L211" s="121"/>
      <c r="M211" s="175"/>
    </row>
    <row r="212" spans="2:13" ht="13.8" thickBot="1" x14ac:dyDescent="0.3">
      <c r="B212" s="462"/>
      <c r="C212" s="463"/>
      <c r="D212" s="292"/>
      <c r="E212" s="293"/>
      <c r="F212" s="294"/>
      <c r="G212" s="294"/>
      <c r="H212" s="26">
        <f t="shared" si="6"/>
        <v>0</v>
      </c>
      <c r="I212" s="485">
        <f>SUM(H203:H212)</f>
        <v>0</v>
      </c>
      <c r="J212" s="486"/>
      <c r="L212" s="121"/>
      <c r="M212" s="175"/>
    </row>
    <row r="213" spans="2:13" x14ac:dyDescent="0.25">
      <c r="B213" s="464" t="s">
        <v>20</v>
      </c>
      <c r="C213" s="465"/>
      <c r="D213" s="355"/>
      <c r="E213" s="356"/>
      <c r="F213" s="357"/>
      <c r="G213" s="357"/>
      <c r="H213" s="238">
        <f t="shared" si="6"/>
        <v>0</v>
      </c>
      <c r="I213" s="37"/>
      <c r="J213" s="40"/>
      <c r="L213" s="121"/>
      <c r="M213" s="175"/>
    </row>
    <row r="214" spans="2:13" x14ac:dyDescent="0.25">
      <c r="B214" s="466"/>
      <c r="C214" s="467"/>
      <c r="D214" s="358"/>
      <c r="E214" s="359"/>
      <c r="F214" s="360"/>
      <c r="G214" s="360"/>
      <c r="H214" s="178">
        <f t="shared" si="6"/>
        <v>0</v>
      </c>
      <c r="I214" s="37"/>
      <c r="J214" s="40"/>
      <c r="L214" s="121"/>
      <c r="M214" s="175"/>
    </row>
    <row r="215" spans="2:13" x14ac:dyDescent="0.25">
      <c r="B215" s="466"/>
      <c r="C215" s="467"/>
      <c r="D215" s="358"/>
      <c r="E215" s="359"/>
      <c r="F215" s="360"/>
      <c r="G215" s="360"/>
      <c r="H215" s="178">
        <f t="shared" si="6"/>
        <v>0</v>
      </c>
      <c r="I215" s="37"/>
      <c r="J215" s="40"/>
      <c r="L215" s="121"/>
      <c r="M215" s="175"/>
    </row>
    <row r="216" spans="2:13" x14ac:dyDescent="0.25">
      <c r="B216" s="466"/>
      <c r="C216" s="467"/>
      <c r="D216" s="358"/>
      <c r="E216" s="359"/>
      <c r="F216" s="360"/>
      <c r="G216" s="360"/>
      <c r="H216" s="178">
        <f t="shared" si="6"/>
        <v>0</v>
      </c>
      <c r="I216" s="37"/>
      <c r="J216" s="40"/>
      <c r="L216" s="121"/>
      <c r="M216" s="175"/>
    </row>
    <row r="217" spans="2:13" x14ac:dyDescent="0.25">
      <c r="B217" s="466"/>
      <c r="C217" s="467"/>
      <c r="D217" s="358"/>
      <c r="E217" s="359"/>
      <c r="F217" s="360"/>
      <c r="G217" s="360"/>
      <c r="H217" s="178">
        <f t="shared" si="6"/>
        <v>0</v>
      </c>
      <c r="I217" s="37"/>
      <c r="J217" s="40"/>
      <c r="L217" s="121"/>
      <c r="M217" s="175"/>
    </row>
    <row r="218" spans="2:13" x14ac:dyDescent="0.25">
      <c r="B218" s="466"/>
      <c r="C218" s="467"/>
      <c r="D218" s="358"/>
      <c r="E218" s="359"/>
      <c r="F218" s="360"/>
      <c r="G218" s="360"/>
      <c r="H218" s="178">
        <f t="shared" si="6"/>
        <v>0</v>
      </c>
      <c r="I218" s="37"/>
      <c r="J218" s="40"/>
      <c r="L218" s="121"/>
      <c r="M218" s="175"/>
    </row>
    <row r="219" spans="2:13" ht="13.8" thickBot="1" x14ac:dyDescent="0.3">
      <c r="B219" s="466"/>
      <c r="C219" s="467"/>
      <c r="D219" s="358"/>
      <c r="E219" s="359"/>
      <c r="F219" s="360"/>
      <c r="G219" s="360"/>
      <c r="H219" s="178">
        <f t="shared" si="6"/>
        <v>0</v>
      </c>
      <c r="I219" s="37"/>
      <c r="J219" s="40"/>
      <c r="L219" s="121"/>
      <c r="M219" s="175"/>
    </row>
    <row r="220" spans="2:13" ht="13.8" thickBot="1" x14ac:dyDescent="0.3">
      <c r="B220" s="468"/>
      <c r="C220" s="469"/>
      <c r="D220" s="361"/>
      <c r="E220" s="362"/>
      <c r="F220" s="363"/>
      <c r="G220" s="363"/>
      <c r="H220" s="239">
        <f t="shared" si="6"/>
        <v>0</v>
      </c>
      <c r="I220" s="485">
        <f>SUM(H213:H220)</f>
        <v>0</v>
      </c>
      <c r="J220" s="486"/>
      <c r="L220" s="121"/>
      <c r="M220" s="175"/>
    </row>
    <row r="221" spans="2:13" x14ac:dyDescent="0.25">
      <c r="B221" s="464" t="s">
        <v>9</v>
      </c>
      <c r="C221" s="465"/>
      <c r="D221" s="297"/>
      <c r="E221" s="298"/>
      <c r="F221" s="299"/>
      <c r="G221" s="299"/>
      <c r="H221" s="33">
        <f t="shared" si="6"/>
        <v>0</v>
      </c>
      <c r="I221" s="37"/>
      <c r="J221" s="40"/>
      <c r="L221" s="121"/>
      <c r="M221" s="175"/>
    </row>
    <row r="222" spans="2:13" x14ac:dyDescent="0.25">
      <c r="B222" s="466"/>
      <c r="C222" s="467"/>
      <c r="D222" s="287"/>
      <c r="E222" s="230"/>
      <c r="F222" s="288"/>
      <c r="G222" s="288"/>
      <c r="H222" s="25">
        <f t="shared" si="6"/>
        <v>0</v>
      </c>
      <c r="I222" s="37"/>
      <c r="J222" s="40"/>
      <c r="L222" s="121"/>
      <c r="M222" s="175"/>
    </row>
    <row r="223" spans="2:13" x14ac:dyDescent="0.25">
      <c r="B223" s="466"/>
      <c r="C223" s="467"/>
      <c r="D223" s="287"/>
      <c r="E223" s="230"/>
      <c r="F223" s="288"/>
      <c r="G223" s="288"/>
      <c r="H223" s="25">
        <f t="shared" si="6"/>
        <v>0</v>
      </c>
      <c r="I223" s="37"/>
      <c r="J223" s="40"/>
      <c r="L223" s="121"/>
      <c r="M223" s="175"/>
    </row>
    <row r="224" spans="2:13" x14ac:dyDescent="0.25">
      <c r="B224" s="466"/>
      <c r="C224" s="467"/>
      <c r="D224" s="287"/>
      <c r="E224" s="230"/>
      <c r="F224" s="288"/>
      <c r="G224" s="288"/>
      <c r="H224" s="25">
        <f t="shared" si="6"/>
        <v>0</v>
      </c>
      <c r="I224" s="37"/>
      <c r="J224" s="40"/>
      <c r="L224" s="121"/>
      <c r="M224" s="175"/>
    </row>
    <row r="225" spans="2:13" x14ac:dyDescent="0.25">
      <c r="B225" s="466"/>
      <c r="C225" s="467"/>
      <c r="D225" s="287"/>
      <c r="E225" s="230"/>
      <c r="F225" s="288"/>
      <c r="G225" s="288"/>
      <c r="H225" s="25">
        <f t="shared" si="6"/>
        <v>0</v>
      </c>
      <c r="I225" s="37"/>
      <c r="J225" s="40"/>
      <c r="L225" s="121"/>
      <c r="M225" s="175"/>
    </row>
    <row r="226" spans="2:13" x14ac:dyDescent="0.25">
      <c r="B226" s="466"/>
      <c r="C226" s="467"/>
      <c r="D226" s="287"/>
      <c r="E226" s="230"/>
      <c r="F226" s="288"/>
      <c r="G226" s="288"/>
      <c r="H226" s="25">
        <f t="shared" si="6"/>
        <v>0</v>
      </c>
      <c r="I226" s="37"/>
      <c r="J226" s="40"/>
      <c r="L226" s="121"/>
      <c r="M226" s="175"/>
    </row>
    <row r="227" spans="2:13" ht="13.8" thickBot="1" x14ac:dyDescent="0.3">
      <c r="B227" s="466"/>
      <c r="C227" s="467"/>
      <c r="D227" s="287"/>
      <c r="E227" s="230"/>
      <c r="F227" s="288"/>
      <c r="G227" s="288"/>
      <c r="H227" s="25">
        <f t="shared" si="6"/>
        <v>0</v>
      </c>
      <c r="I227" s="37"/>
      <c r="J227" s="40"/>
      <c r="L227" s="121"/>
      <c r="M227" s="175"/>
    </row>
    <row r="228" spans="2:13" ht="13.8" thickBot="1" x14ac:dyDescent="0.3">
      <c r="B228" s="468"/>
      <c r="C228" s="469"/>
      <c r="D228" s="292"/>
      <c r="E228" s="293"/>
      <c r="F228" s="294"/>
      <c r="G228" s="294"/>
      <c r="H228" s="34">
        <f t="shared" si="6"/>
        <v>0</v>
      </c>
      <c r="I228" s="485">
        <f>SUM(H221:H228)</f>
        <v>0</v>
      </c>
      <c r="J228" s="486"/>
      <c r="L228" s="121"/>
      <c r="M228" s="175"/>
    </row>
    <row r="229" spans="2:13" x14ac:dyDescent="0.25">
      <c r="B229" s="464" t="s">
        <v>10</v>
      </c>
      <c r="C229" s="465"/>
      <c r="D229" s="297"/>
      <c r="E229" s="298"/>
      <c r="F229" s="299"/>
      <c r="G229" s="299"/>
      <c r="H229" s="33">
        <f t="shared" si="6"/>
        <v>0</v>
      </c>
      <c r="I229" s="37"/>
      <c r="J229" s="40"/>
      <c r="L229" s="121"/>
      <c r="M229" s="175"/>
    </row>
    <row r="230" spans="2:13" x14ac:dyDescent="0.25">
      <c r="B230" s="466"/>
      <c r="C230" s="467"/>
      <c r="D230" s="287"/>
      <c r="E230" s="230"/>
      <c r="F230" s="288"/>
      <c r="G230" s="288"/>
      <c r="H230" s="25">
        <f t="shared" si="6"/>
        <v>0</v>
      </c>
      <c r="I230" s="37"/>
      <c r="J230" s="40"/>
      <c r="L230" s="121"/>
      <c r="M230" s="175"/>
    </row>
    <row r="231" spans="2:13" x14ac:dyDescent="0.25">
      <c r="B231" s="466"/>
      <c r="C231" s="467"/>
      <c r="D231" s="287"/>
      <c r="E231" s="230"/>
      <c r="F231" s="288"/>
      <c r="G231" s="288"/>
      <c r="H231" s="25">
        <f t="shared" si="6"/>
        <v>0</v>
      </c>
      <c r="I231" s="37"/>
      <c r="J231" s="40"/>
      <c r="L231" s="121"/>
      <c r="M231" s="175"/>
    </row>
    <row r="232" spans="2:13" ht="13.8" thickBot="1" x14ac:dyDescent="0.3">
      <c r="B232" s="466"/>
      <c r="C232" s="467"/>
      <c r="D232" s="287"/>
      <c r="E232" s="230"/>
      <c r="F232" s="288"/>
      <c r="G232" s="288"/>
      <c r="H232" s="25">
        <f t="shared" si="6"/>
        <v>0</v>
      </c>
      <c r="I232" s="37"/>
      <c r="J232" s="40"/>
      <c r="L232" s="121"/>
      <c r="M232" s="175"/>
    </row>
    <row r="233" spans="2:13" ht="13.8" thickBot="1" x14ac:dyDescent="0.3">
      <c r="B233" s="468"/>
      <c r="C233" s="469"/>
      <c r="D233" s="292"/>
      <c r="E233" s="293"/>
      <c r="F233" s="294"/>
      <c r="G233" s="294"/>
      <c r="H233" s="34">
        <f t="shared" si="6"/>
        <v>0</v>
      </c>
      <c r="I233" s="485">
        <f>SUM(H229:H233)</f>
        <v>0</v>
      </c>
      <c r="J233" s="486"/>
      <c r="L233" s="121"/>
      <c r="M233" s="175"/>
    </row>
    <row r="234" spans="2:13" x14ac:dyDescent="0.25">
      <c r="B234" s="464" t="s">
        <v>11</v>
      </c>
      <c r="C234" s="465"/>
      <c r="D234" s="287"/>
      <c r="E234" s="230"/>
      <c r="F234" s="288"/>
      <c r="G234" s="288"/>
      <c r="H234" s="25">
        <f t="shared" si="6"/>
        <v>0</v>
      </c>
      <c r="I234" s="37"/>
      <c r="J234" s="40"/>
      <c r="L234" s="121"/>
      <c r="M234" s="175"/>
    </row>
    <row r="235" spans="2:13" x14ac:dyDescent="0.25">
      <c r="B235" s="466"/>
      <c r="C235" s="467"/>
      <c r="D235" s="287"/>
      <c r="E235" s="230"/>
      <c r="F235" s="288"/>
      <c r="G235" s="288"/>
      <c r="H235" s="25">
        <f t="shared" si="6"/>
        <v>0</v>
      </c>
      <c r="I235" s="37"/>
      <c r="J235" s="40"/>
      <c r="L235" s="121"/>
      <c r="M235" s="175"/>
    </row>
    <row r="236" spans="2:13" x14ac:dyDescent="0.25">
      <c r="B236" s="466"/>
      <c r="C236" s="467"/>
      <c r="D236" s="287"/>
      <c r="E236" s="230"/>
      <c r="F236" s="288"/>
      <c r="G236" s="288"/>
      <c r="H236" s="25">
        <f t="shared" si="6"/>
        <v>0</v>
      </c>
      <c r="I236" s="37"/>
      <c r="J236" s="40"/>
      <c r="L236" s="121"/>
      <c r="M236" s="175"/>
    </row>
    <row r="237" spans="2:13" x14ac:dyDescent="0.25">
      <c r="B237" s="466"/>
      <c r="C237" s="467"/>
      <c r="D237" s="287"/>
      <c r="E237" s="230"/>
      <c r="F237" s="288"/>
      <c r="G237" s="288"/>
      <c r="H237" s="25">
        <f t="shared" si="6"/>
        <v>0</v>
      </c>
      <c r="I237" s="37"/>
      <c r="J237" s="40"/>
      <c r="L237" s="121"/>
      <c r="M237" s="175"/>
    </row>
    <row r="238" spans="2:13" x14ac:dyDescent="0.25">
      <c r="B238" s="466"/>
      <c r="C238" s="467"/>
      <c r="D238" s="303"/>
      <c r="E238" s="230"/>
      <c r="F238" s="304"/>
      <c r="G238" s="304"/>
      <c r="H238" s="174">
        <f t="shared" si="6"/>
        <v>0</v>
      </c>
      <c r="I238" s="37"/>
      <c r="J238" s="40"/>
      <c r="L238" s="121"/>
      <c r="M238" s="175"/>
    </row>
    <row r="239" spans="2:13" x14ac:dyDescent="0.25">
      <c r="B239" s="466"/>
      <c r="C239" s="467"/>
      <c r="D239" s="303"/>
      <c r="E239" s="305"/>
      <c r="F239" s="304"/>
      <c r="G239" s="304"/>
      <c r="H239" s="174">
        <f t="shared" si="6"/>
        <v>0</v>
      </c>
      <c r="I239" s="37"/>
      <c r="J239" s="40"/>
      <c r="L239" s="121"/>
      <c r="M239" s="175"/>
    </row>
    <row r="240" spans="2:13" x14ac:dyDescent="0.25">
      <c r="B240" s="466"/>
      <c r="C240" s="467"/>
      <c r="D240" s="303"/>
      <c r="E240" s="305"/>
      <c r="F240" s="304"/>
      <c r="G240" s="304"/>
      <c r="H240" s="174">
        <f t="shared" si="6"/>
        <v>0</v>
      </c>
      <c r="I240" s="37"/>
      <c r="J240" s="40"/>
      <c r="L240" s="121"/>
      <c r="M240" s="175"/>
    </row>
    <row r="241" spans="2:13" ht="13.8" thickBot="1" x14ac:dyDescent="0.3">
      <c r="B241" s="466"/>
      <c r="C241" s="467"/>
      <c r="D241" s="303"/>
      <c r="E241" s="305"/>
      <c r="F241" s="304"/>
      <c r="G241" s="304"/>
      <c r="H241" s="174">
        <f>F241*G241</f>
        <v>0</v>
      </c>
      <c r="I241" s="37"/>
      <c r="J241" s="40"/>
      <c r="L241" s="121"/>
      <c r="M241" s="175"/>
    </row>
    <row r="242" spans="2:13" ht="13.8" thickBot="1" x14ac:dyDescent="0.3">
      <c r="B242" s="468"/>
      <c r="C242" s="469"/>
      <c r="D242" s="292"/>
      <c r="E242" s="293"/>
      <c r="F242" s="294"/>
      <c r="G242" s="294"/>
      <c r="H242" s="34">
        <f t="shared" si="6"/>
        <v>0</v>
      </c>
      <c r="I242" s="485">
        <f>SUM(H234:H242)</f>
        <v>0</v>
      </c>
      <c r="J242" s="486"/>
      <c r="L242" s="121"/>
      <c r="M242" s="175"/>
    </row>
    <row r="243" spans="2:13" x14ac:dyDescent="0.25">
      <c r="B243" s="464" t="s">
        <v>0</v>
      </c>
      <c r="C243" s="465"/>
      <c r="D243" s="355"/>
      <c r="E243" s="356"/>
      <c r="F243" s="357"/>
      <c r="G243" s="357"/>
      <c r="H243" s="238">
        <f t="shared" si="6"/>
        <v>0</v>
      </c>
      <c r="I243" s="37"/>
      <c r="J243" s="40"/>
      <c r="L243" s="121"/>
      <c r="M243" s="175"/>
    </row>
    <row r="244" spans="2:13" ht="13.8" thickBot="1" x14ac:dyDescent="0.3">
      <c r="B244" s="466"/>
      <c r="C244" s="467"/>
      <c r="D244" s="358"/>
      <c r="E244" s="359"/>
      <c r="F244" s="360"/>
      <c r="G244" s="360"/>
      <c r="H244" s="178">
        <f t="shared" si="6"/>
        <v>0</v>
      </c>
      <c r="I244" s="37"/>
      <c r="J244" s="40"/>
      <c r="L244" s="121"/>
      <c r="M244" s="175"/>
    </row>
    <row r="245" spans="2:13" ht="13.8" thickBot="1" x14ac:dyDescent="0.3">
      <c r="B245" s="468"/>
      <c r="C245" s="469"/>
      <c r="D245" s="361"/>
      <c r="E245" s="362"/>
      <c r="F245" s="363"/>
      <c r="G245" s="363"/>
      <c r="H245" s="239">
        <f t="shared" si="6"/>
        <v>0</v>
      </c>
      <c r="I245" s="485">
        <f>SUM(H243:H245)</f>
        <v>0</v>
      </c>
      <c r="J245" s="486"/>
      <c r="L245" s="121"/>
      <c r="M245" s="175"/>
    </row>
    <row r="246" spans="2:13" x14ac:dyDescent="0.25">
      <c r="B246" s="470" t="s">
        <v>4</v>
      </c>
      <c r="C246" s="471"/>
      <c r="D246" s="355"/>
      <c r="E246" s="356"/>
      <c r="F246" s="357"/>
      <c r="G246" s="357"/>
      <c r="H246" s="238">
        <f t="shared" si="6"/>
        <v>0</v>
      </c>
      <c r="I246" s="23"/>
      <c r="J246" s="24"/>
      <c r="L246" s="121"/>
      <c r="M246" s="175"/>
    </row>
    <row r="247" spans="2:13" ht="13.8" thickBot="1" x14ac:dyDescent="0.3">
      <c r="B247" s="472"/>
      <c r="C247" s="473"/>
      <c r="D247" s="358"/>
      <c r="E247" s="359"/>
      <c r="F247" s="360"/>
      <c r="G247" s="360"/>
      <c r="H247" s="178">
        <f>F247*G247</f>
        <v>0</v>
      </c>
      <c r="I247" s="23"/>
      <c r="J247" s="24"/>
      <c r="L247" s="121"/>
      <c r="M247" s="175"/>
    </row>
    <row r="248" spans="2:13" ht="13.8" thickBot="1" x14ac:dyDescent="0.3">
      <c r="B248" s="474"/>
      <c r="C248" s="475"/>
      <c r="D248" s="361"/>
      <c r="E248" s="362"/>
      <c r="F248" s="363"/>
      <c r="G248" s="363"/>
      <c r="H248" s="239">
        <f>F248*G248</f>
        <v>0</v>
      </c>
      <c r="I248" s="485">
        <f>SUM(H246:H248)</f>
        <v>0</v>
      </c>
      <c r="J248" s="486"/>
      <c r="L248" s="121"/>
      <c r="M248" s="175"/>
    </row>
    <row r="249" spans="2:13" ht="13.8" thickBot="1" x14ac:dyDescent="0.3">
      <c r="F249" s="38"/>
      <c r="H249" s="37"/>
      <c r="I249" s="37"/>
      <c r="J249" s="40"/>
      <c r="L249" s="121"/>
      <c r="M249" s="175"/>
    </row>
    <row r="250" spans="2:13" ht="13.8" thickBot="1" x14ac:dyDescent="0.3">
      <c r="B250" s="265" t="s">
        <v>22</v>
      </c>
      <c r="C250" s="314"/>
      <c r="D250" s="315"/>
      <c r="E250" s="316"/>
      <c r="F250" s="317"/>
      <c r="G250" s="318"/>
      <c r="H250" s="268">
        <f>SUM(H134:H248)</f>
        <v>0</v>
      </c>
      <c r="I250" s="483">
        <f>SUM(J166+I188+I194+I202+I212+I220+I228+I233+I242+I245+I248)</f>
        <v>0</v>
      </c>
      <c r="J250" s="484"/>
      <c r="L250" s="121"/>
      <c r="M250" s="175"/>
    </row>
    <row r="251" spans="2:13" x14ac:dyDescent="0.25">
      <c r="I251" s="41"/>
      <c r="J251" s="28"/>
    </row>
    <row r="252" spans="2:13" x14ac:dyDescent="0.25">
      <c r="I252" s="41"/>
      <c r="J252" s="28"/>
    </row>
  </sheetData>
  <sheetProtection algorithmName="SHA-512" hashValue="mu5AJznzl+cxht1ZVhT1Kp8jepslLsNTs7QSo0o81W0U607ouCVOxRf+CIpOmrrzA6vnOz+nYd0sWq8apBYNQQ==" saltValue="MQoVyummhQdNnH9jjm01JA==" spinCount="100000" sheet="1" formatCells="0" formatColumns="0" formatRows="0"/>
  <mergeCells count="49">
    <mergeCell ref="I250:J250"/>
    <mergeCell ref="B229:C233"/>
    <mergeCell ref="I233:J233"/>
    <mergeCell ref="B234:C242"/>
    <mergeCell ref="I242:J242"/>
    <mergeCell ref="B243:C245"/>
    <mergeCell ref="I245:J245"/>
    <mergeCell ref="B213:C220"/>
    <mergeCell ref="I220:J220"/>
    <mergeCell ref="B221:C228"/>
    <mergeCell ref="I228:J228"/>
    <mergeCell ref="B246:C248"/>
    <mergeCell ref="I248:J248"/>
    <mergeCell ref="B189:C194"/>
    <mergeCell ref="I194:J194"/>
    <mergeCell ref="B195:C202"/>
    <mergeCell ref="I202:J202"/>
    <mergeCell ref="B203:C212"/>
    <mergeCell ref="I212:J212"/>
    <mergeCell ref="I65:J65"/>
    <mergeCell ref="B66:C71"/>
    <mergeCell ref="B72:C79"/>
    <mergeCell ref="I79:J79"/>
    <mergeCell ref="B80:C89"/>
    <mergeCell ref="I89:J89"/>
    <mergeCell ref="I71:J71"/>
    <mergeCell ref="I127:J127"/>
    <mergeCell ref="I188:J188"/>
    <mergeCell ref="B90:C97"/>
    <mergeCell ref="I97:J97"/>
    <mergeCell ref="B98:C105"/>
    <mergeCell ref="I105:J105"/>
    <mergeCell ref="B106:C110"/>
    <mergeCell ref="I110:J110"/>
    <mergeCell ref="B111:C119"/>
    <mergeCell ref="I119:J119"/>
    <mergeCell ref="B123:C125"/>
    <mergeCell ref="I125:J125"/>
    <mergeCell ref="I122:J122"/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Constanza Perez</cp:lastModifiedBy>
  <cp:lastPrinted>2015-08-19T17:47:47Z</cp:lastPrinted>
  <dcterms:created xsi:type="dcterms:W3CDTF">2007-07-31T21:27:49Z</dcterms:created>
  <dcterms:modified xsi:type="dcterms:W3CDTF">2021-09-10T19:37:32Z</dcterms:modified>
</cp:coreProperties>
</file>