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600" windowHeight="9555" tabRatio="811" firstSheet="13" activeTab="15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 concurrentCalc="0"/>
</workbook>
</file>

<file path=xl/calcChain.xml><?xml version="1.0" encoding="utf-8"?>
<calcChain xmlns="http://schemas.openxmlformats.org/spreadsheetml/2006/main">
  <c r="E144" i="70" l="1"/>
  <c r="E145" i="70"/>
  <c r="E146" i="70"/>
  <c r="E147" i="70"/>
  <c r="E148" i="70"/>
  <c r="E149" i="70"/>
  <c r="E150" i="70"/>
  <c r="E151" i="70"/>
  <c r="E152" i="70"/>
  <c r="E153" i="70"/>
  <c r="E154" i="70"/>
  <c r="E155" i="70"/>
  <c r="E156" i="70"/>
  <c r="E157" i="70"/>
  <c r="E158" i="70"/>
  <c r="E159" i="70"/>
  <c r="E160" i="70"/>
  <c r="E161" i="70"/>
  <c r="E162" i="70"/>
  <c r="E163" i="70"/>
  <c r="E164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43" i="70"/>
  <c r="E143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D161" i="70"/>
  <c r="D162" i="70"/>
  <c r="D163" i="70"/>
  <c r="D164" i="70"/>
  <c r="D144" i="70"/>
  <c r="Q135" i="70"/>
  <c r="H144" i="70"/>
  <c r="H145" i="70"/>
  <c r="H146" i="70"/>
  <c r="H147" i="70"/>
  <c r="H148" i="70"/>
  <c r="H149" i="70"/>
  <c r="H150" i="70"/>
  <c r="H151" i="70"/>
  <c r="H152" i="70"/>
  <c r="H153" i="70"/>
  <c r="H154" i="70"/>
  <c r="B5" i="70"/>
  <c r="B113" i="70"/>
  <c r="B6" i="70"/>
  <c r="B114" i="70"/>
  <c r="B7" i="70"/>
  <c r="B115" i="70"/>
  <c r="B8" i="70"/>
  <c r="B116" i="70"/>
  <c r="B9" i="70"/>
  <c r="B117" i="70"/>
  <c r="B10" i="70"/>
  <c r="B118" i="70"/>
  <c r="B11" i="70"/>
  <c r="B119" i="70"/>
  <c r="B12" i="70"/>
  <c r="B120" i="70"/>
  <c r="B13" i="70"/>
  <c r="B121" i="70"/>
  <c r="B14" i="70"/>
  <c r="B122" i="70"/>
  <c r="B15" i="70"/>
  <c r="B123" i="70"/>
  <c r="B16" i="70"/>
  <c r="B124" i="70"/>
  <c r="B17" i="70"/>
  <c r="B125" i="70"/>
  <c r="B18" i="70"/>
  <c r="B126" i="70"/>
  <c r="B19" i="70"/>
  <c r="B127" i="70"/>
  <c r="B20" i="70"/>
  <c r="B128" i="70"/>
  <c r="B21" i="70"/>
  <c r="B129" i="70"/>
  <c r="B22" i="70"/>
  <c r="B130" i="70"/>
  <c r="B23" i="70"/>
  <c r="B131" i="70"/>
  <c r="B24" i="70"/>
  <c r="B132" i="70"/>
  <c r="B25" i="70"/>
  <c r="B133" i="70"/>
  <c r="B4" i="70"/>
  <c r="B112" i="70"/>
  <c r="F26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V85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4" i="70"/>
  <c r="B163" i="70"/>
  <c r="B162" i="70"/>
  <c r="B161" i="70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H164" i="70"/>
  <c r="Z79" i="70"/>
  <c r="H163" i="70"/>
  <c r="Z78" i="70"/>
  <c r="H162" i="70"/>
  <c r="Z77" i="70"/>
  <c r="H161" i="70"/>
  <c r="Z76" i="70"/>
  <c r="H160" i="70"/>
  <c r="Z75" i="70"/>
  <c r="H159" i="70"/>
  <c r="Z74" i="70"/>
  <c r="H158" i="70"/>
  <c r="Z73" i="70"/>
  <c r="H157" i="70"/>
  <c r="Z72" i="70"/>
  <c r="H156" i="70"/>
  <c r="Z71" i="70"/>
  <c r="H155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AA26" i="70"/>
  <c r="D9" i="57"/>
  <c r="D6" i="57"/>
  <c r="G51" i="57"/>
  <c r="J51" i="57"/>
  <c r="F69" i="57"/>
  <c r="D51" i="57"/>
  <c r="D10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<sst xmlns="http://schemas.openxmlformats.org/spreadsheetml/2006/main" count="1053" uniqueCount="139">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</sst>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8" fillId="16" borderId="1" xfId="0" applyFont="1" applyFill="1" applyBorder="1" applyAlignment="1" applyProtection="1">
      <alignment vertical="center" wrapText="1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5"/>
  <sheetViews>
    <sheetView workbookViewId="0">
      <selection activeCell="B41" sqref="B41:C41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2016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0" t="str">
        <f>'Memoria Aporte FIA al Ejecutor'!C6</f>
        <v>Coordinador Principal: indicar nombre aquí</v>
      </c>
      <c r="C4" s="264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0" t="str">
        <f>'Memoria Aporte FIA al Ejecutor'!C7</f>
        <v>Coordinador Alterno: indicar nombre aquí</v>
      </c>
      <c r="C5" s="264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0" t="str">
        <f>'Memoria Aporte FIA al Ejecutor'!C8</f>
        <v>Equipo Técnico 1: indicar nombre aquí</v>
      </c>
      <c r="C6" s="264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0" t="str">
        <f>'Memoria Aporte FIA al Ejecutor'!C9</f>
        <v>Equipo Técnico 2: indicar nombre aquí</v>
      </c>
      <c r="C7" s="264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0" t="str">
        <f>'Memoria Aporte FIA al Ejecutor'!C10</f>
        <v>Equipo Técnico 3: indicar nombre aquí</v>
      </c>
      <c r="C8" s="264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0" t="str">
        <f>'Memoria Aporte FIA al Ejecutor'!C11</f>
        <v>Equipo Técnico 4: indicar nombre aquí</v>
      </c>
      <c r="C9" s="264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0" t="str">
        <f>'Memoria Aporte FIA al Ejecutor'!C12</f>
        <v>Equipo Técnico 5: indicar nombre aquí</v>
      </c>
      <c r="C10" s="264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0" t="str">
        <f>'Memoria Aporte FIA al Ejecutor'!C13</f>
        <v>Equipo Técnico 6: indicar nombre aquí</v>
      </c>
      <c r="C11" s="264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0" t="str">
        <f>'Memoria Aporte FIA al Ejecutor'!C14</f>
        <v>Equipo Técnico 7: indicar nombre aquí</v>
      </c>
      <c r="C12" s="264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0" t="str">
        <f>'Memoria Aporte FIA al Ejecutor'!C15</f>
        <v>Equipo Técnico 8: indicar nombre aquí</v>
      </c>
      <c r="C13" s="264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0" t="str">
        <f>'Memoria Aporte FIA al Ejecutor'!C16</f>
        <v>Equipo Técnico 9: indicar nombre aquí</v>
      </c>
      <c r="C14" s="264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0" t="str">
        <f>'Memoria Aporte FIA al Ejecutor'!C17</f>
        <v>Equipo Técnico 10: indicar nombre aquí</v>
      </c>
      <c r="C15" s="264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0" t="str">
        <f>'Memoria Aporte FIA al Ejecutor'!C18</f>
        <v>Equipo Técnico 11: indicar nombre aquí</v>
      </c>
      <c r="C16" s="264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0" t="str">
        <f>'Memoria Aporte FIA al Ejecutor'!C19</f>
        <v>Equipo Técnico 12: indicar nombre aquí</v>
      </c>
      <c r="C17" s="264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0" t="str">
        <f>'Memoria Aporte FIA al Ejecutor'!C20</f>
        <v>Equipo Técnico 13: indicar nombre aquí</v>
      </c>
      <c r="C18" s="264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0" t="str">
        <f>'Memoria Aporte FIA al Ejecutor'!C21</f>
        <v>Equipo Técnico 14: indicar nombre aquí</v>
      </c>
      <c r="C19" s="264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0" t="str">
        <f>'Memoria Aporte FIA al Ejecutor'!C22</f>
        <v>Equipo Técnico 15: indicar nombre aquí</v>
      </c>
      <c r="C20" s="264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0" t="str">
        <f>'Memoria Aporte FIA al Ejecutor'!C23</f>
        <v>Equipo Técnico 16: indicar nombre aquí</v>
      </c>
      <c r="C21" s="264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0" t="str">
        <f>'Memoria Aporte FIA al Ejecutor'!C24</f>
        <v>Equipo Técnico 17: indicar nombre aquí</v>
      </c>
      <c r="C22" s="264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0" t="str">
        <f>'Memoria Aporte FIA al Ejecutor'!C25</f>
        <v>Equipo Técnico 18: indicar nombre aquí</v>
      </c>
      <c r="C23" s="264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0" t="str">
        <f>'Memoria Aporte FIA al Ejecutor'!C26</f>
        <v>Equipo Técnico 19: indicar nombre aquí</v>
      </c>
      <c r="C24" s="264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0" t="str">
        <f>'Memoria Aporte FIA al Ejecutor'!C27</f>
        <v>Equipo Técnico 20: indicar nombre aquí</v>
      </c>
      <c r="C25" s="264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42370</v>
      </c>
      <c r="G26" s="172">
        <f>F27+1</f>
        <v>42401</v>
      </c>
      <c r="H26" s="172">
        <f t="shared" ref="H26:Q26" si="3">G27+1</f>
        <v>42430</v>
      </c>
      <c r="I26" s="172">
        <f t="shared" si="3"/>
        <v>42461</v>
      </c>
      <c r="J26" s="172">
        <f t="shared" si="3"/>
        <v>42491</v>
      </c>
      <c r="K26" s="172">
        <f t="shared" si="3"/>
        <v>42522</v>
      </c>
      <c r="L26" s="172">
        <f t="shared" si="3"/>
        <v>42552</v>
      </c>
      <c r="M26" s="172">
        <f t="shared" si="3"/>
        <v>42583</v>
      </c>
      <c r="N26" s="172">
        <f t="shared" si="3"/>
        <v>42614</v>
      </c>
      <c r="O26" s="172">
        <f t="shared" si="3"/>
        <v>42644</v>
      </c>
      <c r="P26" s="172">
        <f t="shared" si="3"/>
        <v>42675</v>
      </c>
      <c r="Q26" s="172">
        <f t="shared" si="3"/>
        <v>42705</v>
      </c>
      <c r="U26" s="156">
        <v>2</v>
      </c>
      <c r="V26" s="173">
        <f>F26</f>
        <v>42370</v>
      </c>
      <c r="W26" s="173">
        <f t="shared" ref="W26:AG26" si="4">G26</f>
        <v>42401</v>
      </c>
      <c r="X26" s="173">
        <f t="shared" si="4"/>
        <v>42430</v>
      </c>
      <c r="Y26" s="173">
        <f t="shared" si="4"/>
        <v>42461</v>
      </c>
      <c r="Z26" s="173">
        <f t="shared" si="4"/>
        <v>42491</v>
      </c>
      <c r="AA26" s="173">
        <f t="shared" si="4"/>
        <v>42522</v>
      </c>
      <c r="AB26" s="173">
        <f t="shared" si="4"/>
        <v>42552</v>
      </c>
      <c r="AC26" s="173">
        <f t="shared" si="4"/>
        <v>42583</v>
      </c>
      <c r="AD26" s="173">
        <f t="shared" si="4"/>
        <v>42614</v>
      </c>
      <c r="AE26" s="173">
        <f t="shared" si="4"/>
        <v>42644</v>
      </c>
      <c r="AF26" s="173">
        <f t="shared" si="4"/>
        <v>42675</v>
      </c>
      <c r="AG26" s="173">
        <f t="shared" si="4"/>
        <v>42705</v>
      </c>
    </row>
    <row r="27" spans="2:33" hidden="1" outlineLevel="1" x14ac:dyDescent="0.2">
      <c r="C27" s="174"/>
      <c r="F27" s="171">
        <f>EDATE(F26,1)-1</f>
        <v>42400</v>
      </c>
      <c r="G27" s="171">
        <f t="shared" ref="G27:Q27" si="5">EDATE(G26,1)-1</f>
        <v>42429</v>
      </c>
      <c r="H27" s="171">
        <f t="shared" si="5"/>
        <v>42460</v>
      </c>
      <c r="I27" s="171">
        <f t="shared" si="5"/>
        <v>42490</v>
      </c>
      <c r="J27" s="171">
        <f t="shared" si="5"/>
        <v>42521</v>
      </c>
      <c r="K27" s="171">
        <f t="shared" si="5"/>
        <v>42551</v>
      </c>
      <c r="L27" s="171">
        <f t="shared" si="5"/>
        <v>42582</v>
      </c>
      <c r="M27" s="171">
        <f t="shared" si="5"/>
        <v>42613</v>
      </c>
      <c r="N27" s="171">
        <f t="shared" si="5"/>
        <v>42643</v>
      </c>
      <c r="O27" s="171">
        <f t="shared" si="5"/>
        <v>42674</v>
      </c>
      <c r="P27" s="171">
        <f t="shared" si="5"/>
        <v>42704</v>
      </c>
      <c r="Q27" s="171">
        <f t="shared" si="5"/>
        <v>42735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2017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0" t="str">
        <f>'Memoria Aporte FIA al Ejecutor'!C6</f>
        <v>Coordinador Principal: indicar nombre aquí</v>
      </c>
      <c r="C31" s="261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0" t="str">
        <f>'Memoria Aporte FIA al Ejecutor'!C7</f>
        <v>Coordinador Alterno: indicar nombre aquí</v>
      </c>
      <c r="C32" s="261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0" t="str">
        <f>'Memoria Aporte FIA al Ejecutor'!C8</f>
        <v>Equipo Técnico 1: indicar nombre aquí</v>
      </c>
      <c r="C33" s="261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0" t="str">
        <f>'Memoria Aporte FIA al Ejecutor'!C9</f>
        <v>Equipo Técnico 2: indicar nombre aquí</v>
      </c>
      <c r="C34" s="261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0" t="str">
        <f>'Memoria Aporte FIA al Ejecutor'!C10</f>
        <v>Equipo Técnico 3: indicar nombre aquí</v>
      </c>
      <c r="C35" s="261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0" t="str">
        <f>'Memoria Aporte FIA al Ejecutor'!C11</f>
        <v>Equipo Técnico 4: indicar nombre aquí</v>
      </c>
      <c r="C36" s="261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0" t="str">
        <f>'Memoria Aporte FIA al Ejecutor'!C12</f>
        <v>Equipo Técnico 5: indicar nombre aquí</v>
      </c>
      <c r="C37" s="261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0" t="str">
        <f>'Memoria Aporte FIA al Ejecutor'!C13</f>
        <v>Equipo Técnico 6: indicar nombre aquí</v>
      </c>
      <c r="C38" s="261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0" t="str">
        <f>'Memoria Aporte FIA al Ejecutor'!C14</f>
        <v>Equipo Técnico 7: indicar nombre aquí</v>
      </c>
      <c r="C39" s="261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0" t="str">
        <f>'Memoria Aporte FIA al Ejecutor'!C15</f>
        <v>Equipo Técnico 8: indicar nombre aquí</v>
      </c>
      <c r="C40" s="261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0" t="str">
        <f>'Memoria Aporte FIA al Ejecutor'!C16</f>
        <v>Equipo Técnico 9: indicar nombre aquí</v>
      </c>
      <c r="C41" s="261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0" t="str">
        <f>'Memoria Aporte FIA al Ejecutor'!C17</f>
        <v>Equipo Técnico 10: indicar nombre aquí</v>
      </c>
      <c r="C42" s="261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0" t="str">
        <f>'Memoria Aporte FIA al Ejecutor'!C18</f>
        <v>Equipo Técnico 11: indicar nombre aquí</v>
      </c>
      <c r="C43" s="261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0" t="str">
        <f>'Memoria Aporte FIA al Ejecutor'!C19</f>
        <v>Equipo Técnico 12: indicar nombre aquí</v>
      </c>
      <c r="C44" s="261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0" t="str">
        <f>'Memoria Aporte FIA al Ejecutor'!C20</f>
        <v>Equipo Técnico 13: indicar nombre aquí</v>
      </c>
      <c r="C45" s="261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0" t="str">
        <f>'Memoria Aporte FIA al Ejecutor'!C21</f>
        <v>Equipo Técnico 14: indicar nombre aquí</v>
      </c>
      <c r="C46" s="261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0" t="str">
        <f>'Memoria Aporte FIA al Ejecutor'!C22</f>
        <v>Equipo Técnico 15: indicar nombre aquí</v>
      </c>
      <c r="C47" s="261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0" t="str">
        <f>'Memoria Aporte FIA al Ejecutor'!C23</f>
        <v>Equipo Técnico 16: indicar nombre aquí</v>
      </c>
      <c r="C48" s="261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0" t="str">
        <f>'Memoria Aporte FIA al Ejecutor'!C24</f>
        <v>Equipo Técnico 17: indicar nombre aquí</v>
      </c>
      <c r="C49" s="261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0" t="str">
        <f>'Memoria Aporte FIA al Ejecutor'!C25</f>
        <v>Equipo Técnico 18: indicar nombre aquí</v>
      </c>
      <c r="C50" s="261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0" t="str">
        <f>'Memoria Aporte FIA al Ejecutor'!C26</f>
        <v>Equipo Técnico 19: indicar nombre aquí</v>
      </c>
      <c r="C51" s="261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0" t="str">
        <f>'Memoria Aporte FIA al Ejecutor'!C27</f>
        <v>Equipo Técnico 20: indicar nombre aquí</v>
      </c>
      <c r="C52" s="261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42736</v>
      </c>
      <c r="G53" s="172">
        <f>F54+1</f>
        <v>42767</v>
      </c>
      <c r="H53" s="172">
        <f t="shared" ref="H53:Q53" si="9">G54+1</f>
        <v>42795</v>
      </c>
      <c r="I53" s="172">
        <f t="shared" si="9"/>
        <v>42826</v>
      </c>
      <c r="J53" s="172">
        <f t="shared" si="9"/>
        <v>42856</v>
      </c>
      <c r="K53" s="172">
        <f t="shared" si="9"/>
        <v>42887</v>
      </c>
      <c r="L53" s="172">
        <f t="shared" si="9"/>
        <v>42917</v>
      </c>
      <c r="M53" s="172">
        <f t="shared" si="9"/>
        <v>42948</v>
      </c>
      <c r="N53" s="172">
        <f t="shared" si="9"/>
        <v>42979</v>
      </c>
      <c r="O53" s="172">
        <f t="shared" si="9"/>
        <v>43009</v>
      </c>
      <c r="P53" s="172">
        <f t="shared" si="9"/>
        <v>43040</v>
      </c>
      <c r="Q53" s="172">
        <f t="shared" si="9"/>
        <v>43070</v>
      </c>
      <c r="U53" s="156">
        <v>2</v>
      </c>
      <c r="V53" s="173">
        <f>F53</f>
        <v>42736</v>
      </c>
      <c r="W53" s="173">
        <f t="shared" ref="W53:AG53" si="10">G53</f>
        <v>42767</v>
      </c>
      <c r="X53" s="173">
        <f t="shared" si="10"/>
        <v>42795</v>
      </c>
      <c r="Y53" s="173">
        <f t="shared" si="10"/>
        <v>42826</v>
      </c>
      <c r="Z53" s="173">
        <f t="shared" si="10"/>
        <v>42856</v>
      </c>
      <c r="AA53" s="173">
        <f t="shared" si="10"/>
        <v>42887</v>
      </c>
      <c r="AB53" s="173">
        <f t="shared" si="10"/>
        <v>42917</v>
      </c>
      <c r="AC53" s="173">
        <f t="shared" si="10"/>
        <v>42948</v>
      </c>
      <c r="AD53" s="173">
        <f t="shared" si="10"/>
        <v>42979</v>
      </c>
      <c r="AE53" s="173">
        <f t="shared" si="10"/>
        <v>43009</v>
      </c>
      <c r="AF53" s="173">
        <f t="shared" si="10"/>
        <v>43040</v>
      </c>
      <c r="AG53" s="173">
        <f t="shared" si="10"/>
        <v>43070</v>
      </c>
    </row>
    <row r="54" spans="2:33" hidden="1" outlineLevel="1" x14ac:dyDescent="0.2">
      <c r="C54" s="153"/>
      <c r="F54" s="171">
        <f>EDATE(F53,1)-1</f>
        <v>42766</v>
      </c>
      <c r="G54" s="171">
        <f>EDATE(G53,1)-1</f>
        <v>42794</v>
      </c>
      <c r="H54" s="171">
        <f t="shared" ref="H54:Q54" si="11">EDATE(H53,1)-1</f>
        <v>42825</v>
      </c>
      <c r="I54" s="171">
        <f t="shared" si="11"/>
        <v>42855</v>
      </c>
      <c r="J54" s="171">
        <f t="shared" si="11"/>
        <v>42886</v>
      </c>
      <c r="K54" s="171">
        <f t="shared" si="11"/>
        <v>42916</v>
      </c>
      <c r="L54" s="171">
        <f t="shared" si="11"/>
        <v>42947</v>
      </c>
      <c r="M54" s="171">
        <f t="shared" si="11"/>
        <v>42978</v>
      </c>
      <c r="N54" s="171">
        <f t="shared" si="11"/>
        <v>43008</v>
      </c>
      <c r="O54" s="171">
        <f t="shared" si="11"/>
        <v>43039</v>
      </c>
      <c r="P54" s="171">
        <f t="shared" si="11"/>
        <v>43069</v>
      </c>
      <c r="Q54" s="171">
        <f t="shared" si="11"/>
        <v>43100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2018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0" t="str">
        <f>'Memoria Aporte FIA al Ejecutor'!C6</f>
        <v>Coordinador Principal: indicar nombre aquí</v>
      </c>
      <c r="C58" s="261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0" t="str">
        <f>'Memoria Aporte FIA al Ejecutor'!C7</f>
        <v>Coordinador Alterno: indicar nombre aquí</v>
      </c>
      <c r="C59" s="261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0" t="str">
        <f>'Memoria Aporte FIA al Ejecutor'!C8</f>
        <v>Equipo Técnico 1: indicar nombre aquí</v>
      </c>
      <c r="C60" s="261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0" t="str">
        <f>'Memoria Aporte FIA al Ejecutor'!C9</f>
        <v>Equipo Técnico 2: indicar nombre aquí</v>
      </c>
      <c r="C61" s="261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0" t="str">
        <f>'Memoria Aporte FIA al Ejecutor'!C10</f>
        <v>Equipo Técnico 3: indicar nombre aquí</v>
      </c>
      <c r="C62" s="261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0" t="str">
        <f>'Memoria Aporte FIA al Ejecutor'!C11</f>
        <v>Equipo Técnico 4: indicar nombre aquí</v>
      </c>
      <c r="C63" s="261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0" t="str">
        <f>'Memoria Aporte FIA al Ejecutor'!C12</f>
        <v>Equipo Técnico 5: indicar nombre aquí</v>
      </c>
      <c r="C64" s="261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0" t="str">
        <f>'Memoria Aporte FIA al Ejecutor'!C13</f>
        <v>Equipo Técnico 6: indicar nombre aquí</v>
      </c>
      <c r="C65" s="261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0" t="str">
        <f>'Memoria Aporte FIA al Ejecutor'!C14</f>
        <v>Equipo Técnico 7: indicar nombre aquí</v>
      </c>
      <c r="C66" s="261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0" t="str">
        <f>'Memoria Aporte FIA al Ejecutor'!C15</f>
        <v>Equipo Técnico 8: indicar nombre aquí</v>
      </c>
      <c r="C67" s="261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0" t="str">
        <f>'Memoria Aporte FIA al Ejecutor'!C16</f>
        <v>Equipo Técnico 9: indicar nombre aquí</v>
      </c>
      <c r="C68" s="261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0" t="str">
        <f>'Memoria Aporte FIA al Ejecutor'!C17</f>
        <v>Equipo Técnico 10: indicar nombre aquí</v>
      </c>
      <c r="C69" s="261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0" t="str">
        <f>'Memoria Aporte FIA al Ejecutor'!C18</f>
        <v>Equipo Técnico 11: indicar nombre aquí</v>
      </c>
      <c r="C70" s="261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0" t="str">
        <f>'Memoria Aporte FIA al Ejecutor'!C19</f>
        <v>Equipo Técnico 12: indicar nombre aquí</v>
      </c>
      <c r="C71" s="261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0" t="str">
        <f>'Memoria Aporte FIA al Ejecutor'!C20</f>
        <v>Equipo Técnico 13: indicar nombre aquí</v>
      </c>
      <c r="C72" s="261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0" t="str">
        <f>'Memoria Aporte FIA al Ejecutor'!C21</f>
        <v>Equipo Técnico 14: indicar nombre aquí</v>
      </c>
      <c r="C73" s="261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0" t="str">
        <f>'Memoria Aporte FIA al Ejecutor'!C22</f>
        <v>Equipo Técnico 15: indicar nombre aquí</v>
      </c>
      <c r="C74" s="261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0" t="str">
        <f>'Memoria Aporte FIA al Ejecutor'!C23</f>
        <v>Equipo Técnico 16: indicar nombre aquí</v>
      </c>
      <c r="C75" s="261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0" t="str">
        <f>'Memoria Aporte FIA al Ejecutor'!C24</f>
        <v>Equipo Técnico 17: indicar nombre aquí</v>
      </c>
      <c r="C76" s="261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0" t="str">
        <f>'Memoria Aporte FIA al Ejecutor'!C25</f>
        <v>Equipo Técnico 18: indicar nombre aquí</v>
      </c>
      <c r="C77" s="261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0" t="str">
        <f>'Memoria Aporte FIA al Ejecutor'!C26</f>
        <v>Equipo Técnico 19: indicar nombre aquí</v>
      </c>
      <c r="C78" s="261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0" t="str">
        <f>'Memoria Aporte FIA al Ejecutor'!C27</f>
        <v>Equipo Técnico 20: indicar nombre aquí</v>
      </c>
      <c r="C79" s="261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43101</v>
      </c>
      <c r="G80" s="172">
        <f>F81+1</f>
        <v>43132</v>
      </c>
      <c r="H80" s="172">
        <f t="shared" ref="H80:Q80" si="15">G81+1</f>
        <v>43160</v>
      </c>
      <c r="I80" s="172">
        <f t="shared" si="15"/>
        <v>43191</v>
      </c>
      <c r="J80" s="172">
        <f t="shared" si="15"/>
        <v>43221</v>
      </c>
      <c r="K80" s="172">
        <f t="shared" si="15"/>
        <v>43252</v>
      </c>
      <c r="L80" s="172">
        <f t="shared" si="15"/>
        <v>43282</v>
      </c>
      <c r="M80" s="172">
        <f t="shared" si="15"/>
        <v>43313</v>
      </c>
      <c r="N80" s="172">
        <f t="shared" si="15"/>
        <v>43344</v>
      </c>
      <c r="O80" s="172">
        <f t="shared" si="15"/>
        <v>43374</v>
      </c>
      <c r="P80" s="172">
        <f t="shared" si="15"/>
        <v>43405</v>
      </c>
      <c r="Q80" s="172">
        <f t="shared" si="15"/>
        <v>43435</v>
      </c>
      <c r="U80" s="156">
        <v>2</v>
      </c>
      <c r="V80" s="173">
        <f>F80</f>
        <v>43101</v>
      </c>
      <c r="W80" s="173">
        <f t="shared" ref="W80:AG80" si="16">G80</f>
        <v>43132</v>
      </c>
      <c r="X80" s="173">
        <f t="shared" si="16"/>
        <v>43160</v>
      </c>
      <c r="Y80" s="173">
        <f t="shared" si="16"/>
        <v>43191</v>
      </c>
      <c r="Z80" s="173">
        <f t="shared" si="16"/>
        <v>43221</v>
      </c>
      <c r="AA80" s="173">
        <f t="shared" si="16"/>
        <v>43252</v>
      </c>
      <c r="AB80" s="173">
        <f t="shared" si="16"/>
        <v>43282</v>
      </c>
      <c r="AC80" s="173">
        <f t="shared" si="16"/>
        <v>43313</v>
      </c>
      <c r="AD80" s="173">
        <f t="shared" si="16"/>
        <v>43344</v>
      </c>
      <c r="AE80" s="173">
        <f t="shared" si="16"/>
        <v>43374</v>
      </c>
      <c r="AF80" s="173">
        <f t="shared" si="16"/>
        <v>43405</v>
      </c>
      <c r="AG80" s="173">
        <f t="shared" si="16"/>
        <v>43435</v>
      </c>
    </row>
    <row r="81" spans="2:33" hidden="1" outlineLevel="1" x14ac:dyDescent="0.2">
      <c r="C81" s="153"/>
      <c r="F81" s="171">
        <f>EDATE(F80,1)-1</f>
        <v>43131</v>
      </c>
      <c r="G81" s="171">
        <f>EDATE(G80,1)-1</f>
        <v>43159</v>
      </c>
      <c r="H81" s="171">
        <f t="shared" ref="H81:Q81" si="17">EDATE(H80,1)-1</f>
        <v>43190</v>
      </c>
      <c r="I81" s="171">
        <f t="shared" si="17"/>
        <v>43220</v>
      </c>
      <c r="J81" s="171">
        <f t="shared" si="17"/>
        <v>43251</v>
      </c>
      <c r="K81" s="171">
        <f t="shared" si="17"/>
        <v>43281</v>
      </c>
      <c r="L81" s="171">
        <f t="shared" si="17"/>
        <v>43312</v>
      </c>
      <c r="M81" s="171">
        <f t="shared" si="17"/>
        <v>43343</v>
      </c>
      <c r="N81" s="171">
        <f t="shared" si="17"/>
        <v>43373</v>
      </c>
      <c r="O81" s="171">
        <f t="shared" si="17"/>
        <v>43404</v>
      </c>
      <c r="P81" s="171">
        <f t="shared" si="17"/>
        <v>43434</v>
      </c>
      <c r="Q81" s="171">
        <f t="shared" si="17"/>
        <v>43465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2019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0" t="str">
        <f>'Memoria Aporte FIA al Ejecutor'!C6</f>
        <v>Coordinador Principal: indicar nombre aquí</v>
      </c>
      <c r="C85" s="261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0" t="str">
        <f>'Memoria Aporte FIA al Ejecutor'!C7</f>
        <v>Coordinador Alterno: indicar nombre aquí</v>
      </c>
      <c r="C86" s="261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0" t="str">
        <f>'Memoria Aporte FIA al Ejecutor'!C8</f>
        <v>Equipo Técnico 1: indicar nombre aquí</v>
      </c>
      <c r="C87" s="261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0" t="str">
        <f>'Memoria Aporte FIA al Ejecutor'!C9</f>
        <v>Equipo Técnico 2: indicar nombre aquí</v>
      </c>
      <c r="C88" s="261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0" t="str">
        <f>'Memoria Aporte FIA al Ejecutor'!C10</f>
        <v>Equipo Técnico 3: indicar nombre aquí</v>
      </c>
      <c r="C89" s="261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0" t="str">
        <f>'Memoria Aporte FIA al Ejecutor'!C11</f>
        <v>Equipo Técnico 4: indicar nombre aquí</v>
      </c>
      <c r="C90" s="261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0" t="str">
        <f>'Memoria Aporte FIA al Ejecutor'!C12</f>
        <v>Equipo Técnico 5: indicar nombre aquí</v>
      </c>
      <c r="C91" s="261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0" t="str">
        <f>'Memoria Aporte FIA al Ejecutor'!C13</f>
        <v>Equipo Técnico 6: indicar nombre aquí</v>
      </c>
      <c r="C92" s="261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0" t="str">
        <f>'Memoria Aporte FIA al Ejecutor'!C14</f>
        <v>Equipo Técnico 7: indicar nombre aquí</v>
      </c>
      <c r="C93" s="261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0" t="str">
        <f>'Memoria Aporte FIA al Ejecutor'!C15</f>
        <v>Equipo Técnico 8: indicar nombre aquí</v>
      </c>
      <c r="C94" s="261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0" t="str">
        <f>'Memoria Aporte FIA al Ejecutor'!C16</f>
        <v>Equipo Técnico 9: indicar nombre aquí</v>
      </c>
      <c r="C95" s="261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0" t="str">
        <f>'Memoria Aporte FIA al Ejecutor'!C17</f>
        <v>Equipo Técnico 10: indicar nombre aquí</v>
      </c>
      <c r="C96" s="261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0" t="str">
        <f>'Memoria Aporte FIA al Ejecutor'!C18</f>
        <v>Equipo Técnico 11: indicar nombre aquí</v>
      </c>
      <c r="C97" s="261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0" t="str">
        <f>'Memoria Aporte FIA al Ejecutor'!C19</f>
        <v>Equipo Técnico 12: indicar nombre aquí</v>
      </c>
      <c r="C98" s="261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0" t="str">
        <f>'Memoria Aporte FIA al Ejecutor'!C20</f>
        <v>Equipo Técnico 13: indicar nombre aquí</v>
      </c>
      <c r="C99" s="261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0" t="str">
        <f>'Memoria Aporte FIA al Ejecutor'!C21</f>
        <v>Equipo Técnico 14: indicar nombre aquí</v>
      </c>
      <c r="C100" s="261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0" t="str">
        <f>'Memoria Aporte FIA al Ejecutor'!C22</f>
        <v>Equipo Técnico 15: indicar nombre aquí</v>
      </c>
      <c r="C101" s="261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0" t="str">
        <f>'Memoria Aporte FIA al Ejecutor'!C23</f>
        <v>Equipo Técnico 16: indicar nombre aquí</v>
      </c>
      <c r="C102" s="261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0" t="str">
        <f>'Memoria Aporte FIA al Ejecutor'!C24</f>
        <v>Equipo Técnico 17: indicar nombre aquí</v>
      </c>
      <c r="C103" s="261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0" t="str">
        <f>'Memoria Aporte FIA al Ejecutor'!C25</f>
        <v>Equipo Técnico 18: indicar nombre aquí</v>
      </c>
      <c r="C104" s="261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0" t="str">
        <f>'Memoria Aporte FIA al Ejecutor'!C26</f>
        <v>Equipo Técnico 19: indicar nombre aquí</v>
      </c>
      <c r="C105" s="261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0" t="str">
        <f>'Memoria Aporte FIA al Ejecutor'!C27</f>
        <v>Equipo Técnico 20: indicar nombre aquí</v>
      </c>
      <c r="C106" s="261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43466</v>
      </c>
      <c r="G107" s="172">
        <f>F108+1</f>
        <v>43497</v>
      </c>
      <c r="H107" s="172">
        <f t="shared" ref="H107:Q107" si="21">G108+1</f>
        <v>43525</v>
      </c>
      <c r="I107" s="172">
        <f t="shared" si="21"/>
        <v>43556</v>
      </c>
      <c r="J107" s="172">
        <f t="shared" si="21"/>
        <v>43586</v>
      </c>
      <c r="K107" s="172">
        <f t="shared" si="21"/>
        <v>43617</v>
      </c>
      <c r="L107" s="172">
        <f t="shared" si="21"/>
        <v>43647</v>
      </c>
      <c r="M107" s="172">
        <f t="shared" si="21"/>
        <v>43678</v>
      </c>
      <c r="N107" s="172">
        <f t="shared" si="21"/>
        <v>43709</v>
      </c>
      <c r="O107" s="172">
        <f t="shared" si="21"/>
        <v>43739</v>
      </c>
      <c r="P107" s="172">
        <f t="shared" si="21"/>
        <v>43770</v>
      </c>
      <c r="Q107" s="172">
        <f t="shared" si="21"/>
        <v>43800</v>
      </c>
      <c r="U107" s="156">
        <v>2</v>
      </c>
      <c r="V107" s="173">
        <f>F107</f>
        <v>43466</v>
      </c>
      <c r="W107" s="173">
        <f t="shared" ref="W107:AG107" si="22">G107</f>
        <v>43497</v>
      </c>
      <c r="X107" s="173">
        <f t="shared" si="22"/>
        <v>43525</v>
      </c>
      <c r="Y107" s="173">
        <f t="shared" si="22"/>
        <v>43556</v>
      </c>
      <c r="Z107" s="173">
        <f t="shared" si="22"/>
        <v>43586</v>
      </c>
      <c r="AA107" s="173">
        <f t="shared" si="22"/>
        <v>43617</v>
      </c>
      <c r="AB107" s="173">
        <f t="shared" si="22"/>
        <v>43647</v>
      </c>
      <c r="AC107" s="173">
        <f t="shared" si="22"/>
        <v>43678</v>
      </c>
      <c r="AD107" s="173">
        <f t="shared" si="22"/>
        <v>43709</v>
      </c>
      <c r="AE107" s="173">
        <f t="shared" si="22"/>
        <v>43739</v>
      </c>
      <c r="AF107" s="173">
        <f t="shared" si="22"/>
        <v>43770</v>
      </c>
      <c r="AG107" s="173">
        <f t="shared" si="22"/>
        <v>43800</v>
      </c>
    </row>
    <row r="108" spans="2:33" hidden="1" outlineLevel="1" x14ac:dyDescent="0.2">
      <c r="C108" s="182"/>
      <c r="F108" s="171">
        <f>EDATE(F107,1)-1</f>
        <v>43496</v>
      </c>
      <c r="G108" s="171">
        <f>EDATE(G107,1)-1</f>
        <v>43524</v>
      </c>
      <c r="H108" s="171">
        <f t="shared" ref="H108:Q108" si="23">EDATE(H107,1)-1</f>
        <v>43555</v>
      </c>
      <c r="I108" s="171">
        <f t="shared" si="23"/>
        <v>43585</v>
      </c>
      <c r="J108" s="171">
        <f t="shared" si="23"/>
        <v>43616</v>
      </c>
      <c r="K108" s="171">
        <f t="shared" si="23"/>
        <v>43646</v>
      </c>
      <c r="L108" s="171">
        <f t="shared" si="23"/>
        <v>43677</v>
      </c>
      <c r="M108" s="171">
        <f t="shared" si="23"/>
        <v>43708</v>
      </c>
      <c r="N108" s="171">
        <f t="shared" si="23"/>
        <v>43738</v>
      </c>
      <c r="O108" s="171">
        <f t="shared" si="23"/>
        <v>43769</v>
      </c>
      <c r="P108" s="171">
        <f t="shared" si="23"/>
        <v>43799</v>
      </c>
      <c r="Q108" s="171">
        <f t="shared" si="23"/>
        <v>43830</v>
      </c>
    </row>
    <row r="109" spans="2:33" outlineLevel="1" x14ac:dyDescent="0.2">
      <c r="C109" s="182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</row>
    <row r="110" spans="2:33" outlineLevel="1" x14ac:dyDescent="0.2">
      <c r="B110" s="153" t="s">
        <v>74</v>
      </c>
      <c r="C110" s="153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33" outlineLevel="1" x14ac:dyDescent="0.2">
      <c r="B111" s="157" t="s">
        <v>75</v>
      </c>
      <c r="C111" s="177">
        <f>C84+1</f>
        <v>2020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</row>
    <row r="112" spans="2:33" ht="12.75" outlineLevel="1" x14ac:dyDescent="0.2">
      <c r="B112" s="260" t="str">
        <f>B4</f>
        <v>Coordinador Principal: indicar nombre aquí</v>
      </c>
      <c r="C112" s="261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ht="12.75" outlineLevel="1" x14ac:dyDescent="0.2">
      <c r="B113" s="260" t="str">
        <f t="shared" ref="B113:B133" si="36">B5</f>
        <v>Coordinador Alterno: indicar nombre aquí</v>
      </c>
      <c r="C113" s="261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ht="12.75" outlineLevel="1" x14ac:dyDescent="0.2">
      <c r="B114" s="260" t="str">
        <f t="shared" si="36"/>
        <v>Equipo Técnico 1: indicar nombre aquí</v>
      </c>
      <c r="C114" s="261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ht="12.75" outlineLevel="1" x14ac:dyDescent="0.2">
      <c r="B115" s="260" t="str">
        <f t="shared" si="36"/>
        <v>Equipo Técnico 2: indicar nombre aquí</v>
      </c>
      <c r="C115" s="261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ht="12.75" outlineLevel="1" x14ac:dyDescent="0.2">
      <c r="B116" s="260" t="str">
        <f t="shared" si="36"/>
        <v>Equipo Técnico 3: indicar nombre aquí</v>
      </c>
      <c r="C116" s="261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ht="12.75" outlineLevel="1" x14ac:dyDescent="0.2">
      <c r="B117" s="260" t="str">
        <f t="shared" si="36"/>
        <v>Equipo Técnico 4: indicar nombre aquí</v>
      </c>
      <c r="C117" s="261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ht="12.75" outlineLevel="1" x14ac:dyDescent="0.2">
      <c r="B118" s="260" t="str">
        <f t="shared" si="36"/>
        <v>Equipo Técnico 5: indicar nombre aquí</v>
      </c>
      <c r="C118" s="261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ht="12.75" outlineLevel="1" x14ac:dyDescent="0.2">
      <c r="B119" s="260" t="str">
        <f t="shared" si="36"/>
        <v>Equipo Técnico 6: indicar nombre aquí</v>
      </c>
      <c r="C119" s="261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ht="12.75" outlineLevel="1" x14ac:dyDescent="0.2">
      <c r="B120" s="260" t="str">
        <f t="shared" si="36"/>
        <v>Equipo Técnico 7: indicar nombre aquí</v>
      </c>
      <c r="C120" s="261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ht="12.75" outlineLevel="1" x14ac:dyDescent="0.2">
      <c r="B121" s="260" t="str">
        <f t="shared" si="36"/>
        <v>Equipo Técnico 8: indicar nombre aquí</v>
      </c>
      <c r="C121" s="261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ht="12.75" outlineLevel="1" x14ac:dyDescent="0.2">
      <c r="B122" s="260" t="str">
        <f t="shared" si="36"/>
        <v>Equipo Técnico 9: indicar nombre aquí</v>
      </c>
      <c r="C122" s="261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ht="12.75" outlineLevel="1" x14ac:dyDescent="0.2">
      <c r="B123" s="260" t="str">
        <f t="shared" si="36"/>
        <v>Equipo Técnico 10: indicar nombre aquí</v>
      </c>
      <c r="C123" s="261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ht="12.75" outlineLevel="1" x14ac:dyDescent="0.2">
      <c r="B124" s="260" t="str">
        <f t="shared" si="36"/>
        <v>Equipo Técnico 11: indicar nombre aquí</v>
      </c>
      <c r="C124" s="261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ht="12.75" outlineLevel="1" x14ac:dyDescent="0.2">
      <c r="B125" s="260" t="str">
        <f t="shared" si="36"/>
        <v>Equipo Técnico 12: indicar nombre aquí</v>
      </c>
      <c r="C125" s="261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ht="12.75" outlineLevel="1" x14ac:dyDescent="0.2">
      <c r="B126" s="260" t="str">
        <f t="shared" si="36"/>
        <v>Equipo Técnico 13: indicar nombre aquí</v>
      </c>
      <c r="C126" s="261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ht="12.75" outlineLevel="1" x14ac:dyDescent="0.2">
      <c r="B127" s="260" t="str">
        <f t="shared" si="36"/>
        <v>Equipo Técnico 14: indicar nombre aquí</v>
      </c>
      <c r="C127" s="261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ht="12.75" outlineLevel="1" x14ac:dyDescent="0.2">
      <c r="B128" s="260" t="str">
        <f t="shared" si="36"/>
        <v>Equipo Técnico 15: indicar nombre aquí</v>
      </c>
      <c r="C128" s="261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ht="12.75" outlineLevel="1" x14ac:dyDescent="0.2">
      <c r="B129" s="260" t="str">
        <f t="shared" si="36"/>
        <v>Equipo Técnico 16: indicar nombre aquí</v>
      </c>
      <c r="C129" s="261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ht="12.75" outlineLevel="1" x14ac:dyDescent="0.2">
      <c r="B130" s="260" t="str">
        <f t="shared" si="36"/>
        <v>Equipo Técnico 17: indicar nombre aquí</v>
      </c>
      <c r="C130" s="261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ht="12.75" outlineLevel="1" x14ac:dyDescent="0.2">
      <c r="B131" s="260" t="str">
        <f t="shared" si="36"/>
        <v>Equipo Técnico 18: indicar nombre aquí</v>
      </c>
      <c r="C131" s="261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ht="12.75" outlineLevel="1" x14ac:dyDescent="0.2">
      <c r="B132" s="260" t="str">
        <f t="shared" si="36"/>
        <v>Equipo Técnico 19: indicar nombre aquí</v>
      </c>
      <c r="C132" s="261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outlineLevel="1" x14ac:dyDescent="0.2">
      <c r="B133" s="260" t="str">
        <f t="shared" si="36"/>
        <v>Equipo Técnico 20: indicar nombre aquí</v>
      </c>
      <c r="C133" s="261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idden="1" outlineLevel="1" x14ac:dyDescent="0.2">
      <c r="F134" s="171">
        <f>Q108+1</f>
        <v>43831</v>
      </c>
      <c r="G134" s="172">
        <f>F135+1</f>
        <v>43862</v>
      </c>
      <c r="H134" s="172">
        <f t="shared" ref="H134" si="38">G135+1</f>
        <v>43891</v>
      </c>
      <c r="I134" s="172">
        <f t="shared" ref="I134" si="39">H135+1</f>
        <v>43922</v>
      </c>
      <c r="J134" s="172">
        <f t="shared" ref="J134" si="40">I135+1</f>
        <v>43952</v>
      </c>
      <c r="K134" s="172">
        <f t="shared" ref="K134" si="41">J135+1</f>
        <v>43983</v>
      </c>
      <c r="L134" s="172">
        <f t="shared" ref="L134" si="42">K135+1</f>
        <v>44013</v>
      </c>
      <c r="M134" s="172">
        <f t="shared" ref="M134" si="43">L135+1</f>
        <v>44044</v>
      </c>
      <c r="N134" s="172">
        <f t="shared" ref="N134" si="44">M135+1</f>
        <v>44075</v>
      </c>
      <c r="O134" s="172">
        <f t="shared" ref="O134" si="45">N135+1</f>
        <v>44105</v>
      </c>
      <c r="P134" s="172">
        <f t="shared" ref="P134" si="46">O135+1</f>
        <v>44136</v>
      </c>
      <c r="Q134" s="172">
        <f t="shared" ref="Q134" si="47">P135+1</f>
        <v>44166</v>
      </c>
      <c r="U134" s="156">
        <v>2</v>
      </c>
      <c r="V134" s="171">
        <v>43831</v>
      </c>
      <c r="W134" s="172">
        <v>43862</v>
      </c>
      <c r="X134" s="172">
        <v>43891</v>
      </c>
      <c r="Y134" s="172">
        <v>43922</v>
      </c>
      <c r="Z134" s="172">
        <v>43952</v>
      </c>
      <c r="AA134" s="172">
        <v>43983</v>
      </c>
      <c r="AB134" s="172">
        <v>44013</v>
      </c>
      <c r="AC134" s="172">
        <v>44044</v>
      </c>
      <c r="AD134" s="172">
        <v>44075</v>
      </c>
      <c r="AE134" s="172">
        <v>44105</v>
      </c>
      <c r="AF134" s="172">
        <v>44136</v>
      </c>
      <c r="AG134" s="172">
        <v>44166</v>
      </c>
    </row>
    <row r="135" spans="2:33" hidden="1" outlineLevel="1" x14ac:dyDescent="0.2">
      <c r="C135" s="182"/>
      <c r="F135" s="171">
        <f>EDATE(F134,1)-1</f>
        <v>43861</v>
      </c>
      <c r="G135" s="171">
        <f>EDATE(G134,1)-1</f>
        <v>43890</v>
      </c>
      <c r="H135" s="171">
        <f t="shared" ref="H135:Q135" si="48">EDATE(H134,1)-1</f>
        <v>43921</v>
      </c>
      <c r="I135" s="171">
        <f t="shared" si="48"/>
        <v>43951</v>
      </c>
      <c r="J135" s="171">
        <f t="shared" si="48"/>
        <v>43982</v>
      </c>
      <c r="K135" s="171">
        <f t="shared" si="48"/>
        <v>44012</v>
      </c>
      <c r="L135" s="171">
        <f t="shared" si="48"/>
        <v>44043</v>
      </c>
      <c r="M135" s="171">
        <f t="shared" si="48"/>
        <v>44074</v>
      </c>
      <c r="N135" s="171">
        <f t="shared" si="48"/>
        <v>44104</v>
      </c>
      <c r="O135" s="171">
        <f t="shared" si="48"/>
        <v>44135</v>
      </c>
      <c r="P135" s="171">
        <f t="shared" si="48"/>
        <v>44165</v>
      </c>
      <c r="Q135" s="171">
        <f t="shared" si="48"/>
        <v>44196</v>
      </c>
    </row>
    <row r="136" spans="2:33" hidden="1" outlineLevel="1" x14ac:dyDescent="0.2">
      <c r="C136" s="182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</row>
    <row r="137" spans="2:33" s="178" customFormat="1" collapsed="1" x14ac:dyDescent="0.2">
      <c r="C137" s="183"/>
      <c r="E137" s="180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</row>
    <row r="138" spans="2:33" s="178" customFormat="1" x14ac:dyDescent="0.2">
      <c r="C138" s="183"/>
      <c r="E138" s="180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</row>
    <row r="139" spans="2:33" s="178" customFormat="1" x14ac:dyDescent="0.2">
      <c r="C139" s="183"/>
      <c r="E139" s="180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</row>
    <row r="141" spans="2:33" x14ac:dyDescent="0.2">
      <c r="B141" s="153" t="s">
        <v>93</v>
      </c>
    </row>
    <row r="142" spans="2:33" s="185" customFormat="1" ht="22.5" customHeight="1" x14ac:dyDescent="0.2">
      <c r="B142" s="262" t="s">
        <v>94</v>
      </c>
      <c r="C142" s="263"/>
      <c r="D142" s="257" t="s">
        <v>95</v>
      </c>
      <c r="E142" s="341" t="s">
        <v>96</v>
      </c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</row>
    <row r="143" spans="2:33" ht="12.75" x14ac:dyDescent="0.2">
      <c r="B143" s="258" t="str">
        <f>'Memoria Aporte FIA al Ejecutor'!C6</f>
        <v>Coordinador Principal: indicar nombre aquí</v>
      </c>
      <c r="C143" s="259"/>
      <c r="D143" s="186" t="str">
        <f>IF(COUNT(F4:Q4)+COUNT(F31:Q31)+COUNT(F58:Q58)+COUNT(F85:Q85)+COUNT(F112:Q112)=0,"",COUNT(F4:Q4)+COUNT(F31:Q31)+COUNT(F58:Q58)+COUNT(F85:Q85)+COUNT(F112:Q112))</f>
        <v/>
      </c>
      <c r="E143" s="342" t="str">
        <f>IF(OR(D143&lt;=0,D143=""),"",(SUM(F4:Q4)+SUM(F31:Q31)+SUM(F58:Q58)+SUM(F85:Q85)+SUM(F112:Q112)/D143))</f>
        <v/>
      </c>
      <c r="F143" s="184"/>
      <c r="G143" s="184"/>
      <c r="H143" s="184"/>
      <c r="I143" s="184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58" t="str">
        <f>'Memoria Aporte FIA al Ejecutor'!C7</f>
        <v>Coordinador Alterno: indicar nombre aquí</v>
      </c>
      <c r="C144" s="259"/>
      <c r="D144" s="186" t="str">
        <f>IF(COUNT(F5:Q5)+COUNT(F32:Q32)+COUNT(F59:Q59)+COUNT(F86:Q86)+COUNT(F113:Q113)=0,"",COUNT(F5:Q5)+COUNT(F32:Q32)+COUNT(F59:Q59)+COUNT(F86:Q86)+COUNT(F113:Q113))</f>
        <v/>
      </c>
      <c r="E144" s="343" t="str">
        <f t="shared" ref="E144:E164" si="49">IF(OR(D144&lt;=0,D144=""),"",(SUM(F5:Q5)+SUM(F32:Q32)+SUM(F59:Q59)+SUM(F86:Q86)+SUM(F113:Q113)/D144))</f>
        <v/>
      </c>
      <c r="F144" s="184"/>
      <c r="G144" s="184"/>
      <c r="H144" s="184" t="str">
        <f>IF(OR(D144&lt;=0,D144=""),"",(SUM(F5:Q5)+SUM(F32:Q32)+SUM(F59:Q59)+SUM(F86:Q86))/D144)</f>
        <v/>
      </c>
      <c r="I144" s="184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58" t="str">
        <f>'Memoria Aporte FIA al Ejecutor'!C8</f>
        <v>Equipo Técnico 1: indicar nombre aquí</v>
      </c>
      <c r="C145" s="259"/>
      <c r="D145" s="186" t="str">
        <f t="shared" ref="D145:D164" si="50">IF(COUNT(F6:Q6)+COUNT(F33:Q33)+COUNT(F60:Q60)+COUNT(F87:Q87)+COUNT(F114:Q114)=0,"",COUNT(F6:Q6)+COUNT(F33:Q33)+COUNT(F60:Q60)+COUNT(F87:Q87)+COUNT(F114:Q114))</f>
        <v/>
      </c>
      <c r="E145" s="343" t="str">
        <f t="shared" si="49"/>
        <v/>
      </c>
      <c r="F145" s="184"/>
      <c r="G145" s="184"/>
      <c r="H145" s="184" t="str">
        <f>IF(OR(D145&lt;=0,D145=""),"",(SUM(F6:Q6)+SUM(F33:Q33)+SUM(F60:Q60)+SUM(F87:Q87))/D145)</f>
        <v/>
      </c>
      <c r="I145" s="184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58" t="str">
        <f>'Memoria Aporte FIA al Ejecutor'!C9</f>
        <v>Equipo Técnico 2: indicar nombre aquí</v>
      </c>
      <c r="C146" s="259"/>
      <c r="D146" s="186" t="str">
        <f t="shared" si="50"/>
        <v/>
      </c>
      <c r="E146" s="343" t="str">
        <f t="shared" si="49"/>
        <v/>
      </c>
      <c r="F146" s="184"/>
      <c r="G146" s="184"/>
      <c r="H146" s="184" t="str">
        <f>IF(OR(D146&lt;=0,D146=""),"",(SUM(F7:Q7)+SUM(F34:Q34)+SUM(F61:Q61)+SUM(F88:Q88))/D146)</f>
        <v/>
      </c>
      <c r="I146" s="184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58" t="str">
        <f>'Memoria Aporte FIA al Ejecutor'!C10</f>
        <v>Equipo Técnico 3: indicar nombre aquí</v>
      </c>
      <c r="C147" s="259"/>
      <c r="D147" s="186" t="str">
        <f t="shared" si="50"/>
        <v/>
      </c>
      <c r="E147" s="343" t="str">
        <f t="shared" si="49"/>
        <v/>
      </c>
      <c r="F147" s="184"/>
      <c r="G147" s="184"/>
      <c r="H147" s="184" t="str">
        <f>IF(OR(D147&lt;=0,D147=""),"",(SUM(F8:Q8)+SUM(F35:Q35)+SUM(F62:Q62)+SUM(F89:Q89))/D147)</f>
        <v/>
      </c>
      <c r="I147" s="184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58" t="str">
        <f>'Memoria Aporte FIA al Ejecutor'!C11</f>
        <v>Equipo Técnico 4: indicar nombre aquí</v>
      </c>
      <c r="C148" s="259"/>
      <c r="D148" s="186" t="str">
        <f t="shared" si="50"/>
        <v/>
      </c>
      <c r="E148" s="343" t="str">
        <f t="shared" si="49"/>
        <v/>
      </c>
      <c r="F148" s="184"/>
      <c r="G148" s="184"/>
      <c r="H148" s="184" t="str">
        <f>IF(OR(D148&lt;=0,D148=""),"",(SUM(F9:Q9)+SUM(F36:Q36)+SUM(F63:Q63)+SUM(F90:Q90))/D148)</f>
        <v/>
      </c>
      <c r="I148" s="184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58" t="str">
        <f>'Memoria Aporte FIA al Ejecutor'!C12</f>
        <v>Equipo Técnico 5: indicar nombre aquí</v>
      </c>
      <c r="C149" s="259"/>
      <c r="D149" s="186" t="str">
        <f t="shared" si="50"/>
        <v/>
      </c>
      <c r="E149" s="343" t="str">
        <f t="shared" si="49"/>
        <v/>
      </c>
      <c r="F149" s="184"/>
      <c r="G149" s="184"/>
      <c r="H149" s="184" t="str">
        <f>IF(OR(D149&lt;=0,D149=""),"",(SUM(F10:Q10)+SUM(F37:Q37)+SUM(F64:Q64)+SUM(F91:Q91))/D149)</f>
        <v/>
      </c>
      <c r="I149" s="184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58" t="str">
        <f>'Memoria Aporte FIA al Ejecutor'!C13</f>
        <v>Equipo Técnico 6: indicar nombre aquí</v>
      </c>
      <c r="C150" s="259"/>
      <c r="D150" s="186" t="str">
        <f t="shared" si="50"/>
        <v/>
      </c>
      <c r="E150" s="343" t="str">
        <f t="shared" si="49"/>
        <v/>
      </c>
      <c r="F150" s="184"/>
      <c r="G150" s="184"/>
      <c r="H150" s="184" t="str">
        <f>IF(OR(D150&lt;=0,D150=""),"",(SUM(F11:Q11)+SUM(F38:Q38)+SUM(F65:Q65)+SUM(F92:Q92))/D150)</f>
        <v/>
      </c>
      <c r="I150" s="184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58" t="str">
        <f>'Memoria Aporte FIA al Ejecutor'!C14</f>
        <v>Equipo Técnico 7: indicar nombre aquí</v>
      </c>
      <c r="C151" s="259"/>
      <c r="D151" s="186" t="str">
        <f t="shared" si="50"/>
        <v/>
      </c>
      <c r="E151" s="343" t="str">
        <f t="shared" si="49"/>
        <v/>
      </c>
      <c r="F151" s="184"/>
      <c r="G151" s="184"/>
      <c r="H151" s="184" t="str">
        <f>IF(OR(D151&lt;=0,D151=""),"",(SUM(F12:Q12)+SUM(F39:Q39)+SUM(F66:Q66)+SUM(F93:Q93))/D151)</f>
        <v/>
      </c>
      <c r="I151" s="184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58" t="str">
        <f>'Memoria Aporte FIA al Ejecutor'!C15</f>
        <v>Equipo Técnico 8: indicar nombre aquí</v>
      </c>
      <c r="C152" s="259"/>
      <c r="D152" s="186" t="str">
        <f t="shared" si="50"/>
        <v/>
      </c>
      <c r="E152" s="343" t="str">
        <f t="shared" si="49"/>
        <v/>
      </c>
      <c r="F152" s="184"/>
      <c r="G152" s="184"/>
      <c r="H152" s="184" t="str">
        <f>IF(OR(D152&lt;=0,D152=""),"",(SUM(F13:Q13)+SUM(F40:Q40)+SUM(F67:Q67)+SUM(F94:Q94))/D152)</f>
        <v/>
      </c>
      <c r="I152" s="184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58" t="str">
        <f>'Memoria Aporte FIA al Ejecutor'!C16</f>
        <v>Equipo Técnico 9: indicar nombre aquí</v>
      </c>
      <c r="C153" s="259"/>
      <c r="D153" s="186" t="str">
        <f t="shared" si="50"/>
        <v/>
      </c>
      <c r="E153" s="343" t="str">
        <f t="shared" si="49"/>
        <v/>
      </c>
      <c r="F153" s="184"/>
      <c r="G153" s="184"/>
      <c r="H153" s="184" t="str">
        <f>IF(OR(D153&lt;=0,D153=""),"",(SUM(F14:Q14)+SUM(F41:Q41)+SUM(F68:Q68)+SUM(F95:Q95))/D153)</f>
        <v/>
      </c>
      <c r="I153" s="184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58" t="str">
        <f>'Memoria Aporte FIA al Ejecutor'!C17</f>
        <v>Equipo Técnico 10: indicar nombre aquí</v>
      </c>
      <c r="C154" s="259"/>
      <c r="D154" s="186" t="str">
        <f t="shared" si="50"/>
        <v/>
      </c>
      <c r="E154" s="343" t="str">
        <f t="shared" si="49"/>
        <v/>
      </c>
      <c r="F154" s="184"/>
      <c r="G154" s="184"/>
      <c r="H154" s="184" t="str">
        <f>IF(OR(D154&lt;=0,D154=""),"",(SUM(F15:Q15)+SUM(F42:Q42)+SUM(F69:Q69)+SUM(F96:Q96))/D154)</f>
        <v/>
      </c>
      <c r="I154" s="184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58" t="str">
        <f>'Memoria Aporte FIA al Ejecutor'!C18</f>
        <v>Equipo Técnico 11: indicar nombre aquí</v>
      </c>
      <c r="C155" s="259"/>
      <c r="D155" s="186" t="str">
        <f t="shared" si="50"/>
        <v/>
      </c>
      <c r="E155" s="343" t="str">
        <f t="shared" si="49"/>
        <v/>
      </c>
      <c r="F155" s="184"/>
      <c r="G155" s="184"/>
      <c r="H155" s="184" t="str">
        <f>IF(OR(D155&lt;=0,D155=""),"",(SUM(F16:Q16)+SUM(F43:Q43)+SUM(F70:Q70)+SUM(F97:Q97))/D155)</f>
        <v/>
      </c>
      <c r="I155" s="184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58" t="str">
        <f>'Memoria Aporte FIA al Ejecutor'!C19</f>
        <v>Equipo Técnico 12: indicar nombre aquí</v>
      </c>
      <c r="C156" s="259"/>
      <c r="D156" s="186" t="str">
        <f t="shared" si="50"/>
        <v/>
      </c>
      <c r="E156" s="343" t="str">
        <f t="shared" si="49"/>
        <v/>
      </c>
      <c r="F156" s="184"/>
      <c r="G156" s="184"/>
      <c r="H156" s="184" t="str">
        <f>IF(OR(D156&lt;=0,D156=""),"",(SUM(F17:Q17)+SUM(F44:Q44)+SUM(F71:Q71)+SUM(F98:Q98))/D156)</f>
        <v/>
      </c>
      <c r="I156" s="184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58" t="str">
        <f>'Memoria Aporte FIA al Ejecutor'!C20</f>
        <v>Equipo Técnico 13: indicar nombre aquí</v>
      </c>
      <c r="C157" s="259"/>
      <c r="D157" s="186" t="str">
        <f t="shared" si="50"/>
        <v/>
      </c>
      <c r="E157" s="343" t="str">
        <f t="shared" si="49"/>
        <v/>
      </c>
      <c r="F157" s="184"/>
      <c r="G157" s="184"/>
      <c r="H157" s="184" t="str">
        <f>IF(OR(D157&lt;=0,D157=""),"",(SUM(F18:Q18)+SUM(F45:Q45)+SUM(F72:Q72)+SUM(F99:Q99))/D157)</f>
        <v/>
      </c>
      <c r="I157" s="184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58" t="str">
        <f>'Memoria Aporte FIA al Ejecutor'!C21</f>
        <v>Equipo Técnico 14: indicar nombre aquí</v>
      </c>
      <c r="C158" s="259"/>
      <c r="D158" s="186" t="str">
        <f t="shared" si="50"/>
        <v/>
      </c>
      <c r="E158" s="343" t="str">
        <f t="shared" si="49"/>
        <v/>
      </c>
      <c r="F158" s="184"/>
      <c r="G158" s="184"/>
      <c r="H158" s="184" t="str">
        <f>IF(OR(D158&lt;=0,D158=""),"",(SUM(F19:Q19)+SUM(F46:Q46)+SUM(F73:Q73)+SUM(F100:Q100))/D158)</f>
        <v/>
      </c>
      <c r="I158" s="184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58" t="str">
        <f>'Memoria Aporte FIA al Ejecutor'!C22</f>
        <v>Equipo Técnico 15: indicar nombre aquí</v>
      </c>
      <c r="C159" s="259"/>
      <c r="D159" s="186" t="str">
        <f t="shared" si="50"/>
        <v/>
      </c>
      <c r="E159" s="343" t="str">
        <f t="shared" si="49"/>
        <v/>
      </c>
      <c r="F159" s="184"/>
      <c r="G159" s="184"/>
      <c r="H159" s="184" t="str">
        <f>IF(OR(D159&lt;=0,D159=""),"",(SUM(F20:Q20)+SUM(F47:Q47)+SUM(F74:Q74)+SUM(F101:Q101))/D159)</f>
        <v/>
      </c>
      <c r="I159" s="184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58" t="str">
        <f>'Memoria Aporte FIA al Ejecutor'!C23</f>
        <v>Equipo Técnico 16: indicar nombre aquí</v>
      </c>
      <c r="C160" s="259"/>
      <c r="D160" s="186" t="str">
        <f t="shared" si="50"/>
        <v/>
      </c>
      <c r="E160" s="343" t="str">
        <f t="shared" si="49"/>
        <v/>
      </c>
      <c r="F160" s="184"/>
      <c r="G160" s="184"/>
      <c r="H160" s="184" t="str">
        <f>IF(OR(D160&lt;=0,D160=""),"",(SUM(F21:Q21)+SUM(F48:Q48)+SUM(F75:Q75)+SUM(F102:Q102))/D160)</f>
        <v/>
      </c>
      <c r="I160" s="184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  <row r="161" spans="2:33" ht="12.75" x14ac:dyDescent="0.2">
      <c r="B161" s="258" t="str">
        <f>'Memoria Aporte FIA al Ejecutor'!C24</f>
        <v>Equipo Técnico 17: indicar nombre aquí</v>
      </c>
      <c r="C161" s="259"/>
      <c r="D161" s="186" t="str">
        <f t="shared" si="50"/>
        <v/>
      </c>
      <c r="E161" s="343" t="str">
        <f t="shared" si="49"/>
        <v/>
      </c>
      <c r="F161" s="184"/>
      <c r="G161" s="184"/>
      <c r="H161" s="184" t="str">
        <f>IF(OR(D161&lt;=0,D161=""),"",(SUM(F22:Q22)+SUM(F49:Q49)+SUM(F76:Q76)+SUM(F103:Q103))/D161)</f>
        <v/>
      </c>
      <c r="I161" s="184"/>
      <c r="J161" s="154"/>
      <c r="K161" s="154"/>
      <c r="L161" s="154"/>
      <c r="M161" s="154"/>
      <c r="N161" s="154"/>
      <c r="O161" s="154"/>
      <c r="P161" s="154"/>
      <c r="Q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</row>
    <row r="162" spans="2:33" ht="12.75" x14ac:dyDescent="0.2">
      <c r="B162" s="258" t="str">
        <f>'Memoria Aporte FIA al Ejecutor'!C25</f>
        <v>Equipo Técnico 18: indicar nombre aquí</v>
      </c>
      <c r="C162" s="259"/>
      <c r="D162" s="186" t="str">
        <f t="shared" si="50"/>
        <v/>
      </c>
      <c r="E162" s="343" t="str">
        <f t="shared" si="49"/>
        <v/>
      </c>
      <c r="F162" s="184"/>
      <c r="G162" s="184"/>
      <c r="H162" s="184" t="str">
        <f>IF(OR(D162&lt;=0,D162=""),"",(SUM(F23:Q23)+SUM(F50:Q50)+SUM(F77:Q77)+SUM(F104:Q104))/D162)</f>
        <v/>
      </c>
      <c r="I162" s="184"/>
      <c r="J162" s="154"/>
      <c r="K162" s="154"/>
      <c r="L162" s="154"/>
      <c r="M162" s="154"/>
      <c r="N162" s="154"/>
      <c r="O162" s="154"/>
      <c r="P162" s="154"/>
      <c r="Q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</row>
    <row r="163" spans="2:33" ht="12.75" x14ac:dyDescent="0.2">
      <c r="B163" s="258" t="str">
        <f>'Memoria Aporte FIA al Ejecutor'!C26</f>
        <v>Equipo Técnico 19: indicar nombre aquí</v>
      </c>
      <c r="C163" s="259"/>
      <c r="D163" s="186" t="str">
        <f t="shared" si="50"/>
        <v/>
      </c>
      <c r="E163" s="343" t="str">
        <f t="shared" si="49"/>
        <v/>
      </c>
      <c r="F163" s="184"/>
      <c r="G163" s="184"/>
      <c r="H163" s="184" t="str">
        <f>IF(OR(D163&lt;=0,D163=""),"",(SUM(F24:Q24)+SUM(F51:Q51)+SUM(F78:Q78)+SUM(F105:Q105))/D163)</f>
        <v/>
      </c>
      <c r="I163" s="184"/>
      <c r="J163" s="154"/>
      <c r="K163" s="154"/>
      <c r="L163" s="154"/>
      <c r="M163" s="154"/>
      <c r="N163" s="154"/>
      <c r="O163" s="154"/>
      <c r="P163" s="154"/>
      <c r="Q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</row>
    <row r="164" spans="2:33" ht="12.75" x14ac:dyDescent="0.2">
      <c r="B164" s="258" t="str">
        <f>'Memoria Aporte FIA al Ejecutor'!C27</f>
        <v>Equipo Técnico 20: indicar nombre aquí</v>
      </c>
      <c r="C164" s="259"/>
      <c r="D164" s="186" t="str">
        <f t="shared" si="50"/>
        <v/>
      </c>
      <c r="E164" s="343" t="str">
        <f t="shared" si="49"/>
        <v/>
      </c>
      <c r="F164" s="184"/>
      <c r="G164" s="184"/>
      <c r="H164" s="184" t="str">
        <f>IF(OR(D164&lt;=0,D164=""),"",(SUM(F25:Q25)+SUM(F52:Q52)+SUM(F79:Q79)+SUM(F106:Q106))/D164)</f>
        <v/>
      </c>
      <c r="I164" s="184"/>
      <c r="J164" s="154"/>
      <c r="K164" s="154"/>
      <c r="L164" s="154"/>
      <c r="M164" s="154"/>
      <c r="N164" s="154"/>
      <c r="O164" s="154"/>
      <c r="P164" s="154"/>
      <c r="Q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</row>
    <row r="165" spans="2:33" x14ac:dyDescent="0.2">
      <c r="F165" s="184"/>
      <c r="G165" s="184"/>
      <c r="H165" s="184"/>
      <c r="I165" s="184"/>
    </row>
  </sheetData>
  <sheetProtection password="DF86" sheet="1" objects="1" scenarios="1"/>
  <mergeCells count="133"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42:C142"/>
    <mergeCell ref="B143:C143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49:C149"/>
    <mergeCell ref="B150:C150"/>
    <mergeCell ref="B151:C151"/>
    <mergeCell ref="B152:C152"/>
    <mergeCell ref="B153:C153"/>
    <mergeCell ref="B154:C154"/>
    <mergeCell ref="B105:C105"/>
    <mergeCell ref="B106:C106"/>
    <mergeCell ref="B145:C145"/>
    <mergeCell ref="B146:C146"/>
    <mergeCell ref="B147:C147"/>
    <mergeCell ref="B148:C148"/>
    <mergeCell ref="B144:C144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60:C16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05" t="s">
        <v>127</v>
      </c>
      <c r="C3" s="289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13.5" thickBot="1" x14ac:dyDescent="0.25">
      <c r="B6" s="9"/>
    </row>
    <row r="7" spans="2:13" ht="13.5" thickBot="1" x14ac:dyDescent="0.25">
      <c r="B7" s="224" t="s">
        <v>98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97</v>
      </c>
    </row>
    <row r="10" spans="2:13" ht="30" customHeight="1" x14ac:dyDescent="0.2">
      <c r="B10" s="292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93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93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93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93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93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93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93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93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93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93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93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93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93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93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93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93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93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93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93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93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93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93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93"/>
      <c r="C33" s="295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93"/>
      <c r="C34" s="296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93"/>
      <c r="C35" s="296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93"/>
      <c r="C36" s="296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93"/>
      <c r="C37" s="297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93"/>
      <c r="C38" s="295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93"/>
      <c r="C39" s="296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93"/>
      <c r="C40" s="296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93"/>
      <c r="C41" s="296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94"/>
      <c r="C42" s="298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75" t="s">
        <v>5</v>
      </c>
      <c r="C43" s="276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77"/>
      <c r="C44" s="278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77"/>
      <c r="C45" s="278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77"/>
      <c r="C46" s="278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77"/>
      <c r="C47" s="278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77"/>
      <c r="C48" s="278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77"/>
      <c r="C49" s="278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77"/>
      <c r="C50" s="278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77"/>
      <c r="C51" s="278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77"/>
      <c r="C52" s="278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77"/>
      <c r="C53" s="278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77"/>
      <c r="C54" s="278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77"/>
      <c r="C55" s="278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77"/>
      <c r="C56" s="278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77"/>
      <c r="C57" s="278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77"/>
      <c r="C58" s="278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77"/>
      <c r="C59" s="278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77"/>
      <c r="C60" s="278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77"/>
      <c r="C61" s="278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77"/>
      <c r="C62" s="278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77"/>
      <c r="C63" s="278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79"/>
      <c r="C64" s="280"/>
      <c r="D64" s="134"/>
      <c r="E64" s="86"/>
      <c r="F64" s="98"/>
      <c r="G64" s="98"/>
      <c r="H64" s="29">
        <f t="shared" si="0"/>
        <v>0</v>
      </c>
      <c r="I64" s="273">
        <f>SUM(H43:H64)</f>
        <v>0</v>
      </c>
      <c r="J64" s="301"/>
      <c r="K64" s="233"/>
      <c r="L64" s="194"/>
      <c r="M64" s="249"/>
    </row>
    <row r="65" spans="2:13" x14ac:dyDescent="0.2">
      <c r="B65" s="281" t="s">
        <v>6</v>
      </c>
      <c r="C65" s="282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83"/>
      <c r="C66" s="284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83"/>
      <c r="C67" s="284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83"/>
      <c r="C68" s="284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83"/>
      <c r="C69" s="284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85"/>
      <c r="C70" s="286"/>
      <c r="D70" s="132"/>
      <c r="E70" s="83"/>
      <c r="F70" s="95"/>
      <c r="G70" s="95"/>
      <c r="H70" s="29">
        <f t="shared" si="0"/>
        <v>0</v>
      </c>
      <c r="I70" s="273">
        <f>SUM(H65:H70)</f>
        <v>0</v>
      </c>
      <c r="J70" s="301"/>
      <c r="K70" s="233"/>
      <c r="L70" s="194"/>
      <c r="M70" s="249"/>
    </row>
    <row r="71" spans="2:13" x14ac:dyDescent="0.2">
      <c r="B71" s="275" t="s">
        <v>7</v>
      </c>
      <c r="C71" s="276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77"/>
      <c r="C72" s="278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77"/>
      <c r="C73" s="278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77"/>
      <c r="C74" s="278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77"/>
      <c r="C75" s="278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77"/>
      <c r="C76" s="278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77"/>
      <c r="C77" s="278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79"/>
      <c r="C78" s="280"/>
      <c r="D78" s="134"/>
      <c r="E78" s="86"/>
      <c r="F78" s="98"/>
      <c r="G78" s="98"/>
      <c r="H78" s="29">
        <f t="shared" si="0"/>
        <v>0</v>
      </c>
      <c r="I78" s="273">
        <f>SUM(H71:H78)</f>
        <v>0</v>
      </c>
      <c r="J78" s="301"/>
      <c r="K78" s="233"/>
      <c r="L78" s="195"/>
      <c r="M78" s="249"/>
    </row>
    <row r="79" spans="2:13" x14ac:dyDescent="0.2">
      <c r="B79" s="275" t="s">
        <v>8</v>
      </c>
      <c r="C79" s="276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77"/>
      <c r="C80" s="278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77"/>
      <c r="C81" s="278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77"/>
      <c r="C82" s="278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77"/>
      <c r="C83" s="278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77"/>
      <c r="C84" s="278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77"/>
      <c r="C85" s="278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77"/>
      <c r="C86" s="278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77"/>
      <c r="C87" s="278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79"/>
      <c r="C88" s="280"/>
      <c r="D88" s="139"/>
      <c r="E88" s="90"/>
      <c r="F88" s="103"/>
      <c r="G88" s="103"/>
      <c r="H88" s="29">
        <f t="shared" si="0"/>
        <v>0</v>
      </c>
      <c r="I88" s="273">
        <f>SUM(H79:H88)</f>
        <v>0</v>
      </c>
      <c r="J88" s="301"/>
      <c r="K88" s="233"/>
      <c r="L88" s="194"/>
      <c r="M88" s="249"/>
    </row>
    <row r="89" spans="2:13" x14ac:dyDescent="0.2">
      <c r="B89" s="281" t="s">
        <v>20</v>
      </c>
      <c r="C89" s="282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290"/>
      <c r="C90" s="291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290"/>
      <c r="C91" s="291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290"/>
      <c r="C92" s="291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83"/>
      <c r="C93" s="284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83"/>
      <c r="C94" s="284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83"/>
      <c r="C95" s="284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85"/>
      <c r="C96" s="286"/>
      <c r="D96" s="134"/>
      <c r="E96" s="86"/>
      <c r="F96" s="98"/>
      <c r="G96" s="98"/>
      <c r="H96" s="39">
        <f t="shared" si="0"/>
        <v>0</v>
      </c>
      <c r="I96" s="273">
        <f>SUM(H89:H96)</f>
        <v>0</v>
      </c>
      <c r="J96" s="301"/>
      <c r="K96" s="233"/>
      <c r="L96" s="194"/>
      <c r="M96" s="249"/>
    </row>
    <row r="97" spans="2:13" x14ac:dyDescent="0.2">
      <c r="B97" s="281" t="s">
        <v>9</v>
      </c>
      <c r="C97" s="282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290"/>
      <c r="C98" s="291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290"/>
      <c r="C99" s="291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290"/>
      <c r="C100" s="291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290"/>
      <c r="C101" s="291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83"/>
      <c r="C102" s="284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83"/>
      <c r="C103" s="284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85"/>
      <c r="C104" s="286"/>
      <c r="D104" s="139"/>
      <c r="E104" s="90"/>
      <c r="F104" s="103"/>
      <c r="G104" s="103"/>
      <c r="H104" s="39">
        <f t="shared" si="0"/>
        <v>0</v>
      </c>
      <c r="I104" s="273">
        <f>SUM(H97:H104)</f>
        <v>0</v>
      </c>
      <c r="J104" s="301"/>
      <c r="K104" s="233"/>
      <c r="L104" s="194"/>
      <c r="M104" s="249"/>
    </row>
    <row r="105" spans="2:13" x14ac:dyDescent="0.2">
      <c r="B105" s="281" t="s">
        <v>10</v>
      </c>
      <c r="C105" s="282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83"/>
      <c r="C106" s="284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83"/>
      <c r="C107" s="284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83"/>
      <c r="C108" s="284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85"/>
      <c r="C109" s="286"/>
      <c r="D109" s="134"/>
      <c r="E109" s="86"/>
      <c r="F109" s="98"/>
      <c r="G109" s="98"/>
      <c r="H109" s="39">
        <f t="shared" si="0"/>
        <v>0</v>
      </c>
      <c r="I109" s="273">
        <f>SUM(H105:H109)</f>
        <v>0</v>
      </c>
      <c r="J109" s="301"/>
      <c r="K109" s="233"/>
      <c r="L109" s="194"/>
      <c r="M109" s="249"/>
    </row>
    <row r="110" spans="2:13" x14ac:dyDescent="0.2">
      <c r="B110" s="281" t="s">
        <v>11</v>
      </c>
      <c r="C110" s="282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83"/>
      <c r="C111" s="284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83"/>
      <c r="C112" s="284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83"/>
      <c r="C113" s="284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83"/>
      <c r="C114" s="284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83"/>
      <c r="C115" s="284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83"/>
      <c r="C116" s="284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83"/>
      <c r="C117" s="284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85"/>
      <c r="C118" s="286"/>
      <c r="D118" s="139"/>
      <c r="E118" s="90"/>
      <c r="F118" s="103"/>
      <c r="G118" s="103"/>
      <c r="H118" s="39">
        <f t="shared" si="0"/>
        <v>0</v>
      </c>
      <c r="I118" s="273">
        <f>SUM(H110:H118)</f>
        <v>0</v>
      </c>
      <c r="J118" s="301"/>
      <c r="K118" s="233"/>
      <c r="L118" s="194"/>
      <c r="M118" s="249"/>
    </row>
    <row r="119" spans="2:13" x14ac:dyDescent="0.2">
      <c r="B119" s="281" t="s">
        <v>0</v>
      </c>
      <c r="C119" s="282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83"/>
      <c r="C120" s="284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85"/>
      <c r="C121" s="286"/>
      <c r="D121" s="134"/>
      <c r="E121" s="86"/>
      <c r="F121" s="98"/>
      <c r="G121" s="98"/>
      <c r="H121" s="39">
        <f t="shared" si="0"/>
        <v>0</v>
      </c>
      <c r="I121" s="273">
        <f>SUM(H119:H121)</f>
        <v>0</v>
      </c>
      <c r="J121" s="301"/>
      <c r="K121" s="233"/>
      <c r="L121" s="194"/>
      <c r="M121" s="249"/>
    </row>
    <row r="122" spans="2:13" x14ac:dyDescent="0.2">
      <c r="B122" s="267" t="s">
        <v>4</v>
      </c>
      <c r="C122" s="268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69"/>
      <c r="C123" s="270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71"/>
      <c r="C124" s="272"/>
      <c r="D124" s="139"/>
      <c r="E124" s="90"/>
      <c r="F124" s="103"/>
      <c r="G124" s="103"/>
      <c r="H124" s="39">
        <f>F124*G124</f>
        <v>0</v>
      </c>
      <c r="I124" s="273">
        <f>SUM(H122:H124)</f>
        <v>0</v>
      </c>
      <c r="J124" s="30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04">
        <f>SUM(J42+I64+I70+I78+I88+I96+I104+I109+I118+I121+I124)</f>
        <v>0</v>
      </c>
      <c r="J126" s="30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99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97</v>
      </c>
    </row>
    <row r="135" spans="2:13" ht="25.5" x14ac:dyDescent="0.2">
      <c r="B135" s="292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93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93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93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93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93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93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93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93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93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93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93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93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93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93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93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93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93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93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93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93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93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93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93"/>
      <c r="C158" s="295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93"/>
      <c r="C159" s="296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93"/>
      <c r="C160" s="296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93"/>
      <c r="C161" s="296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93"/>
      <c r="C162" s="297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93"/>
      <c r="C163" s="295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93"/>
      <c r="C164" s="296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93"/>
      <c r="C165" s="296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93"/>
      <c r="C166" s="296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94"/>
      <c r="C167" s="298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75" t="s">
        <v>5</v>
      </c>
      <c r="C168" s="276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77"/>
      <c r="C169" s="278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77"/>
      <c r="C170" s="278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77"/>
      <c r="C171" s="278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77"/>
      <c r="C172" s="278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77"/>
      <c r="C173" s="278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77"/>
      <c r="C174" s="278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77"/>
      <c r="C175" s="278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77"/>
      <c r="C176" s="278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77"/>
      <c r="C177" s="278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77"/>
      <c r="C178" s="278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77"/>
      <c r="C179" s="278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77"/>
      <c r="C180" s="278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77"/>
      <c r="C181" s="278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77"/>
      <c r="C182" s="278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77"/>
      <c r="C183" s="278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77"/>
      <c r="C184" s="278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77"/>
      <c r="C185" s="278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77"/>
      <c r="C186" s="278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77"/>
      <c r="C187" s="278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77"/>
      <c r="C188" s="278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79"/>
      <c r="C189" s="280"/>
      <c r="D189" s="204"/>
      <c r="E189" s="205"/>
      <c r="F189" s="206"/>
      <c r="G189" s="206"/>
      <c r="H189" s="29">
        <f t="shared" si="3"/>
        <v>0</v>
      </c>
      <c r="I189" s="273">
        <f>SUM(H168:H189)</f>
        <v>0</v>
      </c>
      <c r="J189" s="301"/>
      <c r="L189" s="194"/>
      <c r="M189" s="249"/>
    </row>
    <row r="190" spans="2:13" x14ac:dyDescent="0.2">
      <c r="B190" s="281" t="s">
        <v>6</v>
      </c>
      <c r="C190" s="282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290"/>
      <c r="C191" s="291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290"/>
      <c r="C192" s="291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83"/>
      <c r="C193" s="284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83"/>
      <c r="C194" s="284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85"/>
      <c r="C195" s="286"/>
      <c r="D195" s="216"/>
      <c r="E195" s="217"/>
      <c r="F195" s="218"/>
      <c r="G195" s="218"/>
      <c r="H195" s="29">
        <f t="shared" si="3"/>
        <v>0</v>
      </c>
      <c r="I195" s="273">
        <f>SUM(H190:H195)</f>
        <v>0</v>
      </c>
      <c r="J195" s="301"/>
      <c r="L195" s="194"/>
      <c r="M195" s="249"/>
    </row>
    <row r="196" spans="2:13" x14ac:dyDescent="0.2">
      <c r="B196" s="275" t="s">
        <v>7</v>
      </c>
      <c r="C196" s="276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77"/>
      <c r="C197" s="278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77"/>
      <c r="C198" s="278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77"/>
      <c r="C199" s="278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77"/>
      <c r="C200" s="278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77"/>
      <c r="C201" s="278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77"/>
      <c r="C202" s="278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79"/>
      <c r="C203" s="280"/>
      <c r="D203" s="204"/>
      <c r="E203" s="205"/>
      <c r="F203" s="206"/>
      <c r="G203" s="206"/>
      <c r="H203" s="29">
        <f t="shared" ref="H203:H247" si="6">F203*G203</f>
        <v>0</v>
      </c>
      <c r="I203" s="273">
        <f>SUM(H196:H203)</f>
        <v>0</v>
      </c>
      <c r="J203" s="301"/>
      <c r="L203" s="194"/>
      <c r="M203" s="249"/>
    </row>
    <row r="204" spans="2:13" x14ac:dyDescent="0.2">
      <c r="B204" s="275" t="s">
        <v>8</v>
      </c>
      <c r="C204" s="276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77"/>
      <c r="C205" s="278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77"/>
      <c r="C206" s="278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77"/>
      <c r="C207" s="278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77"/>
      <c r="C208" s="278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77"/>
      <c r="C209" s="278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77"/>
      <c r="C210" s="278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77"/>
      <c r="C211" s="278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77"/>
      <c r="C212" s="278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79"/>
      <c r="C213" s="280"/>
      <c r="D213" s="216"/>
      <c r="E213" s="217"/>
      <c r="F213" s="218"/>
      <c r="G213" s="218"/>
      <c r="H213" s="29">
        <f t="shared" si="6"/>
        <v>0</v>
      </c>
      <c r="I213" s="273">
        <f>SUM(H204:H213)</f>
        <v>0</v>
      </c>
      <c r="J213" s="301"/>
      <c r="L213" s="194"/>
      <c r="M213" s="249"/>
    </row>
    <row r="214" spans="2:13" x14ac:dyDescent="0.2">
      <c r="B214" s="281" t="s">
        <v>20</v>
      </c>
      <c r="C214" s="282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83"/>
      <c r="C215" s="284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83"/>
      <c r="C216" s="284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83"/>
      <c r="C217" s="284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83"/>
      <c r="C218" s="284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83"/>
      <c r="C219" s="284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83"/>
      <c r="C220" s="284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85"/>
      <c r="C221" s="286"/>
      <c r="D221" s="204"/>
      <c r="E221" s="205"/>
      <c r="F221" s="206"/>
      <c r="G221" s="206"/>
      <c r="H221" s="39">
        <f t="shared" si="6"/>
        <v>0</v>
      </c>
      <c r="I221" s="273">
        <f>SUM(H214:H221)</f>
        <v>0</v>
      </c>
      <c r="J221" s="301"/>
      <c r="L221" s="194"/>
      <c r="M221" s="249"/>
    </row>
    <row r="222" spans="2:13" x14ac:dyDescent="0.2">
      <c r="B222" s="281" t="s">
        <v>9</v>
      </c>
      <c r="C222" s="282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83"/>
      <c r="C223" s="284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83"/>
      <c r="C224" s="284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83"/>
      <c r="C225" s="284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83"/>
      <c r="C226" s="284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83"/>
      <c r="C227" s="284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83"/>
      <c r="C228" s="284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85"/>
      <c r="C229" s="286"/>
      <c r="D229" s="216"/>
      <c r="E229" s="217"/>
      <c r="F229" s="218"/>
      <c r="G229" s="218"/>
      <c r="H229" s="39">
        <f t="shared" si="6"/>
        <v>0</v>
      </c>
      <c r="I229" s="273">
        <f>SUM(H222:H229)</f>
        <v>0</v>
      </c>
      <c r="J229" s="301"/>
      <c r="L229" s="194"/>
      <c r="M229" s="249"/>
    </row>
    <row r="230" spans="2:13" x14ac:dyDescent="0.2">
      <c r="B230" s="281" t="s">
        <v>10</v>
      </c>
      <c r="C230" s="282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83"/>
      <c r="C231" s="284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83"/>
      <c r="C232" s="284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83"/>
      <c r="C233" s="284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85"/>
      <c r="C234" s="286"/>
      <c r="D234" s="204"/>
      <c r="E234" s="205"/>
      <c r="F234" s="206"/>
      <c r="G234" s="206"/>
      <c r="H234" s="39">
        <f t="shared" si="6"/>
        <v>0</v>
      </c>
      <c r="I234" s="273">
        <f>SUM(H230:H234)</f>
        <v>0</v>
      </c>
      <c r="J234" s="301"/>
      <c r="L234" s="194"/>
      <c r="M234" s="249"/>
    </row>
    <row r="235" spans="2:13" x14ac:dyDescent="0.2">
      <c r="B235" s="299" t="s">
        <v>11</v>
      </c>
      <c r="C235" s="30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83"/>
      <c r="C236" s="284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83"/>
      <c r="C237" s="284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83"/>
      <c r="C238" s="284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83"/>
      <c r="C239" s="284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83"/>
      <c r="C240" s="284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83"/>
      <c r="C241" s="284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83"/>
      <c r="C242" s="284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85"/>
      <c r="C243" s="286"/>
      <c r="D243" s="216"/>
      <c r="E243" s="217"/>
      <c r="F243" s="218"/>
      <c r="G243" s="218"/>
      <c r="H243" s="39">
        <f t="shared" si="6"/>
        <v>0</v>
      </c>
      <c r="I243" s="273">
        <f>SUM(H235:H243)</f>
        <v>0</v>
      </c>
      <c r="J243" s="301"/>
      <c r="L243" s="194"/>
      <c r="M243" s="249"/>
    </row>
    <row r="244" spans="2:13" x14ac:dyDescent="0.2">
      <c r="B244" s="281" t="s">
        <v>0</v>
      </c>
      <c r="C244" s="282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83"/>
      <c r="C245" s="284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85"/>
      <c r="C246" s="286"/>
      <c r="D246" s="204"/>
      <c r="E246" s="205"/>
      <c r="F246" s="206"/>
      <c r="G246" s="206"/>
      <c r="H246" s="39">
        <f t="shared" si="6"/>
        <v>0</v>
      </c>
      <c r="I246" s="273">
        <f>SUM(H244:H246)</f>
        <v>0</v>
      </c>
      <c r="J246" s="301"/>
      <c r="L246" s="194"/>
      <c r="M246" s="249"/>
    </row>
    <row r="247" spans="2:13" x14ac:dyDescent="0.2">
      <c r="B247" s="267" t="s">
        <v>4</v>
      </c>
      <c r="C247" s="268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69"/>
      <c r="C248" s="270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71"/>
      <c r="C249" s="272"/>
      <c r="D249" s="216"/>
      <c r="E249" s="217"/>
      <c r="F249" s="218"/>
      <c r="G249" s="218"/>
      <c r="H249" s="39">
        <f>F249*G249</f>
        <v>0</v>
      </c>
      <c r="I249" s="273">
        <f>SUM(H247:H249)</f>
        <v>0</v>
      </c>
      <c r="J249" s="30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04">
        <f>SUM(J167+I189+I195+I203+I213+I221+I229+I234+I243+I246+I249)</f>
        <v>0</v>
      </c>
      <c r="J251" s="30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05" t="s">
        <v>128</v>
      </c>
      <c r="C3" s="289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13.5" thickBot="1" x14ac:dyDescent="0.25">
      <c r="B6" s="9"/>
    </row>
    <row r="7" spans="2:13" ht="13.5" thickBot="1" x14ac:dyDescent="0.25">
      <c r="B7" s="224" t="s">
        <v>98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97</v>
      </c>
    </row>
    <row r="10" spans="2:13" ht="30" customHeight="1" x14ac:dyDescent="0.2">
      <c r="B10" s="292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93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93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93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93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93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93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93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93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93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93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93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93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93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93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93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93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93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93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93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93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93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93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93"/>
      <c r="C33" s="295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93"/>
      <c r="C34" s="296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93"/>
      <c r="C35" s="296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93"/>
      <c r="C36" s="296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93"/>
      <c r="C37" s="297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93"/>
      <c r="C38" s="295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93"/>
      <c r="C39" s="296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93"/>
      <c r="C40" s="296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93"/>
      <c r="C41" s="296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94"/>
      <c r="C42" s="298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75" t="s">
        <v>5</v>
      </c>
      <c r="C43" s="276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77"/>
      <c r="C44" s="278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77"/>
      <c r="C45" s="278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77"/>
      <c r="C46" s="278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77"/>
      <c r="C47" s="278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77"/>
      <c r="C48" s="278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77"/>
      <c r="C49" s="278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77"/>
      <c r="C50" s="278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77"/>
      <c r="C51" s="278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77"/>
      <c r="C52" s="278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77"/>
      <c r="C53" s="278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77"/>
      <c r="C54" s="278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77"/>
      <c r="C55" s="278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77"/>
      <c r="C56" s="278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77"/>
      <c r="C57" s="278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77"/>
      <c r="C58" s="278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77"/>
      <c r="C59" s="278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77"/>
      <c r="C60" s="278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77"/>
      <c r="C61" s="278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77"/>
      <c r="C62" s="278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77"/>
      <c r="C63" s="278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79"/>
      <c r="C64" s="280"/>
      <c r="D64" s="134"/>
      <c r="E64" s="86"/>
      <c r="F64" s="98"/>
      <c r="G64" s="98"/>
      <c r="H64" s="29">
        <f t="shared" si="0"/>
        <v>0</v>
      </c>
      <c r="I64" s="273">
        <f>SUM(H43:H64)</f>
        <v>0</v>
      </c>
      <c r="J64" s="301"/>
      <c r="K64" s="233"/>
      <c r="L64" s="194"/>
      <c r="M64" s="249"/>
    </row>
    <row r="65" spans="2:13" x14ac:dyDescent="0.2">
      <c r="B65" s="281" t="s">
        <v>6</v>
      </c>
      <c r="C65" s="282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83"/>
      <c r="C66" s="284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83"/>
      <c r="C67" s="284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83"/>
      <c r="C68" s="284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83"/>
      <c r="C69" s="284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85"/>
      <c r="C70" s="286"/>
      <c r="D70" s="132"/>
      <c r="E70" s="83"/>
      <c r="F70" s="95"/>
      <c r="G70" s="95"/>
      <c r="H70" s="29">
        <f t="shared" si="0"/>
        <v>0</v>
      </c>
      <c r="I70" s="273">
        <f>SUM(H65:H70)</f>
        <v>0</v>
      </c>
      <c r="J70" s="301"/>
      <c r="K70" s="233"/>
      <c r="L70" s="194"/>
      <c r="M70" s="249"/>
    </row>
    <row r="71" spans="2:13" x14ac:dyDescent="0.2">
      <c r="B71" s="275" t="s">
        <v>7</v>
      </c>
      <c r="C71" s="276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77"/>
      <c r="C72" s="278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77"/>
      <c r="C73" s="278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77"/>
      <c r="C74" s="278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77"/>
      <c r="C75" s="278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77"/>
      <c r="C76" s="278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77"/>
      <c r="C77" s="278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79"/>
      <c r="C78" s="280"/>
      <c r="D78" s="134"/>
      <c r="E78" s="86"/>
      <c r="F78" s="98"/>
      <c r="G78" s="98"/>
      <c r="H78" s="29">
        <f t="shared" si="0"/>
        <v>0</v>
      </c>
      <c r="I78" s="273">
        <f>SUM(H71:H78)</f>
        <v>0</v>
      </c>
      <c r="J78" s="301"/>
      <c r="K78" s="233"/>
      <c r="L78" s="195"/>
      <c r="M78" s="249"/>
    </row>
    <row r="79" spans="2:13" x14ac:dyDescent="0.2">
      <c r="B79" s="275" t="s">
        <v>8</v>
      </c>
      <c r="C79" s="276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77"/>
      <c r="C80" s="278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77"/>
      <c r="C81" s="278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77"/>
      <c r="C82" s="278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77"/>
      <c r="C83" s="278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77"/>
      <c r="C84" s="278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77"/>
      <c r="C85" s="278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77"/>
      <c r="C86" s="278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77"/>
      <c r="C87" s="278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79"/>
      <c r="C88" s="280"/>
      <c r="D88" s="139"/>
      <c r="E88" s="90"/>
      <c r="F88" s="103"/>
      <c r="G88" s="103"/>
      <c r="H88" s="29">
        <f t="shared" si="0"/>
        <v>0</v>
      </c>
      <c r="I88" s="273">
        <f>SUM(H79:H88)</f>
        <v>0</v>
      </c>
      <c r="J88" s="301"/>
      <c r="K88" s="233"/>
      <c r="L88" s="194"/>
      <c r="M88" s="249"/>
    </row>
    <row r="89" spans="2:13" x14ac:dyDescent="0.2">
      <c r="B89" s="281" t="s">
        <v>20</v>
      </c>
      <c r="C89" s="282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290"/>
      <c r="C90" s="291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290"/>
      <c r="C91" s="291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290"/>
      <c r="C92" s="291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83"/>
      <c r="C93" s="284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83"/>
      <c r="C94" s="284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83"/>
      <c r="C95" s="284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85"/>
      <c r="C96" s="286"/>
      <c r="D96" s="134"/>
      <c r="E96" s="86"/>
      <c r="F96" s="98"/>
      <c r="G96" s="98"/>
      <c r="H96" s="39">
        <f t="shared" si="0"/>
        <v>0</v>
      </c>
      <c r="I96" s="273">
        <f>SUM(H89:H96)</f>
        <v>0</v>
      </c>
      <c r="J96" s="301"/>
      <c r="K96" s="233"/>
      <c r="L96" s="194"/>
      <c r="M96" s="249"/>
    </row>
    <row r="97" spans="2:13" x14ac:dyDescent="0.2">
      <c r="B97" s="281" t="s">
        <v>9</v>
      </c>
      <c r="C97" s="282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290"/>
      <c r="C98" s="291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290"/>
      <c r="C99" s="291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290"/>
      <c r="C100" s="291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290"/>
      <c r="C101" s="291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83"/>
      <c r="C102" s="284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83"/>
      <c r="C103" s="284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85"/>
      <c r="C104" s="286"/>
      <c r="D104" s="139"/>
      <c r="E104" s="90"/>
      <c r="F104" s="103"/>
      <c r="G104" s="103"/>
      <c r="H104" s="39">
        <f t="shared" si="0"/>
        <v>0</v>
      </c>
      <c r="I104" s="273">
        <f>SUM(H97:H104)</f>
        <v>0</v>
      </c>
      <c r="J104" s="301"/>
      <c r="K104" s="233"/>
      <c r="L104" s="194"/>
      <c r="M104" s="249"/>
    </row>
    <row r="105" spans="2:13" x14ac:dyDescent="0.2">
      <c r="B105" s="281" t="s">
        <v>10</v>
      </c>
      <c r="C105" s="282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83"/>
      <c r="C106" s="284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83"/>
      <c r="C107" s="284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83"/>
      <c r="C108" s="284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85"/>
      <c r="C109" s="286"/>
      <c r="D109" s="134"/>
      <c r="E109" s="86"/>
      <c r="F109" s="98"/>
      <c r="G109" s="98"/>
      <c r="H109" s="39">
        <f t="shared" si="0"/>
        <v>0</v>
      </c>
      <c r="I109" s="273">
        <f>SUM(H105:H109)</f>
        <v>0</v>
      </c>
      <c r="J109" s="301"/>
      <c r="K109" s="233"/>
      <c r="L109" s="194"/>
      <c r="M109" s="249"/>
    </row>
    <row r="110" spans="2:13" x14ac:dyDescent="0.2">
      <c r="B110" s="281" t="s">
        <v>11</v>
      </c>
      <c r="C110" s="282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83"/>
      <c r="C111" s="284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83"/>
      <c r="C112" s="284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83"/>
      <c r="C113" s="284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83"/>
      <c r="C114" s="284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83"/>
      <c r="C115" s="284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83"/>
      <c r="C116" s="284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83"/>
      <c r="C117" s="284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85"/>
      <c r="C118" s="286"/>
      <c r="D118" s="139"/>
      <c r="E118" s="90"/>
      <c r="F118" s="103"/>
      <c r="G118" s="103"/>
      <c r="H118" s="39">
        <f t="shared" si="0"/>
        <v>0</v>
      </c>
      <c r="I118" s="273">
        <f>SUM(H110:H118)</f>
        <v>0</v>
      </c>
      <c r="J118" s="301"/>
      <c r="K118" s="233"/>
      <c r="L118" s="194"/>
      <c r="M118" s="249"/>
    </row>
    <row r="119" spans="2:13" x14ac:dyDescent="0.2">
      <c r="B119" s="281" t="s">
        <v>0</v>
      </c>
      <c r="C119" s="282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83"/>
      <c r="C120" s="284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85"/>
      <c r="C121" s="286"/>
      <c r="D121" s="134"/>
      <c r="E121" s="86"/>
      <c r="F121" s="98"/>
      <c r="G121" s="98"/>
      <c r="H121" s="39">
        <f t="shared" si="0"/>
        <v>0</v>
      </c>
      <c r="I121" s="273">
        <f>SUM(H119:H121)</f>
        <v>0</v>
      </c>
      <c r="J121" s="301"/>
      <c r="K121" s="233"/>
      <c r="L121" s="194"/>
      <c r="M121" s="249"/>
    </row>
    <row r="122" spans="2:13" x14ac:dyDescent="0.2">
      <c r="B122" s="267" t="s">
        <v>4</v>
      </c>
      <c r="C122" s="268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69"/>
      <c r="C123" s="270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71"/>
      <c r="C124" s="272"/>
      <c r="D124" s="139"/>
      <c r="E124" s="90"/>
      <c r="F124" s="103"/>
      <c r="G124" s="103"/>
      <c r="H124" s="39">
        <f>F124*G124</f>
        <v>0</v>
      </c>
      <c r="I124" s="273">
        <f>SUM(H122:H124)</f>
        <v>0</v>
      </c>
      <c r="J124" s="30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04">
        <f>SUM(J42+I64+I70+I78+I88+I96+I104+I109+I118+I121+I124)</f>
        <v>0</v>
      </c>
      <c r="J126" s="30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99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97</v>
      </c>
    </row>
    <row r="135" spans="2:13" ht="25.5" x14ac:dyDescent="0.2">
      <c r="B135" s="292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93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93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93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93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93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93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93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93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93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93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93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93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93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93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93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93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93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93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93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93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93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93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93"/>
      <c r="C158" s="295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93"/>
      <c r="C159" s="296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93"/>
      <c r="C160" s="296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93"/>
      <c r="C161" s="296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93"/>
      <c r="C162" s="297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93"/>
      <c r="C163" s="295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93"/>
      <c r="C164" s="296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93"/>
      <c r="C165" s="296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93"/>
      <c r="C166" s="296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94"/>
      <c r="C167" s="298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75" t="s">
        <v>5</v>
      </c>
      <c r="C168" s="276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77"/>
      <c r="C169" s="278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77"/>
      <c r="C170" s="278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77"/>
      <c r="C171" s="278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77"/>
      <c r="C172" s="278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77"/>
      <c r="C173" s="278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77"/>
      <c r="C174" s="278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77"/>
      <c r="C175" s="278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77"/>
      <c r="C176" s="278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77"/>
      <c r="C177" s="278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77"/>
      <c r="C178" s="278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77"/>
      <c r="C179" s="278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77"/>
      <c r="C180" s="278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77"/>
      <c r="C181" s="278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77"/>
      <c r="C182" s="278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77"/>
      <c r="C183" s="278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77"/>
      <c r="C184" s="278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77"/>
      <c r="C185" s="278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77"/>
      <c r="C186" s="278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77"/>
      <c r="C187" s="278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77"/>
      <c r="C188" s="278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79"/>
      <c r="C189" s="280"/>
      <c r="D189" s="204"/>
      <c r="E189" s="205"/>
      <c r="F189" s="206"/>
      <c r="G189" s="206"/>
      <c r="H189" s="29">
        <f t="shared" si="3"/>
        <v>0</v>
      </c>
      <c r="I189" s="273">
        <f>SUM(H168:H189)</f>
        <v>0</v>
      </c>
      <c r="J189" s="301"/>
      <c r="L189" s="194"/>
      <c r="M189" s="249"/>
    </row>
    <row r="190" spans="2:13" x14ac:dyDescent="0.2">
      <c r="B190" s="281" t="s">
        <v>6</v>
      </c>
      <c r="C190" s="282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290"/>
      <c r="C191" s="291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290"/>
      <c r="C192" s="291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83"/>
      <c r="C193" s="284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83"/>
      <c r="C194" s="284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85"/>
      <c r="C195" s="286"/>
      <c r="D195" s="216"/>
      <c r="E195" s="217"/>
      <c r="F195" s="218"/>
      <c r="G195" s="218"/>
      <c r="H195" s="29">
        <f t="shared" si="3"/>
        <v>0</v>
      </c>
      <c r="I195" s="273">
        <f>SUM(H190:H195)</f>
        <v>0</v>
      </c>
      <c r="J195" s="301"/>
      <c r="L195" s="194"/>
      <c r="M195" s="249"/>
    </row>
    <row r="196" spans="2:13" x14ac:dyDescent="0.2">
      <c r="B196" s="275" t="s">
        <v>7</v>
      </c>
      <c r="C196" s="276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77"/>
      <c r="C197" s="278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77"/>
      <c r="C198" s="278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77"/>
      <c r="C199" s="278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77"/>
      <c r="C200" s="278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77"/>
      <c r="C201" s="278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77"/>
      <c r="C202" s="278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79"/>
      <c r="C203" s="280"/>
      <c r="D203" s="204"/>
      <c r="E203" s="205"/>
      <c r="F203" s="206"/>
      <c r="G203" s="206"/>
      <c r="H203" s="29">
        <f t="shared" ref="H203:H247" si="6">F203*G203</f>
        <v>0</v>
      </c>
      <c r="I203" s="273">
        <f>SUM(H196:H203)</f>
        <v>0</v>
      </c>
      <c r="J203" s="301"/>
      <c r="L203" s="194"/>
      <c r="M203" s="249"/>
    </row>
    <row r="204" spans="2:13" x14ac:dyDescent="0.2">
      <c r="B204" s="275" t="s">
        <v>8</v>
      </c>
      <c r="C204" s="276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77"/>
      <c r="C205" s="278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77"/>
      <c r="C206" s="278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77"/>
      <c r="C207" s="278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77"/>
      <c r="C208" s="278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77"/>
      <c r="C209" s="278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77"/>
      <c r="C210" s="278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77"/>
      <c r="C211" s="278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77"/>
      <c r="C212" s="278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79"/>
      <c r="C213" s="280"/>
      <c r="D213" s="216"/>
      <c r="E213" s="217"/>
      <c r="F213" s="218"/>
      <c r="G213" s="218"/>
      <c r="H213" s="29">
        <f t="shared" si="6"/>
        <v>0</v>
      </c>
      <c r="I213" s="273">
        <f>SUM(H204:H213)</f>
        <v>0</v>
      </c>
      <c r="J213" s="301"/>
      <c r="L213" s="194"/>
      <c r="M213" s="249"/>
    </row>
    <row r="214" spans="2:13" x14ac:dyDescent="0.2">
      <c r="B214" s="281" t="s">
        <v>20</v>
      </c>
      <c r="C214" s="282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83"/>
      <c r="C215" s="284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83"/>
      <c r="C216" s="284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83"/>
      <c r="C217" s="284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83"/>
      <c r="C218" s="284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83"/>
      <c r="C219" s="284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83"/>
      <c r="C220" s="284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85"/>
      <c r="C221" s="286"/>
      <c r="D221" s="204"/>
      <c r="E221" s="205"/>
      <c r="F221" s="206"/>
      <c r="G221" s="206"/>
      <c r="H221" s="39">
        <f t="shared" si="6"/>
        <v>0</v>
      </c>
      <c r="I221" s="273">
        <f>SUM(H214:H221)</f>
        <v>0</v>
      </c>
      <c r="J221" s="301"/>
      <c r="L221" s="194"/>
      <c r="M221" s="249"/>
    </row>
    <row r="222" spans="2:13" x14ac:dyDescent="0.2">
      <c r="B222" s="281" t="s">
        <v>9</v>
      </c>
      <c r="C222" s="282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83"/>
      <c r="C223" s="284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83"/>
      <c r="C224" s="284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83"/>
      <c r="C225" s="284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83"/>
      <c r="C226" s="284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83"/>
      <c r="C227" s="284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83"/>
      <c r="C228" s="284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85"/>
      <c r="C229" s="286"/>
      <c r="D229" s="216"/>
      <c r="E229" s="217"/>
      <c r="F229" s="218"/>
      <c r="G229" s="218"/>
      <c r="H229" s="39">
        <f t="shared" si="6"/>
        <v>0</v>
      </c>
      <c r="I229" s="273">
        <f>SUM(H222:H229)</f>
        <v>0</v>
      </c>
      <c r="J229" s="301"/>
      <c r="L229" s="194"/>
      <c r="M229" s="249"/>
    </row>
    <row r="230" spans="2:13" x14ac:dyDescent="0.2">
      <c r="B230" s="281" t="s">
        <v>10</v>
      </c>
      <c r="C230" s="282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83"/>
      <c r="C231" s="284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83"/>
      <c r="C232" s="284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83"/>
      <c r="C233" s="284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85"/>
      <c r="C234" s="286"/>
      <c r="D234" s="204"/>
      <c r="E234" s="205"/>
      <c r="F234" s="206"/>
      <c r="G234" s="206"/>
      <c r="H234" s="39">
        <f t="shared" si="6"/>
        <v>0</v>
      </c>
      <c r="I234" s="273">
        <f>SUM(H230:H234)</f>
        <v>0</v>
      </c>
      <c r="J234" s="301"/>
      <c r="L234" s="194"/>
      <c r="M234" s="249"/>
    </row>
    <row r="235" spans="2:13" x14ac:dyDescent="0.2">
      <c r="B235" s="299" t="s">
        <v>11</v>
      </c>
      <c r="C235" s="30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83"/>
      <c r="C236" s="284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83"/>
      <c r="C237" s="284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83"/>
      <c r="C238" s="284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83"/>
      <c r="C239" s="284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83"/>
      <c r="C240" s="284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83"/>
      <c r="C241" s="284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83"/>
      <c r="C242" s="284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85"/>
      <c r="C243" s="286"/>
      <c r="D243" s="216"/>
      <c r="E243" s="217"/>
      <c r="F243" s="218"/>
      <c r="G243" s="218"/>
      <c r="H243" s="39">
        <f t="shared" si="6"/>
        <v>0</v>
      </c>
      <c r="I243" s="273">
        <f>SUM(H235:H243)</f>
        <v>0</v>
      </c>
      <c r="J243" s="301"/>
      <c r="L243" s="194"/>
      <c r="M243" s="249"/>
    </row>
    <row r="244" spans="2:13" x14ac:dyDescent="0.2">
      <c r="B244" s="281" t="s">
        <v>0</v>
      </c>
      <c r="C244" s="282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83"/>
      <c r="C245" s="284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85"/>
      <c r="C246" s="286"/>
      <c r="D246" s="204"/>
      <c r="E246" s="205"/>
      <c r="F246" s="206"/>
      <c r="G246" s="206"/>
      <c r="H246" s="39">
        <f t="shared" si="6"/>
        <v>0</v>
      </c>
      <c r="I246" s="273">
        <f>SUM(H244:H246)</f>
        <v>0</v>
      </c>
      <c r="J246" s="301"/>
      <c r="L246" s="194"/>
      <c r="M246" s="249"/>
    </row>
    <row r="247" spans="2:13" x14ac:dyDescent="0.2">
      <c r="B247" s="267" t="s">
        <v>4</v>
      </c>
      <c r="C247" s="268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69"/>
      <c r="C248" s="270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71"/>
      <c r="C249" s="272"/>
      <c r="D249" s="216"/>
      <c r="E249" s="217"/>
      <c r="F249" s="218"/>
      <c r="G249" s="218"/>
      <c r="H249" s="39">
        <f>F249*G249</f>
        <v>0</v>
      </c>
      <c r="I249" s="273">
        <f>SUM(H247:H249)</f>
        <v>0</v>
      </c>
      <c r="J249" s="30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04">
        <f>SUM(J167+I189+I195+I203+I213+I221+I229+I234+I243+I246+I249)</f>
        <v>0</v>
      </c>
      <c r="J251" s="30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05" t="s">
        <v>129</v>
      </c>
      <c r="C3" s="289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13.5" thickBot="1" x14ac:dyDescent="0.25">
      <c r="B6" s="9"/>
    </row>
    <row r="7" spans="2:13" ht="13.5" thickBot="1" x14ac:dyDescent="0.25">
      <c r="B7" s="224" t="s">
        <v>98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97</v>
      </c>
    </row>
    <row r="10" spans="2:13" ht="30" customHeight="1" x14ac:dyDescent="0.2">
      <c r="B10" s="292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93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93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93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93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93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93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93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93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93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93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93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93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93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93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93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93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93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93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93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93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93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93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93"/>
      <c r="C33" s="295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93"/>
      <c r="C34" s="296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93"/>
      <c r="C35" s="296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93"/>
      <c r="C36" s="296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93"/>
      <c r="C37" s="297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93"/>
      <c r="C38" s="295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93"/>
      <c r="C39" s="296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93"/>
      <c r="C40" s="296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93"/>
      <c r="C41" s="296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94"/>
      <c r="C42" s="298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75" t="s">
        <v>5</v>
      </c>
      <c r="C43" s="276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77"/>
      <c r="C44" s="278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77"/>
      <c r="C45" s="278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77"/>
      <c r="C46" s="278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77"/>
      <c r="C47" s="278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77"/>
      <c r="C48" s="278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77"/>
      <c r="C49" s="278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77"/>
      <c r="C50" s="278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77"/>
      <c r="C51" s="278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77"/>
      <c r="C52" s="278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77"/>
      <c r="C53" s="278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77"/>
      <c r="C54" s="278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77"/>
      <c r="C55" s="278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77"/>
      <c r="C56" s="278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77"/>
      <c r="C57" s="278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77"/>
      <c r="C58" s="278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77"/>
      <c r="C59" s="278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77"/>
      <c r="C60" s="278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77"/>
      <c r="C61" s="278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77"/>
      <c r="C62" s="278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77"/>
      <c r="C63" s="278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79"/>
      <c r="C64" s="280"/>
      <c r="D64" s="134"/>
      <c r="E64" s="86"/>
      <c r="F64" s="98"/>
      <c r="G64" s="98"/>
      <c r="H64" s="29">
        <f t="shared" si="0"/>
        <v>0</v>
      </c>
      <c r="I64" s="273">
        <f>SUM(H43:H64)</f>
        <v>0</v>
      </c>
      <c r="J64" s="301"/>
      <c r="K64" s="233"/>
      <c r="L64" s="194"/>
      <c r="M64" s="249"/>
    </row>
    <row r="65" spans="2:13" x14ac:dyDescent="0.2">
      <c r="B65" s="281" t="s">
        <v>6</v>
      </c>
      <c r="C65" s="282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83"/>
      <c r="C66" s="284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83"/>
      <c r="C67" s="284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83"/>
      <c r="C68" s="284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83"/>
      <c r="C69" s="284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85"/>
      <c r="C70" s="286"/>
      <c r="D70" s="132"/>
      <c r="E70" s="83"/>
      <c r="F70" s="95"/>
      <c r="G70" s="95"/>
      <c r="H70" s="29">
        <f t="shared" si="0"/>
        <v>0</v>
      </c>
      <c r="I70" s="273">
        <f>SUM(H65:H70)</f>
        <v>0</v>
      </c>
      <c r="J70" s="301"/>
      <c r="K70" s="233"/>
      <c r="L70" s="194"/>
      <c r="M70" s="249"/>
    </row>
    <row r="71" spans="2:13" x14ac:dyDescent="0.2">
      <c r="B71" s="275" t="s">
        <v>7</v>
      </c>
      <c r="C71" s="276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77"/>
      <c r="C72" s="278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77"/>
      <c r="C73" s="278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77"/>
      <c r="C74" s="278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77"/>
      <c r="C75" s="278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77"/>
      <c r="C76" s="278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77"/>
      <c r="C77" s="278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79"/>
      <c r="C78" s="280"/>
      <c r="D78" s="134"/>
      <c r="E78" s="86"/>
      <c r="F78" s="98"/>
      <c r="G78" s="98"/>
      <c r="H78" s="29">
        <f t="shared" si="0"/>
        <v>0</v>
      </c>
      <c r="I78" s="273">
        <f>SUM(H71:H78)</f>
        <v>0</v>
      </c>
      <c r="J78" s="301"/>
      <c r="K78" s="233"/>
      <c r="L78" s="195"/>
      <c r="M78" s="249"/>
    </row>
    <row r="79" spans="2:13" x14ac:dyDescent="0.2">
      <c r="B79" s="275" t="s">
        <v>8</v>
      </c>
      <c r="C79" s="276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77"/>
      <c r="C80" s="278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77"/>
      <c r="C81" s="278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77"/>
      <c r="C82" s="278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77"/>
      <c r="C83" s="278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77"/>
      <c r="C84" s="278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77"/>
      <c r="C85" s="278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77"/>
      <c r="C86" s="278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77"/>
      <c r="C87" s="278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79"/>
      <c r="C88" s="280"/>
      <c r="D88" s="139"/>
      <c r="E88" s="90"/>
      <c r="F88" s="103"/>
      <c r="G88" s="103"/>
      <c r="H88" s="29">
        <f t="shared" si="0"/>
        <v>0</v>
      </c>
      <c r="I88" s="273">
        <f>SUM(H79:H88)</f>
        <v>0</v>
      </c>
      <c r="J88" s="301"/>
      <c r="K88" s="233"/>
      <c r="L88" s="194"/>
      <c r="M88" s="249"/>
    </row>
    <row r="89" spans="2:13" x14ac:dyDescent="0.2">
      <c r="B89" s="281" t="s">
        <v>20</v>
      </c>
      <c r="C89" s="282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290"/>
      <c r="C90" s="291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290"/>
      <c r="C91" s="291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290"/>
      <c r="C92" s="291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83"/>
      <c r="C93" s="284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83"/>
      <c r="C94" s="284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83"/>
      <c r="C95" s="284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85"/>
      <c r="C96" s="286"/>
      <c r="D96" s="134"/>
      <c r="E96" s="86"/>
      <c r="F96" s="98"/>
      <c r="G96" s="98"/>
      <c r="H96" s="39">
        <f t="shared" si="0"/>
        <v>0</v>
      </c>
      <c r="I96" s="273">
        <f>SUM(H89:H96)</f>
        <v>0</v>
      </c>
      <c r="J96" s="301"/>
      <c r="K96" s="233"/>
      <c r="L96" s="194"/>
      <c r="M96" s="249"/>
    </row>
    <row r="97" spans="2:13" x14ac:dyDescent="0.2">
      <c r="B97" s="281" t="s">
        <v>9</v>
      </c>
      <c r="C97" s="282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290"/>
      <c r="C98" s="291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290"/>
      <c r="C99" s="291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290"/>
      <c r="C100" s="291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290"/>
      <c r="C101" s="291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83"/>
      <c r="C102" s="284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83"/>
      <c r="C103" s="284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85"/>
      <c r="C104" s="286"/>
      <c r="D104" s="139"/>
      <c r="E104" s="90"/>
      <c r="F104" s="103"/>
      <c r="G104" s="103"/>
      <c r="H104" s="39">
        <f t="shared" si="0"/>
        <v>0</v>
      </c>
      <c r="I104" s="273">
        <f>SUM(H97:H104)</f>
        <v>0</v>
      </c>
      <c r="J104" s="301"/>
      <c r="K104" s="233"/>
      <c r="L104" s="194"/>
      <c r="M104" s="249"/>
    </row>
    <row r="105" spans="2:13" x14ac:dyDescent="0.2">
      <c r="B105" s="281" t="s">
        <v>10</v>
      </c>
      <c r="C105" s="282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83"/>
      <c r="C106" s="284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83"/>
      <c r="C107" s="284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83"/>
      <c r="C108" s="284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85"/>
      <c r="C109" s="286"/>
      <c r="D109" s="134"/>
      <c r="E109" s="86"/>
      <c r="F109" s="98"/>
      <c r="G109" s="98"/>
      <c r="H109" s="39">
        <f t="shared" si="0"/>
        <v>0</v>
      </c>
      <c r="I109" s="273">
        <f>SUM(H105:H109)</f>
        <v>0</v>
      </c>
      <c r="J109" s="301"/>
      <c r="K109" s="233"/>
      <c r="L109" s="194"/>
      <c r="M109" s="249"/>
    </row>
    <row r="110" spans="2:13" x14ac:dyDescent="0.2">
      <c r="B110" s="281" t="s">
        <v>11</v>
      </c>
      <c r="C110" s="282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83"/>
      <c r="C111" s="284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83"/>
      <c r="C112" s="284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83"/>
      <c r="C113" s="284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83"/>
      <c r="C114" s="284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83"/>
      <c r="C115" s="284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83"/>
      <c r="C116" s="284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83"/>
      <c r="C117" s="284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85"/>
      <c r="C118" s="286"/>
      <c r="D118" s="139"/>
      <c r="E118" s="90"/>
      <c r="F118" s="103"/>
      <c r="G118" s="103"/>
      <c r="H118" s="39">
        <f t="shared" si="0"/>
        <v>0</v>
      </c>
      <c r="I118" s="273">
        <f>SUM(H110:H118)</f>
        <v>0</v>
      </c>
      <c r="J118" s="301"/>
      <c r="K118" s="233"/>
      <c r="L118" s="194"/>
      <c r="M118" s="249"/>
    </row>
    <row r="119" spans="2:13" x14ac:dyDescent="0.2">
      <c r="B119" s="281" t="s">
        <v>0</v>
      </c>
      <c r="C119" s="282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83"/>
      <c r="C120" s="284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85"/>
      <c r="C121" s="286"/>
      <c r="D121" s="134"/>
      <c r="E121" s="86"/>
      <c r="F121" s="98"/>
      <c r="G121" s="98"/>
      <c r="H121" s="39">
        <f t="shared" si="0"/>
        <v>0</v>
      </c>
      <c r="I121" s="273">
        <f>SUM(H119:H121)</f>
        <v>0</v>
      </c>
      <c r="J121" s="301"/>
      <c r="K121" s="233"/>
      <c r="L121" s="194"/>
      <c r="M121" s="249"/>
    </row>
    <row r="122" spans="2:13" x14ac:dyDescent="0.2">
      <c r="B122" s="267" t="s">
        <v>4</v>
      </c>
      <c r="C122" s="268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69"/>
      <c r="C123" s="270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71"/>
      <c r="C124" s="272"/>
      <c r="D124" s="139"/>
      <c r="E124" s="90"/>
      <c r="F124" s="103"/>
      <c r="G124" s="103"/>
      <c r="H124" s="39">
        <f>F124*G124</f>
        <v>0</v>
      </c>
      <c r="I124" s="273">
        <f>SUM(H122:H124)</f>
        <v>0</v>
      </c>
      <c r="J124" s="30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04">
        <f>SUM(J42+I64+I70+I78+I88+I96+I104+I109+I118+I121+I124)</f>
        <v>0</v>
      </c>
      <c r="J126" s="30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99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97</v>
      </c>
    </row>
    <row r="135" spans="2:13" ht="25.5" x14ac:dyDescent="0.2">
      <c r="B135" s="292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93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93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93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93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93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93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93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93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93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93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93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93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93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93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93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93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93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93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93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93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93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93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93"/>
      <c r="C158" s="295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93"/>
      <c r="C159" s="296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93"/>
      <c r="C160" s="296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93"/>
      <c r="C161" s="296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93"/>
      <c r="C162" s="297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93"/>
      <c r="C163" s="295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93"/>
      <c r="C164" s="296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93"/>
      <c r="C165" s="296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93"/>
      <c r="C166" s="296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94"/>
      <c r="C167" s="298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75" t="s">
        <v>5</v>
      </c>
      <c r="C168" s="276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77"/>
      <c r="C169" s="278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77"/>
      <c r="C170" s="278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77"/>
      <c r="C171" s="278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77"/>
      <c r="C172" s="278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77"/>
      <c r="C173" s="278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77"/>
      <c r="C174" s="278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77"/>
      <c r="C175" s="278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77"/>
      <c r="C176" s="278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77"/>
      <c r="C177" s="278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77"/>
      <c r="C178" s="278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77"/>
      <c r="C179" s="278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77"/>
      <c r="C180" s="278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77"/>
      <c r="C181" s="278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77"/>
      <c r="C182" s="278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77"/>
      <c r="C183" s="278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77"/>
      <c r="C184" s="278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77"/>
      <c r="C185" s="278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77"/>
      <c r="C186" s="278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77"/>
      <c r="C187" s="278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77"/>
      <c r="C188" s="278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79"/>
      <c r="C189" s="280"/>
      <c r="D189" s="204"/>
      <c r="E189" s="205"/>
      <c r="F189" s="206"/>
      <c r="G189" s="206"/>
      <c r="H189" s="29">
        <f t="shared" si="3"/>
        <v>0</v>
      </c>
      <c r="I189" s="273">
        <f>SUM(H168:H189)</f>
        <v>0</v>
      </c>
      <c r="J189" s="301"/>
      <c r="L189" s="194"/>
      <c r="M189" s="249"/>
    </row>
    <row r="190" spans="2:13" x14ac:dyDescent="0.2">
      <c r="B190" s="281" t="s">
        <v>6</v>
      </c>
      <c r="C190" s="282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290"/>
      <c r="C191" s="291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290"/>
      <c r="C192" s="291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83"/>
      <c r="C193" s="284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83"/>
      <c r="C194" s="284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85"/>
      <c r="C195" s="286"/>
      <c r="D195" s="216"/>
      <c r="E195" s="217"/>
      <c r="F195" s="218"/>
      <c r="G195" s="218"/>
      <c r="H195" s="29">
        <f t="shared" si="3"/>
        <v>0</v>
      </c>
      <c r="I195" s="273">
        <f>SUM(H190:H195)</f>
        <v>0</v>
      </c>
      <c r="J195" s="301"/>
      <c r="L195" s="194"/>
      <c r="M195" s="249"/>
    </row>
    <row r="196" spans="2:13" x14ac:dyDescent="0.2">
      <c r="B196" s="275" t="s">
        <v>7</v>
      </c>
      <c r="C196" s="276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77"/>
      <c r="C197" s="278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77"/>
      <c r="C198" s="278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77"/>
      <c r="C199" s="278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77"/>
      <c r="C200" s="278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77"/>
      <c r="C201" s="278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77"/>
      <c r="C202" s="278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79"/>
      <c r="C203" s="280"/>
      <c r="D203" s="204"/>
      <c r="E203" s="205"/>
      <c r="F203" s="206"/>
      <c r="G203" s="206"/>
      <c r="H203" s="29">
        <f t="shared" ref="H203:H247" si="6">F203*G203</f>
        <v>0</v>
      </c>
      <c r="I203" s="273">
        <f>SUM(H196:H203)</f>
        <v>0</v>
      </c>
      <c r="J203" s="301"/>
      <c r="L203" s="194"/>
      <c r="M203" s="249"/>
    </row>
    <row r="204" spans="2:13" x14ac:dyDescent="0.2">
      <c r="B204" s="275" t="s">
        <v>8</v>
      </c>
      <c r="C204" s="276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77"/>
      <c r="C205" s="278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77"/>
      <c r="C206" s="278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77"/>
      <c r="C207" s="278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77"/>
      <c r="C208" s="278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77"/>
      <c r="C209" s="278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77"/>
      <c r="C210" s="278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77"/>
      <c r="C211" s="278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77"/>
      <c r="C212" s="278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79"/>
      <c r="C213" s="280"/>
      <c r="D213" s="216"/>
      <c r="E213" s="217"/>
      <c r="F213" s="218"/>
      <c r="G213" s="218"/>
      <c r="H213" s="29">
        <f t="shared" si="6"/>
        <v>0</v>
      </c>
      <c r="I213" s="273">
        <f>SUM(H204:H213)</f>
        <v>0</v>
      </c>
      <c r="J213" s="301"/>
      <c r="L213" s="194"/>
      <c r="M213" s="249"/>
    </row>
    <row r="214" spans="2:13" x14ac:dyDescent="0.2">
      <c r="B214" s="281" t="s">
        <v>20</v>
      </c>
      <c r="C214" s="282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83"/>
      <c r="C215" s="284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83"/>
      <c r="C216" s="284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83"/>
      <c r="C217" s="284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83"/>
      <c r="C218" s="284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83"/>
      <c r="C219" s="284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83"/>
      <c r="C220" s="284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85"/>
      <c r="C221" s="286"/>
      <c r="D221" s="204"/>
      <c r="E221" s="205"/>
      <c r="F221" s="206"/>
      <c r="G221" s="206"/>
      <c r="H221" s="39">
        <f t="shared" si="6"/>
        <v>0</v>
      </c>
      <c r="I221" s="273">
        <f>SUM(H214:H221)</f>
        <v>0</v>
      </c>
      <c r="J221" s="301"/>
      <c r="L221" s="194"/>
      <c r="M221" s="249"/>
    </row>
    <row r="222" spans="2:13" x14ac:dyDescent="0.2">
      <c r="B222" s="281" t="s">
        <v>9</v>
      </c>
      <c r="C222" s="282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83"/>
      <c r="C223" s="284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83"/>
      <c r="C224" s="284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83"/>
      <c r="C225" s="284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83"/>
      <c r="C226" s="284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83"/>
      <c r="C227" s="284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83"/>
      <c r="C228" s="284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85"/>
      <c r="C229" s="286"/>
      <c r="D229" s="216"/>
      <c r="E229" s="217"/>
      <c r="F229" s="218"/>
      <c r="G229" s="218"/>
      <c r="H229" s="39">
        <f t="shared" si="6"/>
        <v>0</v>
      </c>
      <c r="I229" s="273">
        <f>SUM(H222:H229)</f>
        <v>0</v>
      </c>
      <c r="J229" s="301"/>
      <c r="L229" s="194"/>
      <c r="M229" s="249"/>
    </row>
    <row r="230" spans="2:13" x14ac:dyDescent="0.2">
      <c r="B230" s="281" t="s">
        <v>10</v>
      </c>
      <c r="C230" s="282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83"/>
      <c r="C231" s="284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83"/>
      <c r="C232" s="284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83"/>
      <c r="C233" s="284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85"/>
      <c r="C234" s="286"/>
      <c r="D234" s="204"/>
      <c r="E234" s="205"/>
      <c r="F234" s="206"/>
      <c r="G234" s="206"/>
      <c r="H234" s="39">
        <f t="shared" si="6"/>
        <v>0</v>
      </c>
      <c r="I234" s="273">
        <f>SUM(H230:H234)</f>
        <v>0</v>
      </c>
      <c r="J234" s="301"/>
      <c r="L234" s="194"/>
      <c r="M234" s="249"/>
    </row>
    <row r="235" spans="2:13" x14ac:dyDescent="0.2">
      <c r="B235" s="299" t="s">
        <v>11</v>
      </c>
      <c r="C235" s="30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83"/>
      <c r="C236" s="284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83"/>
      <c r="C237" s="284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83"/>
      <c r="C238" s="284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83"/>
      <c r="C239" s="284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83"/>
      <c r="C240" s="284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83"/>
      <c r="C241" s="284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83"/>
      <c r="C242" s="284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85"/>
      <c r="C243" s="286"/>
      <c r="D243" s="216"/>
      <c r="E243" s="217"/>
      <c r="F243" s="218"/>
      <c r="G243" s="218"/>
      <c r="H243" s="39">
        <f t="shared" si="6"/>
        <v>0</v>
      </c>
      <c r="I243" s="273">
        <f>SUM(H235:H243)</f>
        <v>0</v>
      </c>
      <c r="J243" s="301"/>
      <c r="L243" s="194"/>
      <c r="M243" s="249"/>
    </row>
    <row r="244" spans="2:13" x14ac:dyDescent="0.2">
      <c r="B244" s="281" t="s">
        <v>0</v>
      </c>
      <c r="C244" s="282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83"/>
      <c r="C245" s="284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85"/>
      <c r="C246" s="286"/>
      <c r="D246" s="204"/>
      <c r="E246" s="205"/>
      <c r="F246" s="206"/>
      <c r="G246" s="206"/>
      <c r="H246" s="39">
        <f t="shared" si="6"/>
        <v>0</v>
      </c>
      <c r="I246" s="273">
        <f>SUM(H244:H246)</f>
        <v>0</v>
      </c>
      <c r="J246" s="301"/>
      <c r="L246" s="194"/>
      <c r="M246" s="249"/>
    </row>
    <row r="247" spans="2:13" x14ac:dyDescent="0.2">
      <c r="B247" s="267" t="s">
        <v>4</v>
      </c>
      <c r="C247" s="268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69"/>
      <c r="C248" s="270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71"/>
      <c r="C249" s="272"/>
      <c r="D249" s="216"/>
      <c r="E249" s="217"/>
      <c r="F249" s="218"/>
      <c r="G249" s="218"/>
      <c r="H249" s="39">
        <f>F249*G249</f>
        <v>0</v>
      </c>
      <c r="I249" s="273">
        <f>SUM(H247:H249)</f>
        <v>0</v>
      </c>
      <c r="J249" s="30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04">
        <f>SUM(J167+I189+I195+I203+I213+I221+I229+I234+I243+I246+I249)</f>
        <v>0</v>
      </c>
      <c r="J251" s="30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05" t="s">
        <v>130</v>
      </c>
      <c r="C3" s="289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13.5" thickBot="1" x14ac:dyDescent="0.25">
      <c r="B6" s="9"/>
    </row>
    <row r="7" spans="2:13" ht="13.5" thickBot="1" x14ac:dyDescent="0.25">
      <c r="B7" s="224" t="s">
        <v>98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97</v>
      </c>
    </row>
    <row r="10" spans="2:13" ht="30" customHeight="1" x14ac:dyDescent="0.2">
      <c r="B10" s="292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93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93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93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93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93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93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93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93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93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93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93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93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93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93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93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93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93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93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93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93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93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93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93"/>
      <c r="C33" s="295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93"/>
      <c r="C34" s="296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93"/>
      <c r="C35" s="296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93"/>
      <c r="C36" s="296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93"/>
      <c r="C37" s="297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93"/>
      <c r="C38" s="295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93"/>
      <c r="C39" s="296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93"/>
      <c r="C40" s="296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93"/>
      <c r="C41" s="296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94"/>
      <c r="C42" s="298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75" t="s">
        <v>5</v>
      </c>
      <c r="C43" s="276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77"/>
      <c r="C44" s="278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77"/>
      <c r="C45" s="278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77"/>
      <c r="C46" s="278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77"/>
      <c r="C47" s="278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77"/>
      <c r="C48" s="278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77"/>
      <c r="C49" s="278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77"/>
      <c r="C50" s="278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77"/>
      <c r="C51" s="278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77"/>
      <c r="C52" s="278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77"/>
      <c r="C53" s="278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77"/>
      <c r="C54" s="278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77"/>
      <c r="C55" s="278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77"/>
      <c r="C56" s="278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77"/>
      <c r="C57" s="278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77"/>
      <c r="C58" s="278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77"/>
      <c r="C59" s="278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77"/>
      <c r="C60" s="278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77"/>
      <c r="C61" s="278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77"/>
      <c r="C62" s="278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77"/>
      <c r="C63" s="278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79"/>
      <c r="C64" s="280"/>
      <c r="D64" s="134"/>
      <c r="E64" s="86"/>
      <c r="F64" s="98"/>
      <c r="G64" s="98"/>
      <c r="H64" s="29">
        <f t="shared" si="0"/>
        <v>0</v>
      </c>
      <c r="I64" s="273">
        <f>SUM(H43:H64)</f>
        <v>0</v>
      </c>
      <c r="J64" s="301"/>
      <c r="K64" s="233"/>
      <c r="L64" s="194"/>
      <c r="M64" s="249"/>
    </row>
    <row r="65" spans="2:13" x14ac:dyDescent="0.2">
      <c r="B65" s="281" t="s">
        <v>6</v>
      </c>
      <c r="C65" s="282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83"/>
      <c r="C66" s="284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83"/>
      <c r="C67" s="284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83"/>
      <c r="C68" s="284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83"/>
      <c r="C69" s="284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85"/>
      <c r="C70" s="286"/>
      <c r="D70" s="132"/>
      <c r="E70" s="83"/>
      <c r="F70" s="95"/>
      <c r="G70" s="95"/>
      <c r="H70" s="29">
        <f t="shared" si="0"/>
        <v>0</v>
      </c>
      <c r="I70" s="273">
        <f>SUM(H65:H70)</f>
        <v>0</v>
      </c>
      <c r="J70" s="301"/>
      <c r="K70" s="233"/>
      <c r="L70" s="194"/>
      <c r="M70" s="249"/>
    </row>
    <row r="71" spans="2:13" x14ac:dyDescent="0.2">
      <c r="B71" s="275" t="s">
        <v>7</v>
      </c>
      <c r="C71" s="276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77"/>
      <c r="C72" s="278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77"/>
      <c r="C73" s="278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77"/>
      <c r="C74" s="278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77"/>
      <c r="C75" s="278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77"/>
      <c r="C76" s="278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77"/>
      <c r="C77" s="278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79"/>
      <c r="C78" s="280"/>
      <c r="D78" s="134"/>
      <c r="E78" s="86"/>
      <c r="F78" s="98"/>
      <c r="G78" s="98"/>
      <c r="H78" s="29">
        <f t="shared" si="0"/>
        <v>0</v>
      </c>
      <c r="I78" s="273">
        <f>SUM(H71:H78)</f>
        <v>0</v>
      </c>
      <c r="J78" s="301"/>
      <c r="K78" s="233"/>
      <c r="L78" s="195"/>
      <c r="M78" s="249"/>
    </row>
    <row r="79" spans="2:13" x14ac:dyDescent="0.2">
      <c r="B79" s="275" t="s">
        <v>8</v>
      </c>
      <c r="C79" s="276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77"/>
      <c r="C80" s="278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77"/>
      <c r="C81" s="278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77"/>
      <c r="C82" s="278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77"/>
      <c r="C83" s="278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77"/>
      <c r="C84" s="278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77"/>
      <c r="C85" s="278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77"/>
      <c r="C86" s="278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77"/>
      <c r="C87" s="278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79"/>
      <c r="C88" s="280"/>
      <c r="D88" s="139"/>
      <c r="E88" s="90"/>
      <c r="F88" s="103"/>
      <c r="G88" s="103"/>
      <c r="H88" s="29">
        <f t="shared" si="0"/>
        <v>0</v>
      </c>
      <c r="I88" s="273">
        <f>SUM(H79:H88)</f>
        <v>0</v>
      </c>
      <c r="J88" s="301"/>
      <c r="K88" s="233"/>
      <c r="L88" s="194"/>
      <c r="M88" s="249"/>
    </row>
    <row r="89" spans="2:13" x14ac:dyDescent="0.2">
      <c r="B89" s="281" t="s">
        <v>20</v>
      </c>
      <c r="C89" s="282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290"/>
      <c r="C90" s="291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290"/>
      <c r="C91" s="291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290"/>
      <c r="C92" s="291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83"/>
      <c r="C93" s="284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83"/>
      <c r="C94" s="284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83"/>
      <c r="C95" s="284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85"/>
      <c r="C96" s="286"/>
      <c r="D96" s="134"/>
      <c r="E96" s="86"/>
      <c r="F96" s="98"/>
      <c r="G96" s="98"/>
      <c r="H96" s="39">
        <f t="shared" si="0"/>
        <v>0</v>
      </c>
      <c r="I96" s="273">
        <f>SUM(H89:H96)</f>
        <v>0</v>
      </c>
      <c r="J96" s="301"/>
      <c r="K96" s="233"/>
      <c r="L96" s="194"/>
      <c r="M96" s="249"/>
    </row>
    <row r="97" spans="2:13" x14ac:dyDescent="0.2">
      <c r="B97" s="281" t="s">
        <v>9</v>
      </c>
      <c r="C97" s="282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290"/>
      <c r="C98" s="291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290"/>
      <c r="C99" s="291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290"/>
      <c r="C100" s="291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290"/>
      <c r="C101" s="291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83"/>
      <c r="C102" s="284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83"/>
      <c r="C103" s="284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85"/>
      <c r="C104" s="286"/>
      <c r="D104" s="139"/>
      <c r="E104" s="90"/>
      <c r="F104" s="103"/>
      <c r="G104" s="103"/>
      <c r="H104" s="39">
        <f t="shared" si="0"/>
        <v>0</v>
      </c>
      <c r="I104" s="273">
        <f>SUM(H97:H104)</f>
        <v>0</v>
      </c>
      <c r="J104" s="301"/>
      <c r="K104" s="233"/>
      <c r="L104" s="194"/>
      <c r="M104" s="249"/>
    </row>
    <row r="105" spans="2:13" x14ac:dyDescent="0.2">
      <c r="B105" s="281" t="s">
        <v>10</v>
      </c>
      <c r="C105" s="282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83"/>
      <c r="C106" s="284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83"/>
      <c r="C107" s="284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83"/>
      <c r="C108" s="284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85"/>
      <c r="C109" s="286"/>
      <c r="D109" s="134"/>
      <c r="E109" s="86"/>
      <c r="F109" s="98"/>
      <c r="G109" s="98"/>
      <c r="H109" s="39">
        <f t="shared" si="0"/>
        <v>0</v>
      </c>
      <c r="I109" s="273">
        <f>SUM(H105:H109)</f>
        <v>0</v>
      </c>
      <c r="J109" s="301"/>
      <c r="K109" s="233"/>
      <c r="L109" s="194"/>
      <c r="M109" s="249"/>
    </row>
    <row r="110" spans="2:13" x14ac:dyDescent="0.2">
      <c r="B110" s="281" t="s">
        <v>11</v>
      </c>
      <c r="C110" s="282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83"/>
      <c r="C111" s="284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83"/>
      <c r="C112" s="284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83"/>
      <c r="C113" s="284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83"/>
      <c r="C114" s="284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83"/>
      <c r="C115" s="284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83"/>
      <c r="C116" s="284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83"/>
      <c r="C117" s="284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85"/>
      <c r="C118" s="286"/>
      <c r="D118" s="139"/>
      <c r="E118" s="90"/>
      <c r="F118" s="103"/>
      <c r="G118" s="103"/>
      <c r="H118" s="39">
        <f t="shared" si="0"/>
        <v>0</v>
      </c>
      <c r="I118" s="273">
        <f>SUM(H110:H118)</f>
        <v>0</v>
      </c>
      <c r="J118" s="301"/>
      <c r="K118" s="233"/>
      <c r="L118" s="194"/>
      <c r="M118" s="249"/>
    </row>
    <row r="119" spans="2:13" x14ac:dyDescent="0.2">
      <c r="B119" s="281" t="s">
        <v>0</v>
      </c>
      <c r="C119" s="282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83"/>
      <c r="C120" s="284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85"/>
      <c r="C121" s="286"/>
      <c r="D121" s="134"/>
      <c r="E121" s="86"/>
      <c r="F121" s="98"/>
      <c r="G121" s="98"/>
      <c r="H121" s="39">
        <f t="shared" si="0"/>
        <v>0</v>
      </c>
      <c r="I121" s="273">
        <f>SUM(H119:H121)</f>
        <v>0</v>
      </c>
      <c r="J121" s="301"/>
      <c r="K121" s="233"/>
      <c r="L121" s="194"/>
      <c r="M121" s="249"/>
    </row>
    <row r="122" spans="2:13" x14ac:dyDescent="0.2">
      <c r="B122" s="267" t="s">
        <v>4</v>
      </c>
      <c r="C122" s="268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69"/>
      <c r="C123" s="270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71"/>
      <c r="C124" s="272"/>
      <c r="D124" s="139"/>
      <c r="E124" s="90"/>
      <c r="F124" s="103"/>
      <c r="G124" s="103"/>
      <c r="H124" s="39">
        <f>F124*G124</f>
        <v>0</v>
      </c>
      <c r="I124" s="273">
        <f>SUM(H122:H124)</f>
        <v>0</v>
      </c>
      <c r="J124" s="30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04">
        <f>SUM(J42+I64+I70+I78+I88+I96+I104+I109+I118+I121+I124)</f>
        <v>0</v>
      </c>
      <c r="J126" s="30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99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97</v>
      </c>
    </row>
    <row r="135" spans="2:13" ht="25.5" x14ac:dyDescent="0.2">
      <c r="B135" s="292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93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93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93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93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93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93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93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93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93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93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93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93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93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93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93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93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93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93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93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93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93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93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93"/>
      <c r="C158" s="295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93"/>
      <c r="C159" s="296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93"/>
      <c r="C160" s="296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93"/>
      <c r="C161" s="296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93"/>
      <c r="C162" s="297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93"/>
      <c r="C163" s="295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93"/>
      <c r="C164" s="296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93"/>
      <c r="C165" s="296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93"/>
      <c r="C166" s="296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94"/>
      <c r="C167" s="298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75" t="s">
        <v>5</v>
      </c>
      <c r="C168" s="276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77"/>
      <c r="C169" s="278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77"/>
      <c r="C170" s="278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77"/>
      <c r="C171" s="278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77"/>
      <c r="C172" s="278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77"/>
      <c r="C173" s="278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77"/>
      <c r="C174" s="278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77"/>
      <c r="C175" s="278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77"/>
      <c r="C176" s="278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77"/>
      <c r="C177" s="278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77"/>
      <c r="C178" s="278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77"/>
      <c r="C179" s="278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77"/>
      <c r="C180" s="278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77"/>
      <c r="C181" s="278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77"/>
      <c r="C182" s="278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77"/>
      <c r="C183" s="278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77"/>
      <c r="C184" s="278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77"/>
      <c r="C185" s="278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77"/>
      <c r="C186" s="278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77"/>
      <c r="C187" s="278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77"/>
      <c r="C188" s="278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79"/>
      <c r="C189" s="280"/>
      <c r="D189" s="204"/>
      <c r="E189" s="205"/>
      <c r="F189" s="206"/>
      <c r="G189" s="206"/>
      <c r="H189" s="29">
        <f t="shared" si="3"/>
        <v>0</v>
      </c>
      <c r="I189" s="273">
        <f>SUM(H168:H189)</f>
        <v>0</v>
      </c>
      <c r="J189" s="301"/>
      <c r="L189" s="194"/>
      <c r="M189" s="249"/>
    </row>
    <row r="190" spans="2:13" x14ac:dyDescent="0.2">
      <c r="B190" s="281" t="s">
        <v>6</v>
      </c>
      <c r="C190" s="282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290"/>
      <c r="C191" s="291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290"/>
      <c r="C192" s="291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83"/>
      <c r="C193" s="284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83"/>
      <c r="C194" s="284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85"/>
      <c r="C195" s="286"/>
      <c r="D195" s="216"/>
      <c r="E195" s="217"/>
      <c r="F195" s="218"/>
      <c r="G195" s="218"/>
      <c r="H195" s="29">
        <f t="shared" si="3"/>
        <v>0</v>
      </c>
      <c r="I195" s="273">
        <f>SUM(H190:H195)</f>
        <v>0</v>
      </c>
      <c r="J195" s="301"/>
      <c r="L195" s="194"/>
      <c r="M195" s="249"/>
    </row>
    <row r="196" spans="2:13" x14ac:dyDescent="0.2">
      <c r="B196" s="275" t="s">
        <v>7</v>
      </c>
      <c r="C196" s="276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77"/>
      <c r="C197" s="278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77"/>
      <c r="C198" s="278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77"/>
      <c r="C199" s="278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77"/>
      <c r="C200" s="278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77"/>
      <c r="C201" s="278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77"/>
      <c r="C202" s="278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79"/>
      <c r="C203" s="280"/>
      <c r="D203" s="204"/>
      <c r="E203" s="205"/>
      <c r="F203" s="206"/>
      <c r="G203" s="206"/>
      <c r="H203" s="29">
        <f t="shared" ref="H203:H247" si="6">F203*G203</f>
        <v>0</v>
      </c>
      <c r="I203" s="273">
        <f>SUM(H196:H203)</f>
        <v>0</v>
      </c>
      <c r="J203" s="301"/>
      <c r="L203" s="194"/>
      <c r="M203" s="249"/>
    </row>
    <row r="204" spans="2:13" x14ac:dyDescent="0.2">
      <c r="B204" s="275" t="s">
        <v>8</v>
      </c>
      <c r="C204" s="276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77"/>
      <c r="C205" s="278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77"/>
      <c r="C206" s="278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77"/>
      <c r="C207" s="278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77"/>
      <c r="C208" s="278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77"/>
      <c r="C209" s="278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77"/>
      <c r="C210" s="278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77"/>
      <c r="C211" s="278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77"/>
      <c r="C212" s="278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79"/>
      <c r="C213" s="280"/>
      <c r="D213" s="216"/>
      <c r="E213" s="217"/>
      <c r="F213" s="218"/>
      <c r="G213" s="218"/>
      <c r="H213" s="29">
        <f t="shared" si="6"/>
        <v>0</v>
      </c>
      <c r="I213" s="273">
        <f>SUM(H204:H213)</f>
        <v>0</v>
      </c>
      <c r="J213" s="301"/>
      <c r="L213" s="194"/>
      <c r="M213" s="249"/>
    </row>
    <row r="214" spans="2:13" x14ac:dyDescent="0.2">
      <c r="B214" s="281" t="s">
        <v>20</v>
      </c>
      <c r="C214" s="282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83"/>
      <c r="C215" s="284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83"/>
      <c r="C216" s="284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83"/>
      <c r="C217" s="284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83"/>
      <c r="C218" s="284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83"/>
      <c r="C219" s="284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83"/>
      <c r="C220" s="284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85"/>
      <c r="C221" s="286"/>
      <c r="D221" s="204"/>
      <c r="E221" s="205"/>
      <c r="F221" s="206"/>
      <c r="G221" s="206"/>
      <c r="H221" s="39">
        <f t="shared" si="6"/>
        <v>0</v>
      </c>
      <c r="I221" s="273">
        <f>SUM(H214:H221)</f>
        <v>0</v>
      </c>
      <c r="J221" s="301"/>
      <c r="L221" s="194"/>
      <c r="M221" s="249"/>
    </row>
    <row r="222" spans="2:13" x14ac:dyDescent="0.2">
      <c r="B222" s="281" t="s">
        <v>9</v>
      </c>
      <c r="C222" s="282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83"/>
      <c r="C223" s="284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83"/>
      <c r="C224" s="284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83"/>
      <c r="C225" s="284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83"/>
      <c r="C226" s="284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83"/>
      <c r="C227" s="284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83"/>
      <c r="C228" s="284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85"/>
      <c r="C229" s="286"/>
      <c r="D229" s="216"/>
      <c r="E229" s="217"/>
      <c r="F229" s="218"/>
      <c r="G229" s="218"/>
      <c r="H229" s="39">
        <f t="shared" si="6"/>
        <v>0</v>
      </c>
      <c r="I229" s="273">
        <f>SUM(H222:H229)</f>
        <v>0</v>
      </c>
      <c r="J229" s="301"/>
      <c r="L229" s="194"/>
      <c r="M229" s="249"/>
    </row>
    <row r="230" spans="2:13" x14ac:dyDescent="0.2">
      <c r="B230" s="281" t="s">
        <v>10</v>
      </c>
      <c r="C230" s="282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83"/>
      <c r="C231" s="284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83"/>
      <c r="C232" s="284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83"/>
      <c r="C233" s="284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85"/>
      <c r="C234" s="286"/>
      <c r="D234" s="204"/>
      <c r="E234" s="205"/>
      <c r="F234" s="206"/>
      <c r="G234" s="206"/>
      <c r="H234" s="39">
        <f t="shared" si="6"/>
        <v>0</v>
      </c>
      <c r="I234" s="273">
        <f>SUM(H230:H234)</f>
        <v>0</v>
      </c>
      <c r="J234" s="301"/>
      <c r="L234" s="194"/>
      <c r="M234" s="249"/>
    </row>
    <row r="235" spans="2:13" x14ac:dyDescent="0.2">
      <c r="B235" s="299" t="s">
        <v>11</v>
      </c>
      <c r="C235" s="30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83"/>
      <c r="C236" s="284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83"/>
      <c r="C237" s="284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83"/>
      <c r="C238" s="284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83"/>
      <c r="C239" s="284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83"/>
      <c r="C240" s="284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83"/>
      <c r="C241" s="284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83"/>
      <c r="C242" s="284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85"/>
      <c r="C243" s="286"/>
      <c r="D243" s="216"/>
      <c r="E243" s="217"/>
      <c r="F243" s="218"/>
      <c r="G243" s="218"/>
      <c r="H243" s="39">
        <f t="shared" si="6"/>
        <v>0</v>
      </c>
      <c r="I243" s="273">
        <f>SUM(H235:H243)</f>
        <v>0</v>
      </c>
      <c r="J243" s="301"/>
      <c r="L243" s="194"/>
      <c r="M243" s="249"/>
    </row>
    <row r="244" spans="2:13" x14ac:dyDescent="0.2">
      <c r="B244" s="281" t="s">
        <v>0</v>
      </c>
      <c r="C244" s="282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83"/>
      <c r="C245" s="284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85"/>
      <c r="C246" s="286"/>
      <c r="D246" s="204"/>
      <c r="E246" s="205"/>
      <c r="F246" s="206"/>
      <c r="G246" s="206"/>
      <c r="H246" s="39">
        <f t="shared" si="6"/>
        <v>0</v>
      </c>
      <c r="I246" s="273">
        <f>SUM(H244:H246)</f>
        <v>0</v>
      </c>
      <c r="J246" s="301"/>
      <c r="L246" s="194"/>
      <c r="M246" s="249"/>
    </row>
    <row r="247" spans="2:13" x14ac:dyDescent="0.2">
      <c r="B247" s="267" t="s">
        <v>4</v>
      </c>
      <c r="C247" s="268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69"/>
      <c r="C248" s="270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71"/>
      <c r="C249" s="272"/>
      <c r="D249" s="216"/>
      <c r="E249" s="217"/>
      <c r="F249" s="218"/>
      <c r="G249" s="218"/>
      <c r="H249" s="39">
        <f>F249*G249</f>
        <v>0</v>
      </c>
      <c r="I249" s="273">
        <f>SUM(H247:H249)</f>
        <v>0</v>
      </c>
      <c r="J249" s="30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04">
        <f>SUM(J167+I189+I195+I203+I213+I221+I229+I234+I243+I246+I249)</f>
        <v>0</v>
      </c>
      <c r="J251" s="30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05" t="s">
        <v>131</v>
      </c>
      <c r="C3" s="289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13.5" thickBot="1" x14ac:dyDescent="0.25">
      <c r="B6" s="9"/>
    </row>
    <row r="7" spans="2:13" ht="13.5" thickBot="1" x14ac:dyDescent="0.25">
      <c r="B7" s="224" t="s">
        <v>98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97</v>
      </c>
    </row>
    <row r="10" spans="2:13" ht="30" customHeight="1" x14ac:dyDescent="0.2">
      <c r="B10" s="292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93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93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93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93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93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93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93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93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93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93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93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93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93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93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93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93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93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93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93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93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93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93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93"/>
      <c r="C33" s="295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93"/>
      <c r="C34" s="296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93"/>
      <c r="C35" s="296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93"/>
      <c r="C36" s="296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93"/>
      <c r="C37" s="297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93"/>
      <c r="C38" s="295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93"/>
      <c r="C39" s="296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93"/>
      <c r="C40" s="296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93"/>
      <c r="C41" s="296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94"/>
      <c r="C42" s="298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75" t="s">
        <v>5</v>
      </c>
      <c r="C43" s="276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77"/>
      <c r="C44" s="278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77"/>
      <c r="C45" s="278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77"/>
      <c r="C46" s="278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77"/>
      <c r="C47" s="278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77"/>
      <c r="C48" s="278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77"/>
      <c r="C49" s="278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77"/>
      <c r="C50" s="278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77"/>
      <c r="C51" s="278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77"/>
      <c r="C52" s="278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77"/>
      <c r="C53" s="278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77"/>
      <c r="C54" s="278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77"/>
      <c r="C55" s="278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77"/>
      <c r="C56" s="278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77"/>
      <c r="C57" s="278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77"/>
      <c r="C58" s="278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77"/>
      <c r="C59" s="278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77"/>
      <c r="C60" s="278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77"/>
      <c r="C61" s="278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77"/>
      <c r="C62" s="278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77"/>
      <c r="C63" s="278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79"/>
      <c r="C64" s="280"/>
      <c r="D64" s="134"/>
      <c r="E64" s="86"/>
      <c r="F64" s="98"/>
      <c r="G64" s="98"/>
      <c r="H64" s="29">
        <f t="shared" si="0"/>
        <v>0</v>
      </c>
      <c r="I64" s="273">
        <f>SUM(H43:H64)</f>
        <v>0</v>
      </c>
      <c r="J64" s="301"/>
      <c r="K64" s="233"/>
      <c r="L64" s="194"/>
      <c r="M64" s="249"/>
    </row>
    <row r="65" spans="2:13" x14ac:dyDescent="0.2">
      <c r="B65" s="281" t="s">
        <v>6</v>
      </c>
      <c r="C65" s="282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83"/>
      <c r="C66" s="284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83"/>
      <c r="C67" s="284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83"/>
      <c r="C68" s="284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83"/>
      <c r="C69" s="284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85"/>
      <c r="C70" s="286"/>
      <c r="D70" s="132"/>
      <c r="E70" s="83"/>
      <c r="F70" s="95"/>
      <c r="G70" s="95"/>
      <c r="H70" s="29">
        <f t="shared" si="0"/>
        <v>0</v>
      </c>
      <c r="I70" s="273">
        <f>SUM(H65:H70)</f>
        <v>0</v>
      </c>
      <c r="J70" s="301"/>
      <c r="K70" s="233"/>
      <c r="L70" s="194"/>
      <c r="M70" s="249"/>
    </row>
    <row r="71" spans="2:13" x14ac:dyDescent="0.2">
      <c r="B71" s="275" t="s">
        <v>7</v>
      </c>
      <c r="C71" s="276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77"/>
      <c r="C72" s="278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77"/>
      <c r="C73" s="278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77"/>
      <c r="C74" s="278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77"/>
      <c r="C75" s="278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77"/>
      <c r="C76" s="278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77"/>
      <c r="C77" s="278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79"/>
      <c r="C78" s="280"/>
      <c r="D78" s="134"/>
      <c r="E78" s="86"/>
      <c r="F78" s="98"/>
      <c r="G78" s="98"/>
      <c r="H78" s="29">
        <f t="shared" si="0"/>
        <v>0</v>
      </c>
      <c r="I78" s="273">
        <f>SUM(H71:H78)</f>
        <v>0</v>
      </c>
      <c r="J78" s="301"/>
      <c r="K78" s="233"/>
      <c r="L78" s="195"/>
      <c r="M78" s="249"/>
    </row>
    <row r="79" spans="2:13" x14ac:dyDescent="0.2">
      <c r="B79" s="275" t="s">
        <v>8</v>
      </c>
      <c r="C79" s="276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77"/>
      <c r="C80" s="278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77"/>
      <c r="C81" s="278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77"/>
      <c r="C82" s="278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77"/>
      <c r="C83" s="278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77"/>
      <c r="C84" s="278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77"/>
      <c r="C85" s="278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77"/>
      <c r="C86" s="278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77"/>
      <c r="C87" s="278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79"/>
      <c r="C88" s="280"/>
      <c r="D88" s="139"/>
      <c r="E88" s="90"/>
      <c r="F88" s="103"/>
      <c r="G88" s="103"/>
      <c r="H88" s="29">
        <f t="shared" si="0"/>
        <v>0</v>
      </c>
      <c r="I88" s="273">
        <f>SUM(H79:H88)</f>
        <v>0</v>
      </c>
      <c r="J88" s="301"/>
      <c r="K88" s="233"/>
      <c r="L88" s="194"/>
      <c r="M88" s="249"/>
    </row>
    <row r="89" spans="2:13" x14ac:dyDescent="0.2">
      <c r="B89" s="281" t="s">
        <v>20</v>
      </c>
      <c r="C89" s="282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290"/>
      <c r="C90" s="291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290"/>
      <c r="C91" s="291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290"/>
      <c r="C92" s="291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83"/>
      <c r="C93" s="284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83"/>
      <c r="C94" s="284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83"/>
      <c r="C95" s="284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85"/>
      <c r="C96" s="286"/>
      <c r="D96" s="134"/>
      <c r="E96" s="86"/>
      <c r="F96" s="98"/>
      <c r="G96" s="98"/>
      <c r="H96" s="39">
        <f t="shared" si="0"/>
        <v>0</v>
      </c>
      <c r="I96" s="273">
        <f>SUM(H89:H96)</f>
        <v>0</v>
      </c>
      <c r="J96" s="301"/>
      <c r="K96" s="233"/>
      <c r="L96" s="194"/>
      <c r="M96" s="249"/>
    </row>
    <row r="97" spans="2:13" x14ac:dyDescent="0.2">
      <c r="B97" s="281" t="s">
        <v>9</v>
      </c>
      <c r="C97" s="282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290"/>
      <c r="C98" s="291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290"/>
      <c r="C99" s="291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290"/>
      <c r="C100" s="291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290"/>
      <c r="C101" s="291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83"/>
      <c r="C102" s="284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83"/>
      <c r="C103" s="284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85"/>
      <c r="C104" s="286"/>
      <c r="D104" s="139"/>
      <c r="E104" s="90"/>
      <c r="F104" s="103"/>
      <c r="G104" s="103"/>
      <c r="H104" s="39">
        <f t="shared" si="0"/>
        <v>0</v>
      </c>
      <c r="I104" s="273">
        <f>SUM(H97:H104)</f>
        <v>0</v>
      </c>
      <c r="J104" s="301"/>
      <c r="K104" s="233"/>
      <c r="L104" s="194"/>
      <c r="M104" s="249"/>
    </row>
    <row r="105" spans="2:13" x14ac:dyDescent="0.2">
      <c r="B105" s="281" t="s">
        <v>10</v>
      </c>
      <c r="C105" s="282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83"/>
      <c r="C106" s="284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83"/>
      <c r="C107" s="284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83"/>
      <c r="C108" s="284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85"/>
      <c r="C109" s="286"/>
      <c r="D109" s="134"/>
      <c r="E109" s="86"/>
      <c r="F109" s="98"/>
      <c r="G109" s="98"/>
      <c r="H109" s="39">
        <f t="shared" si="0"/>
        <v>0</v>
      </c>
      <c r="I109" s="273">
        <f>SUM(H105:H109)</f>
        <v>0</v>
      </c>
      <c r="J109" s="301"/>
      <c r="K109" s="233"/>
      <c r="L109" s="194"/>
      <c r="M109" s="249"/>
    </row>
    <row r="110" spans="2:13" x14ac:dyDescent="0.2">
      <c r="B110" s="281" t="s">
        <v>11</v>
      </c>
      <c r="C110" s="282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83"/>
      <c r="C111" s="284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83"/>
      <c r="C112" s="284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83"/>
      <c r="C113" s="284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83"/>
      <c r="C114" s="284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83"/>
      <c r="C115" s="284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83"/>
      <c r="C116" s="284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83"/>
      <c r="C117" s="284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85"/>
      <c r="C118" s="286"/>
      <c r="D118" s="139"/>
      <c r="E118" s="90"/>
      <c r="F118" s="103"/>
      <c r="G118" s="103"/>
      <c r="H118" s="39">
        <f t="shared" si="0"/>
        <v>0</v>
      </c>
      <c r="I118" s="273">
        <f>SUM(H110:H118)</f>
        <v>0</v>
      </c>
      <c r="J118" s="301"/>
      <c r="K118" s="233"/>
      <c r="L118" s="194"/>
      <c r="M118" s="249"/>
    </row>
    <row r="119" spans="2:13" x14ac:dyDescent="0.2">
      <c r="B119" s="281" t="s">
        <v>0</v>
      </c>
      <c r="C119" s="282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83"/>
      <c r="C120" s="284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85"/>
      <c r="C121" s="286"/>
      <c r="D121" s="134"/>
      <c r="E121" s="86"/>
      <c r="F121" s="98"/>
      <c r="G121" s="98"/>
      <c r="H121" s="39">
        <f t="shared" si="0"/>
        <v>0</v>
      </c>
      <c r="I121" s="273">
        <f>SUM(H119:H121)</f>
        <v>0</v>
      </c>
      <c r="J121" s="301"/>
      <c r="K121" s="233"/>
      <c r="L121" s="194"/>
      <c r="M121" s="249"/>
    </row>
    <row r="122" spans="2:13" x14ac:dyDescent="0.2">
      <c r="B122" s="267" t="s">
        <v>4</v>
      </c>
      <c r="C122" s="268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69"/>
      <c r="C123" s="270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71"/>
      <c r="C124" s="272"/>
      <c r="D124" s="139"/>
      <c r="E124" s="90"/>
      <c r="F124" s="103"/>
      <c r="G124" s="103"/>
      <c r="H124" s="39">
        <f>F124*G124</f>
        <v>0</v>
      </c>
      <c r="I124" s="273">
        <f>SUM(H122:H124)</f>
        <v>0</v>
      </c>
      <c r="J124" s="30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04">
        <f>SUM(J42+I64+I70+I78+I88+I96+I104+I109+I118+I121+I124)</f>
        <v>0</v>
      </c>
      <c r="J126" s="30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99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97</v>
      </c>
    </row>
    <row r="135" spans="2:13" ht="25.5" x14ac:dyDescent="0.2">
      <c r="B135" s="292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93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93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93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93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93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93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93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93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93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93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93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93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93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93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93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93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93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93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93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93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93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93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93"/>
      <c r="C158" s="295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93"/>
      <c r="C159" s="296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93"/>
      <c r="C160" s="296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93"/>
      <c r="C161" s="296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93"/>
      <c r="C162" s="297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93"/>
      <c r="C163" s="295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93"/>
      <c r="C164" s="296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93"/>
      <c r="C165" s="296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93"/>
      <c r="C166" s="296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94"/>
      <c r="C167" s="298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75" t="s">
        <v>5</v>
      </c>
      <c r="C168" s="276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77"/>
      <c r="C169" s="278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77"/>
      <c r="C170" s="278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77"/>
      <c r="C171" s="278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77"/>
      <c r="C172" s="278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77"/>
      <c r="C173" s="278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77"/>
      <c r="C174" s="278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77"/>
      <c r="C175" s="278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77"/>
      <c r="C176" s="278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77"/>
      <c r="C177" s="278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77"/>
      <c r="C178" s="278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77"/>
      <c r="C179" s="278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77"/>
      <c r="C180" s="278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77"/>
      <c r="C181" s="278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77"/>
      <c r="C182" s="278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77"/>
      <c r="C183" s="278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77"/>
      <c r="C184" s="278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77"/>
      <c r="C185" s="278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77"/>
      <c r="C186" s="278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77"/>
      <c r="C187" s="278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77"/>
      <c r="C188" s="278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79"/>
      <c r="C189" s="280"/>
      <c r="D189" s="204"/>
      <c r="E189" s="205"/>
      <c r="F189" s="206"/>
      <c r="G189" s="206"/>
      <c r="H189" s="29">
        <f t="shared" si="3"/>
        <v>0</v>
      </c>
      <c r="I189" s="273">
        <f>SUM(H168:H189)</f>
        <v>0</v>
      </c>
      <c r="J189" s="301"/>
      <c r="L189" s="194"/>
      <c r="M189" s="249"/>
    </row>
    <row r="190" spans="2:13" x14ac:dyDescent="0.2">
      <c r="B190" s="281" t="s">
        <v>6</v>
      </c>
      <c r="C190" s="282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290"/>
      <c r="C191" s="291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290"/>
      <c r="C192" s="291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83"/>
      <c r="C193" s="284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83"/>
      <c r="C194" s="284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85"/>
      <c r="C195" s="286"/>
      <c r="D195" s="216"/>
      <c r="E195" s="217"/>
      <c r="F195" s="218"/>
      <c r="G195" s="218"/>
      <c r="H195" s="29">
        <f t="shared" si="3"/>
        <v>0</v>
      </c>
      <c r="I195" s="273">
        <f>SUM(H190:H195)</f>
        <v>0</v>
      </c>
      <c r="J195" s="301"/>
      <c r="L195" s="194"/>
      <c r="M195" s="249"/>
    </row>
    <row r="196" spans="2:13" x14ac:dyDescent="0.2">
      <c r="B196" s="275" t="s">
        <v>7</v>
      </c>
      <c r="C196" s="276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77"/>
      <c r="C197" s="278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77"/>
      <c r="C198" s="278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77"/>
      <c r="C199" s="278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77"/>
      <c r="C200" s="278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77"/>
      <c r="C201" s="278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77"/>
      <c r="C202" s="278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79"/>
      <c r="C203" s="280"/>
      <c r="D203" s="204"/>
      <c r="E203" s="205"/>
      <c r="F203" s="206"/>
      <c r="G203" s="206"/>
      <c r="H203" s="29">
        <f t="shared" ref="H203:H247" si="6">F203*G203</f>
        <v>0</v>
      </c>
      <c r="I203" s="273">
        <f>SUM(H196:H203)</f>
        <v>0</v>
      </c>
      <c r="J203" s="301"/>
      <c r="L203" s="194"/>
      <c r="M203" s="249"/>
    </row>
    <row r="204" spans="2:13" x14ac:dyDescent="0.2">
      <c r="B204" s="275" t="s">
        <v>8</v>
      </c>
      <c r="C204" s="276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77"/>
      <c r="C205" s="278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77"/>
      <c r="C206" s="278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77"/>
      <c r="C207" s="278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77"/>
      <c r="C208" s="278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77"/>
      <c r="C209" s="278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77"/>
      <c r="C210" s="278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77"/>
      <c r="C211" s="278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77"/>
      <c r="C212" s="278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79"/>
      <c r="C213" s="280"/>
      <c r="D213" s="216"/>
      <c r="E213" s="217"/>
      <c r="F213" s="218"/>
      <c r="G213" s="218"/>
      <c r="H213" s="29">
        <f t="shared" si="6"/>
        <v>0</v>
      </c>
      <c r="I213" s="273">
        <f>SUM(H204:H213)</f>
        <v>0</v>
      </c>
      <c r="J213" s="301"/>
      <c r="L213" s="194"/>
      <c r="M213" s="249"/>
    </row>
    <row r="214" spans="2:13" x14ac:dyDescent="0.2">
      <c r="B214" s="281" t="s">
        <v>20</v>
      </c>
      <c r="C214" s="282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83"/>
      <c r="C215" s="284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83"/>
      <c r="C216" s="284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83"/>
      <c r="C217" s="284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83"/>
      <c r="C218" s="284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83"/>
      <c r="C219" s="284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83"/>
      <c r="C220" s="284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85"/>
      <c r="C221" s="286"/>
      <c r="D221" s="204"/>
      <c r="E221" s="205"/>
      <c r="F221" s="206"/>
      <c r="G221" s="206"/>
      <c r="H221" s="39">
        <f t="shared" si="6"/>
        <v>0</v>
      </c>
      <c r="I221" s="273">
        <f>SUM(H214:H221)</f>
        <v>0</v>
      </c>
      <c r="J221" s="301"/>
      <c r="L221" s="194"/>
      <c r="M221" s="249"/>
    </row>
    <row r="222" spans="2:13" x14ac:dyDescent="0.2">
      <c r="B222" s="281" t="s">
        <v>9</v>
      </c>
      <c r="C222" s="282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83"/>
      <c r="C223" s="284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83"/>
      <c r="C224" s="284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83"/>
      <c r="C225" s="284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83"/>
      <c r="C226" s="284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83"/>
      <c r="C227" s="284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83"/>
      <c r="C228" s="284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85"/>
      <c r="C229" s="286"/>
      <c r="D229" s="216"/>
      <c r="E229" s="217"/>
      <c r="F229" s="218"/>
      <c r="G229" s="218"/>
      <c r="H229" s="39">
        <f t="shared" si="6"/>
        <v>0</v>
      </c>
      <c r="I229" s="273">
        <f>SUM(H222:H229)</f>
        <v>0</v>
      </c>
      <c r="J229" s="301"/>
      <c r="L229" s="194"/>
      <c r="M229" s="249"/>
    </row>
    <row r="230" spans="2:13" x14ac:dyDescent="0.2">
      <c r="B230" s="281" t="s">
        <v>10</v>
      </c>
      <c r="C230" s="282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83"/>
      <c r="C231" s="284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83"/>
      <c r="C232" s="284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83"/>
      <c r="C233" s="284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85"/>
      <c r="C234" s="286"/>
      <c r="D234" s="204"/>
      <c r="E234" s="205"/>
      <c r="F234" s="206"/>
      <c r="G234" s="206"/>
      <c r="H234" s="39">
        <f t="shared" si="6"/>
        <v>0</v>
      </c>
      <c r="I234" s="273">
        <f>SUM(H230:H234)</f>
        <v>0</v>
      </c>
      <c r="J234" s="301"/>
      <c r="L234" s="194"/>
      <c r="M234" s="249"/>
    </row>
    <row r="235" spans="2:13" x14ac:dyDescent="0.2">
      <c r="B235" s="299" t="s">
        <v>11</v>
      </c>
      <c r="C235" s="30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83"/>
      <c r="C236" s="284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83"/>
      <c r="C237" s="284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83"/>
      <c r="C238" s="284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83"/>
      <c r="C239" s="284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83"/>
      <c r="C240" s="284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83"/>
      <c r="C241" s="284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83"/>
      <c r="C242" s="284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85"/>
      <c r="C243" s="286"/>
      <c r="D243" s="216"/>
      <c r="E243" s="217"/>
      <c r="F243" s="218"/>
      <c r="G243" s="218"/>
      <c r="H243" s="39">
        <f t="shared" si="6"/>
        <v>0</v>
      </c>
      <c r="I243" s="273">
        <f>SUM(H235:H243)</f>
        <v>0</v>
      </c>
      <c r="J243" s="301"/>
      <c r="L243" s="194"/>
      <c r="M243" s="249"/>
    </row>
    <row r="244" spans="2:13" x14ac:dyDescent="0.2">
      <c r="B244" s="281" t="s">
        <v>0</v>
      </c>
      <c r="C244" s="282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83"/>
      <c r="C245" s="284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85"/>
      <c r="C246" s="286"/>
      <c r="D246" s="204"/>
      <c r="E246" s="205"/>
      <c r="F246" s="206"/>
      <c r="G246" s="206"/>
      <c r="H246" s="39">
        <f t="shared" si="6"/>
        <v>0</v>
      </c>
      <c r="I246" s="273">
        <f>SUM(H244:H246)</f>
        <v>0</v>
      </c>
      <c r="J246" s="301"/>
      <c r="L246" s="194"/>
      <c r="M246" s="249"/>
    </row>
    <row r="247" spans="2:13" x14ac:dyDescent="0.2">
      <c r="B247" s="267" t="s">
        <v>4</v>
      </c>
      <c r="C247" s="268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69"/>
      <c r="C248" s="270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71"/>
      <c r="C249" s="272"/>
      <c r="D249" s="216"/>
      <c r="E249" s="217"/>
      <c r="F249" s="218"/>
      <c r="G249" s="218"/>
      <c r="H249" s="39">
        <f>F249*G249</f>
        <v>0</v>
      </c>
      <c r="I249" s="273">
        <f>SUM(H247:H249)</f>
        <v>0</v>
      </c>
      <c r="J249" s="30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04">
        <f>SUM(J167+I189+I195+I203+I213+I221+I229+I234+I243+I246+I249)</f>
        <v>0</v>
      </c>
      <c r="J251" s="30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05" t="s">
        <v>132</v>
      </c>
      <c r="C3" s="289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13.5" thickBot="1" x14ac:dyDescent="0.25">
      <c r="B6" s="9"/>
    </row>
    <row r="7" spans="2:13" ht="13.5" thickBot="1" x14ac:dyDescent="0.25">
      <c r="B7" s="224" t="s">
        <v>98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97</v>
      </c>
    </row>
    <row r="10" spans="2:13" ht="30" customHeight="1" x14ac:dyDescent="0.2">
      <c r="B10" s="292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93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93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93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93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93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93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93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93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93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93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93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93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93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93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93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93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93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93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93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93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93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93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93"/>
      <c r="C33" s="295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93"/>
      <c r="C34" s="296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93"/>
      <c r="C35" s="296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93"/>
      <c r="C36" s="296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93"/>
      <c r="C37" s="297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93"/>
      <c r="C38" s="295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93"/>
      <c r="C39" s="296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93"/>
      <c r="C40" s="296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93"/>
      <c r="C41" s="296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94"/>
      <c r="C42" s="298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75" t="s">
        <v>5</v>
      </c>
      <c r="C43" s="276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77"/>
      <c r="C44" s="278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77"/>
      <c r="C45" s="278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77"/>
      <c r="C46" s="278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77"/>
      <c r="C47" s="278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77"/>
      <c r="C48" s="278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77"/>
      <c r="C49" s="278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77"/>
      <c r="C50" s="278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77"/>
      <c r="C51" s="278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77"/>
      <c r="C52" s="278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77"/>
      <c r="C53" s="278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77"/>
      <c r="C54" s="278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77"/>
      <c r="C55" s="278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77"/>
      <c r="C56" s="278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77"/>
      <c r="C57" s="278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77"/>
      <c r="C58" s="278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77"/>
      <c r="C59" s="278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77"/>
      <c r="C60" s="278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77"/>
      <c r="C61" s="278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77"/>
      <c r="C62" s="278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77"/>
      <c r="C63" s="278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79"/>
      <c r="C64" s="280"/>
      <c r="D64" s="134"/>
      <c r="E64" s="86"/>
      <c r="F64" s="98"/>
      <c r="G64" s="98"/>
      <c r="H64" s="29">
        <f t="shared" si="0"/>
        <v>0</v>
      </c>
      <c r="I64" s="273">
        <f>SUM(H43:H64)</f>
        <v>0</v>
      </c>
      <c r="J64" s="301"/>
      <c r="K64" s="233"/>
      <c r="L64" s="194"/>
      <c r="M64" s="249"/>
    </row>
    <row r="65" spans="2:13" x14ac:dyDescent="0.2">
      <c r="B65" s="281" t="s">
        <v>6</v>
      </c>
      <c r="C65" s="282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83"/>
      <c r="C66" s="284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83"/>
      <c r="C67" s="284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83"/>
      <c r="C68" s="284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83"/>
      <c r="C69" s="284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85"/>
      <c r="C70" s="286"/>
      <c r="D70" s="132"/>
      <c r="E70" s="83"/>
      <c r="F70" s="95"/>
      <c r="G70" s="95"/>
      <c r="H70" s="29">
        <f t="shared" si="0"/>
        <v>0</v>
      </c>
      <c r="I70" s="273">
        <f>SUM(H65:H70)</f>
        <v>0</v>
      </c>
      <c r="J70" s="301"/>
      <c r="K70" s="233"/>
      <c r="L70" s="194"/>
      <c r="M70" s="249"/>
    </row>
    <row r="71" spans="2:13" x14ac:dyDescent="0.2">
      <c r="B71" s="275" t="s">
        <v>7</v>
      </c>
      <c r="C71" s="276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77"/>
      <c r="C72" s="278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77"/>
      <c r="C73" s="278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77"/>
      <c r="C74" s="278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77"/>
      <c r="C75" s="278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77"/>
      <c r="C76" s="278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77"/>
      <c r="C77" s="278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79"/>
      <c r="C78" s="280"/>
      <c r="D78" s="134"/>
      <c r="E78" s="86"/>
      <c r="F78" s="98"/>
      <c r="G78" s="98"/>
      <c r="H78" s="29">
        <f t="shared" si="0"/>
        <v>0</v>
      </c>
      <c r="I78" s="273">
        <f>SUM(H71:H78)</f>
        <v>0</v>
      </c>
      <c r="J78" s="301"/>
      <c r="K78" s="233"/>
      <c r="L78" s="195"/>
      <c r="M78" s="249"/>
    </row>
    <row r="79" spans="2:13" x14ac:dyDescent="0.2">
      <c r="B79" s="275" t="s">
        <v>8</v>
      </c>
      <c r="C79" s="276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77"/>
      <c r="C80" s="278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77"/>
      <c r="C81" s="278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77"/>
      <c r="C82" s="278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77"/>
      <c r="C83" s="278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77"/>
      <c r="C84" s="278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77"/>
      <c r="C85" s="278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77"/>
      <c r="C86" s="278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77"/>
      <c r="C87" s="278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79"/>
      <c r="C88" s="280"/>
      <c r="D88" s="139"/>
      <c r="E88" s="90"/>
      <c r="F88" s="103"/>
      <c r="G88" s="103"/>
      <c r="H88" s="29">
        <f t="shared" si="0"/>
        <v>0</v>
      </c>
      <c r="I88" s="273">
        <f>SUM(H79:H88)</f>
        <v>0</v>
      </c>
      <c r="J88" s="301"/>
      <c r="K88" s="233"/>
      <c r="L88" s="194"/>
      <c r="M88" s="249"/>
    </row>
    <row r="89" spans="2:13" x14ac:dyDescent="0.2">
      <c r="B89" s="281" t="s">
        <v>20</v>
      </c>
      <c r="C89" s="282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290"/>
      <c r="C90" s="291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290"/>
      <c r="C91" s="291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290"/>
      <c r="C92" s="291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83"/>
      <c r="C93" s="284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83"/>
      <c r="C94" s="284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83"/>
      <c r="C95" s="284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85"/>
      <c r="C96" s="286"/>
      <c r="D96" s="134"/>
      <c r="E96" s="86"/>
      <c r="F96" s="98"/>
      <c r="G96" s="98"/>
      <c r="H96" s="39">
        <f t="shared" si="0"/>
        <v>0</v>
      </c>
      <c r="I96" s="273">
        <f>SUM(H89:H96)</f>
        <v>0</v>
      </c>
      <c r="J96" s="301"/>
      <c r="K96" s="233"/>
      <c r="L96" s="194"/>
      <c r="M96" s="249"/>
    </row>
    <row r="97" spans="2:13" x14ac:dyDescent="0.2">
      <c r="B97" s="281" t="s">
        <v>9</v>
      </c>
      <c r="C97" s="282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290"/>
      <c r="C98" s="291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290"/>
      <c r="C99" s="291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290"/>
      <c r="C100" s="291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290"/>
      <c r="C101" s="291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83"/>
      <c r="C102" s="284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83"/>
      <c r="C103" s="284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85"/>
      <c r="C104" s="286"/>
      <c r="D104" s="139"/>
      <c r="E104" s="90"/>
      <c r="F104" s="103"/>
      <c r="G104" s="103"/>
      <c r="H104" s="39">
        <f t="shared" si="0"/>
        <v>0</v>
      </c>
      <c r="I104" s="273">
        <f>SUM(H97:H104)</f>
        <v>0</v>
      </c>
      <c r="J104" s="301"/>
      <c r="K104" s="233"/>
      <c r="L104" s="194"/>
      <c r="M104" s="249"/>
    </row>
    <row r="105" spans="2:13" x14ac:dyDescent="0.2">
      <c r="B105" s="281" t="s">
        <v>10</v>
      </c>
      <c r="C105" s="282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83"/>
      <c r="C106" s="284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83"/>
      <c r="C107" s="284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83"/>
      <c r="C108" s="284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85"/>
      <c r="C109" s="286"/>
      <c r="D109" s="134"/>
      <c r="E109" s="86"/>
      <c r="F109" s="98"/>
      <c r="G109" s="98"/>
      <c r="H109" s="39">
        <f t="shared" si="0"/>
        <v>0</v>
      </c>
      <c r="I109" s="273">
        <f>SUM(H105:H109)</f>
        <v>0</v>
      </c>
      <c r="J109" s="301"/>
      <c r="K109" s="233"/>
      <c r="L109" s="194"/>
      <c r="M109" s="249"/>
    </row>
    <row r="110" spans="2:13" x14ac:dyDescent="0.2">
      <c r="B110" s="281" t="s">
        <v>11</v>
      </c>
      <c r="C110" s="282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83"/>
      <c r="C111" s="284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83"/>
      <c r="C112" s="284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83"/>
      <c r="C113" s="284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83"/>
      <c r="C114" s="284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83"/>
      <c r="C115" s="284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83"/>
      <c r="C116" s="284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83"/>
      <c r="C117" s="284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85"/>
      <c r="C118" s="286"/>
      <c r="D118" s="139"/>
      <c r="E118" s="90"/>
      <c r="F118" s="103"/>
      <c r="G118" s="103"/>
      <c r="H118" s="39">
        <f t="shared" si="0"/>
        <v>0</v>
      </c>
      <c r="I118" s="273">
        <f>SUM(H110:H118)</f>
        <v>0</v>
      </c>
      <c r="J118" s="301"/>
      <c r="K118" s="233"/>
      <c r="L118" s="194"/>
      <c r="M118" s="249"/>
    </row>
    <row r="119" spans="2:13" x14ac:dyDescent="0.2">
      <c r="B119" s="281" t="s">
        <v>0</v>
      </c>
      <c r="C119" s="282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83"/>
      <c r="C120" s="284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85"/>
      <c r="C121" s="286"/>
      <c r="D121" s="134"/>
      <c r="E121" s="86"/>
      <c r="F121" s="98"/>
      <c r="G121" s="98"/>
      <c r="H121" s="39">
        <f t="shared" si="0"/>
        <v>0</v>
      </c>
      <c r="I121" s="273">
        <f>SUM(H119:H121)</f>
        <v>0</v>
      </c>
      <c r="J121" s="301"/>
      <c r="K121" s="233"/>
      <c r="L121" s="194"/>
      <c r="M121" s="249"/>
    </row>
    <row r="122" spans="2:13" x14ac:dyDescent="0.2">
      <c r="B122" s="267" t="s">
        <v>4</v>
      </c>
      <c r="C122" s="268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69"/>
      <c r="C123" s="270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71"/>
      <c r="C124" s="272"/>
      <c r="D124" s="139"/>
      <c r="E124" s="90"/>
      <c r="F124" s="103"/>
      <c r="G124" s="103"/>
      <c r="H124" s="39">
        <f>F124*G124</f>
        <v>0</v>
      </c>
      <c r="I124" s="273">
        <f>SUM(H122:H124)</f>
        <v>0</v>
      </c>
      <c r="J124" s="30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04">
        <f>SUM(J42+I64+I70+I78+I88+I96+I104+I109+I118+I121+I124)</f>
        <v>0</v>
      </c>
      <c r="J126" s="30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99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97</v>
      </c>
    </row>
    <row r="135" spans="2:13" ht="25.5" x14ac:dyDescent="0.2">
      <c r="B135" s="292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93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93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93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93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93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93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93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93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93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93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93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93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93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93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93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93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93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93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93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93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93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93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93"/>
      <c r="C158" s="295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93"/>
      <c r="C159" s="296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93"/>
      <c r="C160" s="296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93"/>
      <c r="C161" s="296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93"/>
      <c r="C162" s="297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93"/>
      <c r="C163" s="295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93"/>
      <c r="C164" s="296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93"/>
      <c r="C165" s="296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93"/>
      <c r="C166" s="296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94"/>
      <c r="C167" s="298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75" t="s">
        <v>5</v>
      </c>
      <c r="C168" s="276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77"/>
      <c r="C169" s="278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77"/>
      <c r="C170" s="278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77"/>
      <c r="C171" s="278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77"/>
      <c r="C172" s="278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77"/>
      <c r="C173" s="278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77"/>
      <c r="C174" s="278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77"/>
      <c r="C175" s="278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77"/>
      <c r="C176" s="278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77"/>
      <c r="C177" s="278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77"/>
      <c r="C178" s="278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77"/>
      <c r="C179" s="278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77"/>
      <c r="C180" s="278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77"/>
      <c r="C181" s="278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77"/>
      <c r="C182" s="278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77"/>
      <c r="C183" s="278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77"/>
      <c r="C184" s="278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77"/>
      <c r="C185" s="278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77"/>
      <c r="C186" s="278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77"/>
      <c r="C187" s="278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77"/>
      <c r="C188" s="278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79"/>
      <c r="C189" s="280"/>
      <c r="D189" s="204"/>
      <c r="E189" s="205"/>
      <c r="F189" s="206"/>
      <c r="G189" s="206"/>
      <c r="H189" s="29">
        <f t="shared" si="3"/>
        <v>0</v>
      </c>
      <c r="I189" s="273">
        <f>SUM(H168:H189)</f>
        <v>0</v>
      </c>
      <c r="J189" s="301"/>
      <c r="L189" s="194"/>
      <c r="M189" s="249"/>
    </row>
    <row r="190" spans="2:13" x14ac:dyDescent="0.2">
      <c r="B190" s="281" t="s">
        <v>6</v>
      </c>
      <c r="C190" s="282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290"/>
      <c r="C191" s="291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290"/>
      <c r="C192" s="291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83"/>
      <c r="C193" s="284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83"/>
      <c r="C194" s="284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85"/>
      <c r="C195" s="286"/>
      <c r="D195" s="216"/>
      <c r="E195" s="217"/>
      <c r="F195" s="218"/>
      <c r="G195" s="218"/>
      <c r="H195" s="29">
        <f t="shared" si="3"/>
        <v>0</v>
      </c>
      <c r="I195" s="273">
        <f>SUM(H190:H195)</f>
        <v>0</v>
      </c>
      <c r="J195" s="301"/>
      <c r="L195" s="194"/>
      <c r="M195" s="249"/>
    </row>
    <row r="196" spans="2:13" x14ac:dyDescent="0.2">
      <c r="B196" s="275" t="s">
        <v>7</v>
      </c>
      <c r="C196" s="276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77"/>
      <c r="C197" s="278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77"/>
      <c r="C198" s="278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77"/>
      <c r="C199" s="278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77"/>
      <c r="C200" s="278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77"/>
      <c r="C201" s="278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77"/>
      <c r="C202" s="278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79"/>
      <c r="C203" s="280"/>
      <c r="D203" s="204"/>
      <c r="E203" s="205"/>
      <c r="F203" s="206"/>
      <c r="G203" s="206"/>
      <c r="H203" s="29">
        <f t="shared" ref="H203:H247" si="6">F203*G203</f>
        <v>0</v>
      </c>
      <c r="I203" s="273">
        <f>SUM(H196:H203)</f>
        <v>0</v>
      </c>
      <c r="J203" s="301"/>
      <c r="L203" s="194"/>
      <c r="M203" s="249"/>
    </row>
    <row r="204" spans="2:13" x14ac:dyDescent="0.2">
      <c r="B204" s="275" t="s">
        <v>8</v>
      </c>
      <c r="C204" s="276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77"/>
      <c r="C205" s="278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77"/>
      <c r="C206" s="278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77"/>
      <c r="C207" s="278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77"/>
      <c r="C208" s="278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77"/>
      <c r="C209" s="278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77"/>
      <c r="C210" s="278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77"/>
      <c r="C211" s="278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77"/>
      <c r="C212" s="278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79"/>
      <c r="C213" s="280"/>
      <c r="D213" s="216"/>
      <c r="E213" s="217"/>
      <c r="F213" s="218"/>
      <c r="G213" s="218"/>
      <c r="H213" s="29">
        <f t="shared" si="6"/>
        <v>0</v>
      </c>
      <c r="I213" s="273">
        <f>SUM(H204:H213)</f>
        <v>0</v>
      </c>
      <c r="J213" s="301"/>
      <c r="L213" s="194"/>
      <c r="M213" s="249"/>
    </row>
    <row r="214" spans="2:13" x14ac:dyDescent="0.2">
      <c r="B214" s="281" t="s">
        <v>20</v>
      </c>
      <c r="C214" s="282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83"/>
      <c r="C215" s="284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83"/>
      <c r="C216" s="284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83"/>
      <c r="C217" s="284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83"/>
      <c r="C218" s="284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83"/>
      <c r="C219" s="284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83"/>
      <c r="C220" s="284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85"/>
      <c r="C221" s="286"/>
      <c r="D221" s="204"/>
      <c r="E221" s="205"/>
      <c r="F221" s="206"/>
      <c r="G221" s="206"/>
      <c r="H221" s="39">
        <f t="shared" si="6"/>
        <v>0</v>
      </c>
      <c r="I221" s="273">
        <f>SUM(H214:H221)</f>
        <v>0</v>
      </c>
      <c r="J221" s="301"/>
      <c r="L221" s="194"/>
      <c r="M221" s="249"/>
    </row>
    <row r="222" spans="2:13" x14ac:dyDescent="0.2">
      <c r="B222" s="281" t="s">
        <v>9</v>
      </c>
      <c r="C222" s="282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83"/>
      <c r="C223" s="284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83"/>
      <c r="C224" s="284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83"/>
      <c r="C225" s="284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83"/>
      <c r="C226" s="284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83"/>
      <c r="C227" s="284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83"/>
      <c r="C228" s="284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85"/>
      <c r="C229" s="286"/>
      <c r="D229" s="216"/>
      <c r="E229" s="217"/>
      <c r="F229" s="218"/>
      <c r="G229" s="218"/>
      <c r="H229" s="39">
        <f t="shared" si="6"/>
        <v>0</v>
      </c>
      <c r="I229" s="273">
        <f>SUM(H222:H229)</f>
        <v>0</v>
      </c>
      <c r="J229" s="301"/>
      <c r="L229" s="194"/>
      <c r="M229" s="249"/>
    </row>
    <row r="230" spans="2:13" x14ac:dyDescent="0.2">
      <c r="B230" s="281" t="s">
        <v>10</v>
      </c>
      <c r="C230" s="282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83"/>
      <c r="C231" s="284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83"/>
      <c r="C232" s="284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83"/>
      <c r="C233" s="284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85"/>
      <c r="C234" s="286"/>
      <c r="D234" s="204"/>
      <c r="E234" s="205"/>
      <c r="F234" s="206"/>
      <c r="G234" s="206"/>
      <c r="H234" s="39">
        <f t="shared" si="6"/>
        <v>0</v>
      </c>
      <c r="I234" s="273">
        <f>SUM(H230:H234)</f>
        <v>0</v>
      </c>
      <c r="J234" s="301"/>
      <c r="L234" s="194"/>
      <c r="M234" s="249"/>
    </row>
    <row r="235" spans="2:13" x14ac:dyDescent="0.2">
      <c r="B235" s="299" t="s">
        <v>11</v>
      </c>
      <c r="C235" s="30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83"/>
      <c r="C236" s="284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83"/>
      <c r="C237" s="284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83"/>
      <c r="C238" s="284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83"/>
      <c r="C239" s="284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83"/>
      <c r="C240" s="284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83"/>
      <c r="C241" s="284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83"/>
      <c r="C242" s="284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85"/>
      <c r="C243" s="286"/>
      <c r="D243" s="216"/>
      <c r="E243" s="217"/>
      <c r="F243" s="218"/>
      <c r="G243" s="218"/>
      <c r="H243" s="39">
        <f t="shared" si="6"/>
        <v>0</v>
      </c>
      <c r="I243" s="273">
        <f>SUM(H235:H243)</f>
        <v>0</v>
      </c>
      <c r="J243" s="301"/>
      <c r="L243" s="194"/>
      <c r="M243" s="249"/>
    </row>
    <row r="244" spans="2:13" x14ac:dyDescent="0.2">
      <c r="B244" s="281" t="s">
        <v>0</v>
      </c>
      <c r="C244" s="282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83"/>
      <c r="C245" s="284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85"/>
      <c r="C246" s="286"/>
      <c r="D246" s="204"/>
      <c r="E246" s="205"/>
      <c r="F246" s="206"/>
      <c r="G246" s="206"/>
      <c r="H246" s="39">
        <f t="shared" si="6"/>
        <v>0</v>
      </c>
      <c r="I246" s="273">
        <f>SUM(H244:H246)</f>
        <v>0</v>
      </c>
      <c r="J246" s="301"/>
      <c r="L246" s="194"/>
      <c r="M246" s="249"/>
    </row>
    <row r="247" spans="2:13" x14ac:dyDescent="0.2">
      <c r="B247" s="267" t="s">
        <v>4</v>
      </c>
      <c r="C247" s="268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69"/>
      <c r="C248" s="270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71"/>
      <c r="C249" s="272"/>
      <c r="D249" s="216"/>
      <c r="E249" s="217"/>
      <c r="F249" s="218"/>
      <c r="G249" s="218"/>
      <c r="H249" s="39">
        <f>F249*G249</f>
        <v>0</v>
      </c>
      <c r="I249" s="273">
        <f>SUM(H247:H249)</f>
        <v>0</v>
      </c>
      <c r="J249" s="30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04">
        <f>SUM(J167+I189+I195+I203+I213+I221+I229+I234+I243+I246+I249)</f>
        <v>0</v>
      </c>
      <c r="J251" s="30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tabSelected="1" zoomScale="80" zoomScaleNormal="80" workbookViewId="0">
      <pane ySplit="15" topLeftCell="A16" activePane="bottomLeft" state="frozenSplit"/>
      <selection pane="bottomLeft" activeCell="D6" sqref="D6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27" t="s">
        <v>136</v>
      </c>
      <c r="H1" s="328"/>
      <c r="I1" s="328"/>
    </row>
    <row r="2" spans="2:10" x14ac:dyDescent="0.2">
      <c r="B2" s="254" t="s">
        <v>52</v>
      </c>
      <c r="C2" s="255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29" t="s">
        <v>48</v>
      </c>
      <c r="C4" s="148" t="s">
        <v>121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0"/>
      <c r="C5" s="148" t="s">
        <v>134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1"/>
      <c r="C6" s="148" t="s">
        <v>133</v>
      </c>
      <c r="D6" s="252">
        <f>D4+D5</f>
        <v>0</v>
      </c>
      <c r="E6" s="253" t="str">
        <f>IF(D6=0,"",D6*100/$D$10)</f>
        <v/>
      </c>
    </row>
    <row r="7" spans="2:10" ht="16.5" customHeight="1" x14ac:dyDescent="0.2">
      <c r="B7" s="321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22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22"/>
      <c r="C9" s="147" t="s">
        <v>50</v>
      </c>
      <c r="D9" s="252">
        <f>D7+D8</f>
        <v>0</v>
      </c>
      <c r="E9" s="253" t="str">
        <f t="shared" si="0"/>
        <v/>
      </c>
    </row>
    <row r="10" spans="2:10" ht="16.5" customHeight="1" x14ac:dyDescent="0.2">
      <c r="B10" s="321" t="s">
        <v>24</v>
      </c>
      <c r="C10" s="322"/>
      <c r="D10" s="33">
        <f>D9+D6</f>
        <v>0</v>
      </c>
      <c r="E10" s="34" t="str">
        <f t="shared" si="0"/>
        <v/>
      </c>
    </row>
    <row r="12" spans="2:10" x14ac:dyDescent="0.2">
      <c r="B12" s="254" t="s">
        <v>46</v>
      </c>
      <c r="C12" s="256"/>
    </row>
    <row r="14" spans="2:10" ht="14.25" customHeight="1" x14ac:dyDescent="0.2">
      <c r="B14" s="306" t="s">
        <v>13</v>
      </c>
      <c r="C14" s="306" t="s">
        <v>23</v>
      </c>
      <c r="D14" s="332" t="s">
        <v>41</v>
      </c>
      <c r="E14" s="323" t="s">
        <v>42</v>
      </c>
      <c r="F14" s="325"/>
      <c r="G14" s="326"/>
      <c r="H14" s="323" t="s">
        <v>43</v>
      </c>
      <c r="I14" s="324"/>
      <c r="J14" s="261"/>
    </row>
    <row r="15" spans="2:10" ht="14.25" customHeight="1" x14ac:dyDescent="0.2">
      <c r="B15" s="306"/>
      <c r="C15" s="306"/>
      <c r="D15" s="332"/>
      <c r="E15" s="149" t="s">
        <v>121</v>
      </c>
      <c r="F15" s="149" t="s">
        <v>134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15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1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1">
        <f>H16+I16</f>
        <v>0</v>
      </c>
    </row>
    <row r="17" spans="2:10" x14ac:dyDescent="0.2">
      <c r="B17" s="316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1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1">
        <f t="shared" ref="J17:J50" si="3">H17+I17</f>
        <v>0</v>
      </c>
    </row>
    <row r="18" spans="2:10" x14ac:dyDescent="0.2">
      <c r="B18" s="316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1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1">
        <f t="shared" si="3"/>
        <v>0</v>
      </c>
    </row>
    <row r="19" spans="2:10" x14ac:dyDescent="0.2">
      <c r="B19" s="316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1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1">
        <f t="shared" si="3"/>
        <v>0</v>
      </c>
    </row>
    <row r="20" spans="2:10" x14ac:dyDescent="0.2">
      <c r="B20" s="316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1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1">
        <f t="shared" si="3"/>
        <v>0</v>
      </c>
    </row>
    <row r="21" spans="2:10" x14ac:dyDescent="0.2">
      <c r="B21" s="316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1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1">
        <f t="shared" si="3"/>
        <v>0</v>
      </c>
    </row>
    <row r="22" spans="2:10" x14ac:dyDescent="0.2">
      <c r="B22" s="316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1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1">
        <f t="shared" si="3"/>
        <v>0</v>
      </c>
    </row>
    <row r="23" spans="2:10" x14ac:dyDescent="0.2">
      <c r="B23" s="316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1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1">
        <f t="shared" si="3"/>
        <v>0</v>
      </c>
    </row>
    <row r="24" spans="2:10" x14ac:dyDescent="0.2">
      <c r="B24" s="316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1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1">
        <f t="shared" si="3"/>
        <v>0</v>
      </c>
    </row>
    <row r="25" spans="2:10" x14ac:dyDescent="0.2">
      <c r="B25" s="316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1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1">
        <f t="shared" si="3"/>
        <v>0</v>
      </c>
    </row>
    <row r="26" spans="2:10" x14ac:dyDescent="0.2">
      <c r="B26" s="316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1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1">
        <f t="shared" si="3"/>
        <v>0</v>
      </c>
    </row>
    <row r="27" spans="2:10" x14ac:dyDescent="0.2">
      <c r="B27" s="316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1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1">
        <f t="shared" si="3"/>
        <v>0</v>
      </c>
    </row>
    <row r="28" spans="2:10" x14ac:dyDescent="0.2">
      <c r="B28" s="316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1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1">
        <f t="shared" si="3"/>
        <v>0</v>
      </c>
    </row>
    <row r="29" spans="2:10" x14ac:dyDescent="0.2">
      <c r="B29" s="316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1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1">
        <f>H29+I29</f>
        <v>0</v>
      </c>
    </row>
    <row r="30" spans="2:10" x14ac:dyDescent="0.2">
      <c r="B30" s="316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1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1">
        <f t="shared" si="3"/>
        <v>0</v>
      </c>
    </row>
    <row r="31" spans="2:10" x14ac:dyDescent="0.2">
      <c r="B31" s="316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1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1">
        <f t="shared" si="3"/>
        <v>0</v>
      </c>
    </row>
    <row r="32" spans="2:10" x14ac:dyDescent="0.2">
      <c r="B32" s="316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1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1">
        <f t="shared" si="3"/>
        <v>0</v>
      </c>
    </row>
    <row r="33" spans="2:10" x14ac:dyDescent="0.2">
      <c r="B33" s="316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1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1">
        <f t="shared" si="3"/>
        <v>0</v>
      </c>
    </row>
    <row r="34" spans="2:10" x14ac:dyDescent="0.2">
      <c r="B34" s="316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1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1">
        <f t="shared" si="3"/>
        <v>0</v>
      </c>
    </row>
    <row r="35" spans="2:10" x14ac:dyDescent="0.2">
      <c r="B35" s="316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1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1">
        <f t="shared" si="3"/>
        <v>0</v>
      </c>
    </row>
    <row r="36" spans="2:10" x14ac:dyDescent="0.2">
      <c r="B36" s="316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1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1">
        <f t="shared" si="3"/>
        <v>0</v>
      </c>
    </row>
    <row r="37" spans="2:10" x14ac:dyDescent="0.2">
      <c r="B37" s="316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1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1">
        <f t="shared" si="3"/>
        <v>0</v>
      </c>
    </row>
    <row r="38" spans="2:10" x14ac:dyDescent="0.2">
      <c r="B38" s="316"/>
      <c r="C38" s="250" t="s">
        <v>120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1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1">
        <f t="shared" si="3"/>
        <v>0</v>
      </c>
    </row>
    <row r="39" spans="2:10" x14ac:dyDescent="0.2">
      <c r="B39" s="316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1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1">
        <f t="shared" si="3"/>
        <v>0</v>
      </c>
    </row>
    <row r="40" spans="2:10" x14ac:dyDescent="0.2">
      <c r="B40" s="316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1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1">
        <f t="shared" si="3"/>
        <v>0</v>
      </c>
    </row>
    <row r="41" spans="2:10" x14ac:dyDescent="0.2">
      <c r="B41" s="317" t="s">
        <v>5</v>
      </c>
      <c r="C41" s="318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1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1">
        <f>H41+I41</f>
        <v>0</v>
      </c>
    </row>
    <row r="42" spans="2:10" ht="12.75" customHeight="1" x14ac:dyDescent="0.2">
      <c r="B42" s="317" t="s">
        <v>6</v>
      </c>
      <c r="C42" s="318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1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1">
        <f t="shared" si="3"/>
        <v>0</v>
      </c>
    </row>
    <row r="43" spans="2:10" ht="12.75" customHeight="1" x14ac:dyDescent="0.2">
      <c r="B43" s="317" t="s">
        <v>137</v>
      </c>
      <c r="C43" s="318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1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1">
        <f t="shared" si="3"/>
        <v>0</v>
      </c>
    </row>
    <row r="44" spans="2:10" ht="12.75" customHeight="1" x14ac:dyDescent="0.2">
      <c r="B44" s="317" t="s">
        <v>8</v>
      </c>
      <c r="C44" s="318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1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1">
        <f t="shared" si="3"/>
        <v>0</v>
      </c>
    </row>
    <row r="45" spans="2:10" ht="12.75" customHeight="1" x14ac:dyDescent="0.2">
      <c r="B45" s="317" t="s">
        <v>20</v>
      </c>
      <c r="C45" s="318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1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1">
        <f t="shared" si="3"/>
        <v>0</v>
      </c>
    </row>
    <row r="46" spans="2:10" x14ac:dyDescent="0.2">
      <c r="B46" s="319" t="s">
        <v>9</v>
      </c>
      <c r="C46" s="320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1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1">
        <f t="shared" si="3"/>
        <v>0</v>
      </c>
    </row>
    <row r="47" spans="2:10" x14ac:dyDescent="0.2">
      <c r="B47" s="319" t="s">
        <v>10</v>
      </c>
      <c r="C47" s="320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1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1">
        <f t="shared" si="3"/>
        <v>0</v>
      </c>
    </row>
    <row r="48" spans="2:10" ht="12.75" customHeight="1" x14ac:dyDescent="0.2">
      <c r="B48" s="319" t="s">
        <v>11</v>
      </c>
      <c r="C48" s="320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1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1">
        <f t="shared" si="3"/>
        <v>0</v>
      </c>
    </row>
    <row r="49" spans="2:10" ht="12.75" customHeight="1" x14ac:dyDescent="0.2">
      <c r="B49" s="319" t="s">
        <v>0</v>
      </c>
      <c r="C49" s="320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1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1">
        <f t="shared" si="3"/>
        <v>0</v>
      </c>
    </row>
    <row r="50" spans="2:10" x14ac:dyDescent="0.2">
      <c r="B50" s="319" t="s">
        <v>4</v>
      </c>
      <c r="C50" s="320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1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1">
        <f t="shared" si="3"/>
        <v>0</v>
      </c>
    </row>
    <row r="51" spans="2:10" x14ac:dyDescent="0.2">
      <c r="B51" s="306" t="s">
        <v>24</v>
      </c>
      <c r="C51" s="306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4" t="s">
        <v>47</v>
      </c>
      <c r="C54" s="255"/>
    </row>
    <row r="56" spans="2:10" x14ac:dyDescent="0.2">
      <c r="B56" s="321" t="s">
        <v>45</v>
      </c>
      <c r="C56" s="322"/>
      <c r="D56" s="307" t="s">
        <v>44</v>
      </c>
      <c r="E56" s="308"/>
      <c r="F56" s="307" t="s">
        <v>24</v>
      </c>
    </row>
    <row r="57" spans="2:10" x14ac:dyDescent="0.2">
      <c r="B57" s="322"/>
      <c r="C57" s="322"/>
      <c r="D57" s="150" t="s">
        <v>25</v>
      </c>
      <c r="E57" s="150" t="s">
        <v>40</v>
      </c>
      <c r="F57" s="308"/>
    </row>
    <row r="58" spans="2:10" x14ac:dyDescent="0.2">
      <c r="B58" s="309" t="str">
        <f>IF('Memoria Aporte del Ejecutor'!B3="INDICAR AQUÍ NOMBRE EJECUTOR","EJECUTOR",'Memoria Aporte del Ejecutor'!B3)</f>
        <v>EJECUTOR</v>
      </c>
      <c r="C58" s="310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09" t="str">
        <f>IF('Memoria Aporte de Asociado 1'!B3="INDICAR AQUÍ NOMBRE ASOCIADO 1","Sin asociado 1",'Memoria Aporte de Asociado 1'!B3)</f>
        <v>Sin asociado 1</v>
      </c>
      <c r="C59" s="310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09" t="str">
        <f>IF('Memoria Aporte de Asociado 2'!B3="INDICAR AQUÍ NOMBRE ASOCIADO 2","Sin asociado 2",'Memoria Aporte de Asociado 2'!B3)</f>
        <v>Sin asociado 2</v>
      </c>
      <c r="C60" s="310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09" t="str">
        <f>IF('Memoria Aporte de Asociado 3'!B3="INDICAR AQUÍ NOMBRE ASOCIADO 3","Sin asociado 3",'Memoria Aporte de Asociado 3'!B3)</f>
        <v>Sin asociado 3</v>
      </c>
      <c r="C61" s="310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09" t="str">
        <f>IF('Memoria Aporte de Asociado 4'!B3="INDICAR AQUÍ NOMBRE ASOCIADO 4","Sin asociado 4",'Memoria Aporte de Asociado 4'!B3)</f>
        <v>Sin asociado 4</v>
      </c>
      <c r="C62" s="310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09" t="str">
        <f>IF('Memoria Aporte de Asociado 5'!B3="INDICAR AQUÍ NOMBRE ASOCIADO 5","Sin asociado 5",'Memoria Aporte de Asociado 5'!B3)</f>
        <v>Sin asociado 5</v>
      </c>
      <c r="C63" s="310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09" t="str">
        <f>IF('Memoria Aporte de Asociado 6'!B3="INDICAR AQUÍ NOMBRE ASOCIADO 6","Sin asociado 6",'Memoria Aporte de Asociado 6'!B3)</f>
        <v>Sin asociado 6</v>
      </c>
      <c r="C64" s="310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11" t="str">
        <f>IF('Memoria Aporte de Asociado 7'!B3="INDICAR AQUÍ NOMBRE ASOCIADO 7","Sin asociado 7",'Memoria Aporte de Asociado 7'!B3)</f>
        <v>Sin asociado 7</v>
      </c>
      <c r="C65" s="312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11" t="str">
        <f>IF('Memoria Aporte de Asociado 8'!B3="INDICAR AQUÍ NOMBRE ASOCIADO 8","Sin asociado 8",'Memoria Aporte de Asociado 8'!B3)</f>
        <v>Sin asociado 8</v>
      </c>
      <c r="C66" s="312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11" t="str">
        <f>IF('Memoria Aporte de Asociado 9'!B3="INDICAR AQUÍ NOMBRE ASOCIADO 9","Sin asociado 9",'Memoria Aporte de Asociado 9'!B3)</f>
        <v>Sin asociado 9</v>
      </c>
      <c r="C67" s="312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11" t="str">
        <f>IF('Memoria Aporte de Asociado 10'!B3="INDICAR AQUÍ NOMBRE ASOCIADO 10","Sin asociado 10",'Memoria Aporte de Asociado 10'!B3)</f>
        <v>Sin asociado 10</v>
      </c>
      <c r="C68" s="312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13" t="s">
        <v>24</v>
      </c>
      <c r="C69" s="314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38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39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39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39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39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39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39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39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39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39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39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39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39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39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39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39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39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39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39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39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39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39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39"/>
      <c r="C27" s="250" t="s">
        <v>120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39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0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36" t="s">
        <v>29</v>
      </c>
      <c r="C30" s="337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36" t="s">
        <v>30</v>
      </c>
      <c r="C31" s="337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36" t="s">
        <v>31</v>
      </c>
      <c r="C32" s="337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36" t="s">
        <v>32</v>
      </c>
      <c r="C33" s="337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36" t="s">
        <v>33</v>
      </c>
      <c r="C34" s="337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33" t="s">
        <v>34</v>
      </c>
      <c r="C35" s="334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33" t="s">
        <v>35</v>
      </c>
      <c r="C36" s="334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33" t="s">
        <v>36</v>
      </c>
      <c r="C37" s="334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33" t="s">
        <v>37</v>
      </c>
      <c r="C38" s="334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33" t="s">
        <v>38</v>
      </c>
      <c r="C39" s="334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35" t="s">
        <v>24</v>
      </c>
      <c r="C40" s="335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38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39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39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39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39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39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39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39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39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39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39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39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39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39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39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39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39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39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39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39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39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39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39"/>
      <c r="C27" s="250" t="s">
        <v>120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39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0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36" t="s">
        <v>29</v>
      </c>
      <c r="C30" s="337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36" t="s">
        <v>30</v>
      </c>
      <c r="C31" s="337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36" t="s">
        <v>31</v>
      </c>
      <c r="C32" s="337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36" t="s">
        <v>32</v>
      </c>
      <c r="C33" s="337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36" t="s">
        <v>33</v>
      </c>
      <c r="C34" s="337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33" t="s">
        <v>34</v>
      </c>
      <c r="C35" s="334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33" t="s">
        <v>35</v>
      </c>
      <c r="C36" s="334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33" t="s">
        <v>36</v>
      </c>
      <c r="C37" s="334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33" t="s">
        <v>37</v>
      </c>
      <c r="C38" s="334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33" t="s">
        <v>38</v>
      </c>
      <c r="C39" s="334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35" t="s">
        <v>24</v>
      </c>
      <c r="C40" s="335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6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7"/>
      <c r="L2" s="46"/>
      <c r="M2" s="10"/>
    </row>
    <row r="3" spans="2:13" ht="15" x14ac:dyDescent="0.2">
      <c r="B3" s="288" t="s">
        <v>124</v>
      </c>
      <c r="C3" s="289"/>
      <c r="D3" s="112" t="s">
        <v>61</v>
      </c>
      <c r="I3" s="265"/>
      <c r="J3" s="266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30" customHeight="1" x14ac:dyDescent="0.2">
      <c r="B6" s="292" t="s">
        <v>53</v>
      </c>
      <c r="C6" s="152" t="s">
        <v>138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93"/>
      <c r="C7" s="152" t="s">
        <v>135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4"/>
      <c r="M7" s="190"/>
    </row>
    <row r="8" spans="2:13" ht="30" customHeight="1" x14ac:dyDescent="0.2">
      <c r="B8" s="293"/>
      <c r="C8" s="152" t="s">
        <v>100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93"/>
      <c r="C9" s="152" t="s">
        <v>101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93"/>
      <c r="C10" s="152" t="s">
        <v>102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93"/>
      <c r="C11" s="152" t="s">
        <v>103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93"/>
      <c r="C12" s="152" t="s">
        <v>104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93"/>
      <c r="C13" s="152" t="s">
        <v>105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93"/>
      <c r="C14" s="152" t="s">
        <v>119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93"/>
      <c r="C15" s="152" t="s">
        <v>106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4"/>
      <c r="M15" s="190"/>
    </row>
    <row r="16" spans="2:13" ht="30" customHeight="1" x14ac:dyDescent="0.2">
      <c r="B16" s="293"/>
      <c r="C16" s="152" t="s">
        <v>107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4"/>
      <c r="M16" s="190"/>
    </row>
    <row r="17" spans="2:13" ht="30" customHeight="1" x14ac:dyDescent="0.2">
      <c r="B17" s="293"/>
      <c r="C17" s="152" t="s">
        <v>108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4"/>
      <c r="M17" s="191"/>
    </row>
    <row r="18" spans="2:13" ht="30" customHeight="1" x14ac:dyDescent="0.2">
      <c r="B18" s="293"/>
      <c r="C18" s="152" t="s">
        <v>109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4"/>
      <c r="M18" s="191"/>
    </row>
    <row r="19" spans="2:13" ht="30" customHeight="1" x14ac:dyDescent="0.2">
      <c r="B19" s="293"/>
      <c r="C19" s="152" t="s">
        <v>110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4"/>
      <c r="M19" s="191"/>
    </row>
    <row r="20" spans="2:13" ht="30" customHeight="1" x14ac:dyDescent="0.2">
      <c r="B20" s="293"/>
      <c r="C20" s="152" t="s">
        <v>111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4"/>
      <c r="M20" s="191"/>
    </row>
    <row r="21" spans="2:13" ht="30" customHeight="1" x14ac:dyDescent="0.2">
      <c r="B21" s="293"/>
      <c r="C21" s="152" t="s">
        <v>112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4"/>
      <c r="M21" s="191"/>
    </row>
    <row r="22" spans="2:13" ht="30" customHeight="1" x14ac:dyDescent="0.2">
      <c r="B22" s="293"/>
      <c r="C22" s="152" t="s">
        <v>113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4"/>
      <c r="M22" s="191"/>
    </row>
    <row r="23" spans="2:13" ht="30" customHeight="1" x14ac:dyDescent="0.2">
      <c r="B23" s="293"/>
      <c r="C23" s="152" t="s">
        <v>114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4"/>
      <c r="M23" s="191"/>
    </row>
    <row r="24" spans="2:13" ht="30" customHeight="1" x14ac:dyDescent="0.2">
      <c r="B24" s="293"/>
      <c r="C24" s="152" t="s">
        <v>115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4"/>
      <c r="M24" s="191"/>
    </row>
    <row r="25" spans="2:13" ht="30" customHeight="1" x14ac:dyDescent="0.2">
      <c r="B25" s="293"/>
      <c r="C25" s="152" t="s">
        <v>116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4"/>
      <c r="M25" s="191"/>
    </row>
    <row r="26" spans="2:13" ht="30" customHeight="1" x14ac:dyDescent="0.2">
      <c r="B26" s="293"/>
      <c r="C26" s="152" t="s">
        <v>117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4"/>
      <c r="M26" s="191"/>
    </row>
    <row r="27" spans="2:13" ht="30" customHeight="1" x14ac:dyDescent="0.2">
      <c r="B27" s="293"/>
      <c r="C27" s="152" t="s">
        <v>118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93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93"/>
      <c r="C29" s="295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93"/>
      <c r="C30" s="296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93"/>
      <c r="C31" s="296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5"/>
      <c r="M31" s="191"/>
    </row>
    <row r="32" spans="2:13" x14ac:dyDescent="0.2">
      <c r="B32" s="293"/>
      <c r="C32" s="296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93"/>
      <c r="C33" s="297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93"/>
      <c r="C34" s="295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93"/>
      <c r="C35" s="296"/>
      <c r="D35" s="116"/>
      <c r="E35" s="52"/>
      <c r="F35" s="53"/>
      <c r="G35" s="53"/>
      <c r="H35" s="28">
        <f t="shared" ref="H35" si="5">F35*G35</f>
        <v>0</v>
      </c>
      <c r="I35" s="42"/>
      <c r="L35" s="195"/>
      <c r="M35" s="191"/>
    </row>
    <row r="36" spans="2:13" x14ac:dyDescent="0.2">
      <c r="B36" s="293"/>
      <c r="C36" s="296"/>
      <c r="D36" s="116"/>
      <c r="E36" s="52"/>
      <c r="F36" s="53"/>
      <c r="G36" s="53"/>
      <c r="H36" s="28">
        <f t="shared" ref="H36" si="6">F36*G36</f>
        <v>0</v>
      </c>
      <c r="I36" s="42"/>
      <c r="L36" s="195"/>
      <c r="M36" s="191"/>
    </row>
    <row r="37" spans="2:13" ht="13.5" thickBot="1" x14ac:dyDescent="0.25">
      <c r="B37" s="293"/>
      <c r="C37" s="296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94"/>
      <c r="C38" s="298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75" t="s">
        <v>5</v>
      </c>
      <c r="C39" s="276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77"/>
      <c r="C40" s="278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77"/>
      <c r="C41" s="278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77"/>
      <c r="C42" s="278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77"/>
      <c r="C43" s="278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77"/>
      <c r="C44" s="278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77"/>
      <c r="C45" s="278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77"/>
      <c r="C46" s="278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77"/>
      <c r="C47" s="278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77"/>
      <c r="C48" s="278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77"/>
      <c r="C49" s="278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77"/>
      <c r="C50" s="278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77"/>
      <c r="C51" s="278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77"/>
      <c r="C52" s="278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77"/>
      <c r="C53" s="278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77"/>
      <c r="C54" s="278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77"/>
      <c r="C55" s="278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77"/>
      <c r="C56" s="278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77"/>
      <c r="C57" s="278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77"/>
      <c r="C58" s="278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77"/>
      <c r="C59" s="278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79"/>
      <c r="C60" s="280"/>
      <c r="D60" s="121"/>
      <c r="E60" s="62"/>
      <c r="F60" s="63"/>
      <c r="G60" s="63"/>
      <c r="H60" s="29">
        <f t="shared" si="0"/>
        <v>0</v>
      </c>
      <c r="I60" s="273">
        <f>SUM(H39:H60)</f>
        <v>0</v>
      </c>
      <c r="J60" s="287"/>
      <c r="L60" s="195"/>
      <c r="M60" s="191"/>
    </row>
    <row r="61" spans="2:13" x14ac:dyDescent="0.2">
      <c r="B61" s="281" t="s">
        <v>6</v>
      </c>
      <c r="C61" s="282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283"/>
      <c r="C62" s="284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283"/>
      <c r="C63" s="284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283"/>
      <c r="C64" s="284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5"/>
      <c r="M64" s="191"/>
    </row>
    <row r="65" spans="2:13" ht="13.5" thickBot="1" x14ac:dyDescent="0.25">
      <c r="B65" s="283"/>
      <c r="C65" s="284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285"/>
      <c r="C66" s="286"/>
      <c r="D66" s="117"/>
      <c r="E66" s="54"/>
      <c r="F66" s="55"/>
      <c r="G66" s="55"/>
      <c r="H66" s="29">
        <f t="shared" si="0"/>
        <v>0</v>
      </c>
      <c r="I66" s="273">
        <f>SUM(H61:H66)</f>
        <v>0</v>
      </c>
      <c r="J66" s="274"/>
      <c r="L66" s="195"/>
      <c r="M66" s="192"/>
    </row>
    <row r="67" spans="2:13" x14ac:dyDescent="0.2">
      <c r="B67" s="275" t="s">
        <v>7</v>
      </c>
      <c r="C67" s="276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77"/>
      <c r="C68" s="278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77"/>
      <c r="C69" s="278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77"/>
      <c r="C70" s="278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77"/>
      <c r="C71" s="278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5"/>
      <c r="M71" s="191"/>
    </row>
    <row r="72" spans="2:13" x14ac:dyDescent="0.2">
      <c r="B72" s="277"/>
      <c r="C72" s="278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77"/>
      <c r="C73" s="278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79"/>
      <c r="C74" s="280"/>
      <c r="D74" s="121"/>
      <c r="E74" s="62"/>
      <c r="F74" s="63"/>
      <c r="G74" s="63"/>
      <c r="H74" s="29">
        <f t="shared" si="0"/>
        <v>0</v>
      </c>
      <c r="I74" s="273">
        <f>SUM(H67:H74)</f>
        <v>0</v>
      </c>
      <c r="J74" s="287"/>
      <c r="L74" s="195"/>
      <c r="M74" s="191"/>
    </row>
    <row r="75" spans="2:13" x14ac:dyDescent="0.2">
      <c r="B75" s="275" t="s">
        <v>8</v>
      </c>
      <c r="C75" s="276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77"/>
      <c r="C76" s="278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77"/>
      <c r="C77" s="278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77"/>
      <c r="C78" s="278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77"/>
      <c r="C79" s="278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77"/>
      <c r="C80" s="278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77"/>
      <c r="C81" s="278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77"/>
      <c r="C82" s="278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77"/>
      <c r="C83" s="278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77"/>
      <c r="C84" s="278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77"/>
      <c r="C85" s="278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77"/>
      <c r="C86" s="278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77"/>
      <c r="C87" s="278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77"/>
      <c r="C88" s="278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77"/>
      <c r="C89" s="278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77"/>
      <c r="C90" s="278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5"/>
      <c r="M90" s="192"/>
    </row>
    <row r="91" spans="2:13" x14ac:dyDescent="0.2">
      <c r="B91" s="277"/>
      <c r="C91" s="278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77"/>
      <c r="C92" s="278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77"/>
      <c r="C93" s="278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77"/>
      <c r="C94" s="278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77"/>
      <c r="C95" s="278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77"/>
      <c r="C96" s="278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77"/>
      <c r="C97" s="278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77"/>
      <c r="C98" s="278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77"/>
      <c r="C99" s="278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77"/>
      <c r="C100" s="278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77"/>
      <c r="C101" s="278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79"/>
      <c r="C102" s="280"/>
      <c r="D102" s="127"/>
      <c r="E102" s="74"/>
      <c r="F102" s="75"/>
      <c r="G102" s="75"/>
      <c r="H102" s="29">
        <f t="shared" si="0"/>
        <v>0</v>
      </c>
      <c r="I102" s="273">
        <f>SUM(H75:H102)</f>
        <v>0</v>
      </c>
      <c r="J102" s="287"/>
      <c r="L102" s="195"/>
      <c r="M102" s="191"/>
    </row>
    <row r="103" spans="2:13" x14ac:dyDescent="0.2">
      <c r="B103" s="281" t="s">
        <v>20</v>
      </c>
      <c r="C103" s="282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283"/>
      <c r="C104" s="284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283"/>
      <c r="C105" s="284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5"/>
      <c r="M105" s="191"/>
    </row>
    <row r="106" spans="2:13" x14ac:dyDescent="0.2">
      <c r="B106" s="283"/>
      <c r="C106" s="284"/>
      <c r="D106" s="120"/>
      <c r="E106" s="60"/>
      <c r="F106" s="61"/>
      <c r="G106" s="61"/>
      <c r="H106" s="28">
        <f t="shared" si="10"/>
        <v>0</v>
      </c>
      <c r="I106" s="42"/>
      <c r="J106" s="45"/>
      <c r="L106" s="195"/>
      <c r="M106" s="191"/>
    </row>
    <row r="107" spans="2:13" x14ac:dyDescent="0.2">
      <c r="B107" s="283"/>
      <c r="C107" s="284"/>
      <c r="D107" s="120"/>
      <c r="E107" s="60"/>
      <c r="F107" s="61"/>
      <c r="G107" s="61"/>
      <c r="H107" s="28">
        <f t="shared" si="10"/>
        <v>0</v>
      </c>
      <c r="I107" s="42"/>
      <c r="J107" s="45"/>
      <c r="L107" s="195"/>
      <c r="M107" s="191"/>
    </row>
    <row r="108" spans="2:13" x14ac:dyDescent="0.2">
      <c r="B108" s="283"/>
      <c r="C108" s="284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283"/>
      <c r="C109" s="284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285"/>
      <c r="C110" s="286"/>
      <c r="D110" s="121"/>
      <c r="E110" s="62"/>
      <c r="F110" s="63"/>
      <c r="G110" s="63"/>
      <c r="H110" s="39">
        <f t="shared" si="0"/>
        <v>0</v>
      </c>
      <c r="I110" s="273">
        <f>SUM(H103:H110)</f>
        <v>0</v>
      </c>
      <c r="J110" s="287"/>
      <c r="L110" s="195"/>
      <c r="M110" s="191"/>
    </row>
    <row r="111" spans="2:13" x14ac:dyDescent="0.2">
      <c r="B111" s="281" t="s">
        <v>9</v>
      </c>
      <c r="C111" s="282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283"/>
      <c r="C112" s="284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283"/>
      <c r="C113" s="284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283"/>
      <c r="C114" s="284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283"/>
      <c r="C115" s="284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283"/>
      <c r="C116" s="284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5"/>
      <c r="M116" s="191"/>
    </row>
    <row r="117" spans="2:13" ht="13.5" thickBot="1" x14ac:dyDescent="0.25">
      <c r="B117" s="283"/>
      <c r="C117" s="284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285"/>
      <c r="C118" s="286"/>
      <c r="D118" s="127"/>
      <c r="E118" s="80"/>
      <c r="F118" s="75"/>
      <c r="G118" s="75"/>
      <c r="H118" s="39">
        <f t="shared" si="0"/>
        <v>0</v>
      </c>
      <c r="I118" s="273">
        <f>SUM(H111:H118)</f>
        <v>0</v>
      </c>
      <c r="J118" s="287"/>
      <c r="L118" s="195"/>
      <c r="M118" s="191"/>
    </row>
    <row r="119" spans="2:13" x14ac:dyDescent="0.2">
      <c r="B119" s="281" t="s">
        <v>10</v>
      </c>
      <c r="C119" s="282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290"/>
      <c r="C120" s="291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5"/>
      <c r="M120" s="191"/>
    </row>
    <row r="121" spans="2:13" x14ac:dyDescent="0.2">
      <c r="B121" s="283"/>
      <c r="C121" s="284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283"/>
      <c r="C122" s="284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285"/>
      <c r="C123" s="286"/>
      <c r="D123" s="121"/>
      <c r="E123" s="62"/>
      <c r="F123" s="63"/>
      <c r="G123" s="63"/>
      <c r="H123" s="39">
        <f t="shared" si="0"/>
        <v>0</v>
      </c>
      <c r="I123" s="273">
        <f>SUM(H119:H123)</f>
        <v>0</v>
      </c>
      <c r="J123" s="287"/>
      <c r="L123" s="195"/>
      <c r="M123" s="191"/>
    </row>
    <row r="124" spans="2:13" x14ac:dyDescent="0.2">
      <c r="B124" s="281" t="s">
        <v>11</v>
      </c>
      <c r="C124" s="282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283"/>
      <c r="C125" s="284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283"/>
      <c r="C126" s="284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283"/>
      <c r="C127" s="284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283"/>
      <c r="C128" s="284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283"/>
      <c r="C129" s="284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283"/>
      <c r="C130" s="284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283"/>
      <c r="C131" s="284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285"/>
      <c r="C132" s="286"/>
      <c r="D132" s="127"/>
      <c r="E132" s="74"/>
      <c r="F132" s="75"/>
      <c r="G132" s="75"/>
      <c r="H132" s="39">
        <f t="shared" si="0"/>
        <v>0</v>
      </c>
      <c r="I132" s="273">
        <f>SUM(H124:H132)</f>
        <v>0</v>
      </c>
      <c r="J132" s="287"/>
      <c r="L132" s="195"/>
      <c r="M132" s="191"/>
    </row>
    <row r="133" spans="2:13" x14ac:dyDescent="0.2">
      <c r="B133" s="281" t="s">
        <v>0</v>
      </c>
      <c r="C133" s="282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283"/>
      <c r="C134" s="284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285"/>
      <c r="C135" s="286"/>
      <c r="D135" s="121"/>
      <c r="E135" s="62"/>
      <c r="F135" s="63"/>
      <c r="G135" s="63"/>
      <c r="H135" s="39">
        <f t="shared" si="0"/>
        <v>0</v>
      </c>
      <c r="I135" s="273">
        <f>SUM(H133:H135)</f>
        <v>0</v>
      </c>
      <c r="J135" s="287"/>
      <c r="L135" s="195"/>
      <c r="M135" s="191"/>
    </row>
    <row r="136" spans="2:13" x14ac:dyDescent="0.2">
      <c r="B136" s="267" t="s">
        <v>4</v>
      </c>
      <c r="C136" s="268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69"/>
      <c r="C137" s="270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71"/>
      <c r="C138" s="272"/>
      <c r="D138" s="127"/>
      <c r="E138" s="74"/>
      <c r="F138" s="75"/>
      <c r="G138" s="75"/>
      <c r="H138" s="39">
        <f>F138*G138</f>
        <v>0</v>
      </c>
      <c r="I138" s="273">
        <f>SUM(H136:H138)</f>
        <v>0</v>
      </c>
      <c r="J138" s="287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3">
        <f>SUM(J38+I60+I66+I74+I102+I110+I118+I123+I132+I135+I138)</f>
        <v>0</v>
      </c>
      <c r="J140" s="27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88" t="s">
        <v>122</v>
      </c>
      <c r="C3" s="289"/>
      <c r="D3" s="112" t="s">
        <v>61</v>
      </c>
      <c r="I3" s="265"/>
      <c r="J3" s="266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30" customHeight="1" x14ac:dyDescent="0.2">
      <c r="B6" s="292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93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93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93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93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93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93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93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93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93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93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93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93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93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93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93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93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93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93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93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93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93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93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93"/>
      <c r="C29" s="295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93"/>
      <c r="C30" s="296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93"/>
      <c r="C31" s="296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93"/>
      <c r="C32" s="296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93"/>
      <c r="C33" s="297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93"/>
      <c r="C34" s="295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93"/>
      <c r="C35" s="296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93"/>
      <c r="C36" s="296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93"/>
      <c r="C37" s="296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94"/>
      <c r="C38" s="298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75" t="s">
        <v>5</v>
      </c>
      <c r="C39" s="276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77"/>
      <c r="C40" s="278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77"/>
      <c r="C41" s="278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77"/>
      <c r="C42" s="278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77"/>
      <c r="C43" s="278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77"/>
      <c r="C44" s="278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77"/>
      <c r="C45" s="278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77"/>
      <c r="C46" s="278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77"/>
      <c r="C47" s="278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77"/>
      <c r="C48" s="278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77"/>
      <c r="C49" s="278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77"/>
      <c r="C50" s="278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77"/>
      <c r="C51" s="278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77"/>
      <c r="C52" s="278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77"/>
      <c r="C53" s="278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77"/>
      <c r="C54" s="278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77"/>
      <c r="C55" s="278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77"/>
      <c r="C56" s="278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77"/>
      <c r="C57" s="278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77"/>
      <c r="C58" s="278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77"/>
      <c r="C59" s="278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79"/>
      <c r="C60" s="280"/>
      <c r="D60" s="121"/>
      <c r="E60" s="62"/>
      <c r="F60" s="63"/>
      <c r="G60" s="63"/>
      <c r="H60" s="29">
        <f t="shared" si="0"/>
        <v>0</v>
      </c>
      <c r="I60" s="273">
        <f>SUM(H39:H60)</f>
        <v>0</v>
      </c>
      <c r="J60" s="287"/>
      <c r="L60" s="195"/>
      <c r="M60" s="191"/>
    </row>
    <row r="61" spans="2:13" x14ac:dyDescent="0.2">
      <c r="B61" s="281" t="s">
        <v>6</v>
      </c>
      <c r="C61" s="282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283"/>
      <c r="C62" s="284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283"/>
      <c r="C63" s="284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283"/>
      <c r="C64" s="284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283"/>
      <c r="C65" s="284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285"/>
      <c r="C66" s="286"/>
      <c r="D66" s="117"/>
      <c r="E66" s="54"/>
      <c r="F66" s="55"/>
      <c r="G66" s="55"/>
      <c r="H66" s="29">
        <f t="shared" si="0"/>
        <v>0</v>
      </c>
      <c r="I66" s="273">
        <f>SUM(H61:H66)</f>
        <v>0</v>
      </c>
      <c r="J66" s="274"/>
      <c r="L66" s="195"/>
      <c r="M66" s="192"/>
    </row>
    <row r="67" spans="2:13" x14ac:dyDescent="0.2">
      <c r="B67" s="275" t="s">
        <v>7</v>
      </c>
      <c r="C67" s="276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77"/>
      <c r="C68" s="278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77"/>
      <c r="C69" s="278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77"/>
      <c r="C70" s="278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77"/>
      <c r="C71" s="278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77"/>
      <c r="C72" s="278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77"/>
      <c r="C73" s="278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79"/>
      <c r="C74" s="280"/>
      <c r="D74" s="121"/>
      <c r="E74" s="62"/>
      <c r="F74" s="63"/>
      <c r="G74" s="63"/>
      <c r="H74" s="29">
        <f t="shared" si="0"/>
        <v>0</v>
      </c>
      <c r="I74" s="273">
        <f>SUM(H67:H74)</f>
        <v>0</v>
      </c>
      <c r="J74" s="287"/>
      <c r="L74" s="195"/>
      <c r="M74" s="191"/>
    </row>
    <row r="75" spans="2:13" x14ac:dyDescent="0.2">
      <c r="B75" s="275" t="s">
        <v>8</v>
      </c>
      <c r="C75" s="276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77"/>
      <c r="C76" s="278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77"/>
      <c r="C77" s="278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77"/>
      <c r="C78" s="278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77"/>
      <c r="C79" s="278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77"/>
      <c r="C80" s="278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77"/>
      <c r="C81" s="278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5"/>
      <c r="M81" s="191"/>
    </row>
    <row r="82" spans="2:13" x14ac:dyDescent="0.2">
      <c r="B82" s="277"/>
      <c r="C82" s="278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77"/>
      <c r="C83" s="278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77"/>
      <c r="C84" s="278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77"/>
      <c r="C85" s="278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77"/>
      <c r="C86" s="278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77"/>
      <c r="C87" s="278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77"/>
      <c r="C88" s="278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77"/>
      <c r="C89" s="278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77"/>
      <c r="C90" s="278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77"/>
      <c r="C91" s="278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77"/>
      <c r="C92" s="278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77"/>
      <c r="C93" s="278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77"/>
      <c r="C94" s="278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77"/>
      <c r="C95" s="278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77"/>
      <c r="C96" s="278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77"/>
      <c r="C97" s="278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77"/>
      <c r="C98" s="278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77"/>
      <c r="C99" s="278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77"/>
      <c r="C100" s="278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77"/>
      <c r="C101" s="278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79"/>
      <c r="C102" s="280"/>
      <c r="D102" s="127"/>
      <c r="E102" s="74"/>
      <c r="F102" s="75"/>
      <c r="G102" s="75"/>
      <c r="H102" s="29">
        <f t="shared" si="0"/>
        <v>0</v>
      </c>
      <c r="I102" s="273">
        <f>SUM(H75:H102)</f>
        <v>0</v>
      </c>
      <c r="J102" s="287"/>
      <c r="L102" s="195"/>
      <c r="M102" s="191"/>
    </row>
    <row r="103" spans="2:13" x14ac:dyDescent="0.2">
      <c r="B103" s="281" t="s">
        <v>20</v>
      </c>
      <c r="C103" s="282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290"/>
      <c r="C104" s="291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5"/>
      <c r="M104" s="191"/>
    </row>
    <row r="105" spans="2:13" x14ac:dyDescent="0.2">
      <c r="B105" s="290"/>
      <c r="C105" s="291"/>
      <c r="D105" s="120"/>
      <c r="E105" s="79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290"/>
      <c r="C106" s="291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283"/>
      <c r="C107" s="284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283"/>
      <c r="C108" s="284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283"/>
      <c r="C109" s="284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285"/>
      <c r="C110" s="286"/>
      <c r="D110" s="121"/>
      <c r="E110" s="62"/>
      <c r="F110" s="63"/>
      <c r="G110" s="63"/>
      <c r="H110" s="39">
        <f t="shared" si="0"/>
        <v>0</v>
      </c>
      <c r="I110" s="273">
        <f>SUM(H103:H110)</f>
        <v>0</v>
      </c>
      <c r="J110" s="287"/>
      <c r="L110" s="195"/>
      <c r="M110" s="191"/>
    </row>
    <row r="111" spans="2:13" x14ac:dyDescent="0.2">
      <c r="B111" s="281" t="s">
        <v>9</v>
      </c>
      <c r="C111" s="282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283"/>
      <c r="C112" s="284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283"/>
      <c r="C113" s="284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283"/>
      <c r="C114" s="284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283"/>
      <c r="C115" s="284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283"/>
      <c r="C116" s="284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283"/>
      <c r="C117" s="284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285"/>
      <c r="C118" s="286"/>
      <c r="D118" s="127"/>
      <c r="E118" s="80"/>
      <c r="F118" s="75"/>
      <c r="G118" s="75"/>
      <c r="H118" s="39">
        <f t="shared" si="0"/>
        <v>0</v>
      </c>
      <c r="I118" s="273">
        <f>SUM(H111:H118)</f>
        <v>0</v>
      </c>
      <c r="J118" s="287"/>
      <c r="L118" s="195"/>
      <c r="M118" s="191"/>
    </row>
    <row r="119" spans="2:13" x14ac:dyDescent="0.2">
      <c r="B119" s="281" t="s">
        <v>10</v>
      </c>
      <c r="C119" s="282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290"/>
      <c r="C120" s="291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283"/>
      <c r="C121" s="284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283"/>
      <c r="C122" s="284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285"/>
      <c r="C123" s="286"/>
      <c r="D123" s="121"/>
      <c r="E123" s="62"/>
      <c r="F123" s="63"/>
      <c r="G123" s="63"/>
      <c r="H123" s="39">
        <f t="shared" si="0"/>
        <v>0</v>
      </c>
      <c r="I123" s="273">
        <f>SUM(H119:H123)</f>
        <v>0</v>
      </c>
      <c r="J123" s="287"/>
      <c r="L123" s="195"/>
      <c r="M123" s="191"/>
    </row>
    <row r="124" spans="2:13" x14ac:dyDescent="0.2">
      <c r="B124" s="281" t="s">
        <v>11</v>
      </c>
      <c r="C124" s="282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283"/>
      <c r="C125" s="284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283"/>
      <c r="C126" s="284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283"/>
      <c r="C127" s="284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283"/>
      <c r="C128" s="284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283"/>
      <c r="C129" s="284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283"/>
      <c r="C130" s="284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283"/>
      <c r="C131" s="284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285"/>
      <c r="C132" s="286"/>
      <c r="D132" s="127"/>
      <c r="E132" s="74"/>
      <c r="F132" s="75"/>
      <c r="G132" s="75"/>
      <c r="H132" s="39">
        <f t="shared" si="0"/>
        <v>0</v>
      </c>
      <c r="I132" s="273">
        <f>SUM(H124:H132)</f>
        <v>0</v>
      </c>
      <c r="J132" s="287"/>
      <c r="L132" s="195"/>
      <c r="M132" s="191"/>
    </row>
    <row r="133" spans="2:13" x14ac:dyDescent="0.2">
      <c r="B133" s="281" t="s">
        <v>0</v>
      </c>
      <c r="C133" s="282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283"/>
      <c r="C134" s="284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285"/>
      <c r="C135" s="286"/>
      <c r="D135" s="121"/>
      <c r="E135" s="62"/>
      <c r="F135" s="63"/>
      <c r="G135" s="63"/>
      <c r="H135" s="39">
        <f t="shared" si="0"/>
        <v>0</v>
      </c>
      <c r="I135" s="273">
        <f>SUM(H133:H135)</f>
        <v>0</v>
      </c>
      <c r="J135" s="287"/>
      <c r="L135" s="195"/>
      <c r="M135" s="191"/>
    </row>
    <row r="136" spans="2:13" x14ac:dyDescent="0.2">
      <c r="B136" s="267" t="s">
        <v>4</v>
      </c>
      <c r="C136" s="268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69"/>
      <c r="C137" s="270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71"/>
      <c r="C138" s="272"/>
      <c r="D138" s="127"/>
      <c r="E138" s="74"/>
      <c r="F138" s="75"/>
      <c r="G138" s="75"/>
      <c r="H138" s="39">
        <f>F138*G138</f>
        <v>0</v>
      </c>
      <c r="I138" s="273">
        <f>SUM(H136:H138)</f>
        <v>0</v>
      </c>
      <c r="J138" s="287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3">
        <f>SUM(J38+I60+I66+I74+I102+I110+I118+I123+I132+I135+I138)</f>
        <v>0</v>
      </c>
      <c r="J140" s="27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7"/>
      <c r="L2" s="46"/>
      <c r="M2" s="10"/>
    </row>
    <row r="3" spans="2:13" ht="15" x14ac:dyDescent="0.2">
      <c r="B3" s="288" t="s">
        <v>123</v>
      </c>
      <c r="C3" s="289"/>
      <c r="D3" s="112" t="s">
        <v>61</v>
      </c>
      <c r="I3" s="265"/>
      <c r="J3" s="266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30" customHeight="1" x14ac:dyDescent="0.2">
      <c r="B6" s="292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93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93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93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93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93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93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93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93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93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93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93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93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93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93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93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93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93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93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93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93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93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93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93"/>
      <c r="C29" s="295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93"/>
      <c r="C30" s="296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93"/>
      <c r="C31" s="296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93"/>
      <c r="C32" s="296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93"/>
      <c r="C33" s="297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93"/>
      <c r="C34" s="295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93"/>
      <c r="C35" s="296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93"/>
      <c r="C36" s="296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93"/>
      <c r="C37" s="296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94"/>
      <c r="C38" s="298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75" t="s">
        <v>5</v>
      </c>
      <c r="C39" s="276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77"/>
      <c r="C40" s="278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77"/>
      <c r="C41" s="278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77"/>
      <c r="C42" s="278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77"/>
      <c r="C43" s="278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77"/>
      <c r="C44" s="278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77"/>
      <c r="C45" s="278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77"/>
      <c r="C46" s="278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77"/>
      <c r="C47" s="278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77"/>
      <c r="C48" s="278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77"/>
      <c r="C49" s="278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77"/>
      <c r="C50" s="278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77"/>
      <c r="C51" s="278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77"/>
      <c r="C52" s="278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77"/>
      <c r="C53" s="278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77"/>
      <c r="C54" s="278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77"/>
      <c r="C55" s="278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77"/>
      <c r="C56" s="278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77"/>
      <c r="C57" s="278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77"/>
      <c r="C58" s="278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77"/>
      <c r="C59" s="278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79"/>
      <c r="C60" s="280"/>
      <c r="D60" s="121"/>
      <c r="E60" s="62"/>
      <c r="F60" s="63"/>
      <c r="G60" s="63"/>
      <c r="H60" s="29">
        <f t="shared" si="0"/>
        <v>0</v>
      </c>
      <c r="I60" s="273">
        <f>SUM(H39:H60)</f>
        <v>0</v>
      </c>
      <c r="J60" s="287"/>
      <c r="L60" s="195"/>
      <c r="M60" s="191"/>
    </row>
    <row r="61" spans="2:13" x14ac:dyDescent="0.2">
      <c r="B61" s="281" t="s">
        <v>6</v>
      </c>
      <c r="C61" s="282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283"/>
      <c r="C62" s="284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283"/>
      <c r="C63" s="284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283"/>
      <c r="C64" s="284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283"/>
      <c r="C65" s="284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285"/>
      <c r="C66" s="286"/>
      <c r="D66" s="117"/>
      <c r="E66" s="54"/>
      <c r="F66" s="55"/>
      <c r="G66" s="55"/>
      <c r="H66" s="29">
        <f t="shared" si="0"/>
        <v>0</v>
      </c>
      <c r="I66" s="273">
        <f>SUM(H61:H66)</f>
        <v>0</v>
      </c>
      <c r="J66" s="274"/>
      <c r="L66" s="195"/>
      <c r="M66" s="192"/>
    </row>
    <row r="67" spans="2:13" x14ac:dyDescent="0.2">
      <c r="B67" s="275" t="s">
        <v>7</v>
      </c>
      <c r="C67" s="276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77"/>
      <c r="C68" s="278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77"/>
      <c r="C69" s="278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77"/>
      <c r="C70" s="278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77"/>
      <c r="C71" s="278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77"/>
      <c r="C72" s="278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77"/>
      <c r="C73" s="278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79"/>
      <c r="C74" s="280"/>
      <c r="D74" s="121"/>
      <c r="E74" s="62"/>
      <c r="F74" s="63"/>
      <c r="G74" s="63"/>
      <c r="H74" s="29">
        <f t="shared" si="0"/>
        <v>0</v>
      </c>
      <c r="I74" s="273">
        <f>SUM(H67:H74)</f>
        <v>0</v>
      </c>
      <c r="J74" s="287"/>
      <c r="L74" s="195"/>
      <c r="M74" s="191"/>
    </row>
    <row r="75" spans="2:13" x14ac:dyDescent="0.2">
      <c r="B75" s="275" t="s">
        <v>8</v>
      </c>
      <c r="C75" s="276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77"/>
      <c r="C76" s="278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77"/>
      <c r="C77" s="278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77"/>
      <c r="C78" s="278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77"/>
      <c r="C79" s="278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77"/>
      <c r="C80" s="278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77"/>
      <c r="C81" s="278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77"/>
      <c r="C82" s="278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77"/>
      <c r="C83" s="278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77"/>
      <c r="C84" s="278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77"/>
      <c r="C85" s="278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77"/>
      <c r="C86" s="278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77"/>
      <c r="C87" s="278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77"/>
      <c r="C88" s="278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77"/>
      <c r="C89" s="278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77"/>
      <c r="C90" s="278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1"/>
    </row>
    <row r="91" spans="2:13" x14ac:dyDescent="0.2">
      <c r="B91" s="277"/>
      <c r="C91" s="278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77"/>
      <c r="C92" s="278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77"/>
      <c r="C93" s="278"/>
      <c r="D93" s="125"/>
      <c r="E93" s="70"/>
      <c r="F93" s="70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77"/>
      <c r="C94" s="278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5"/>
      <c r="M94" s="191"/>
    </row>
    <row r="95" spans="2:13" x14ac:dyDescent="0.2">
      <c r="B95" s="277"/>
      <c r="C95" s="278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77"/>
      <c r="C96" s="278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77"/>
      <c r="C97" s="278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77"/>
      <c r="C98" s="278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77"/>
      <c r="C99" s="278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77"/>
      <c r="C100" s="278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77"/>
      <c r="C101" s="278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79"/>
      <c r="C102" s="280"/>
      <c r="D102" s="127"/>
      <c r="E102" s="74"/>
      <c r="F102" s="75"/>
      <c r="G102" s="75"/>
      <c r="H102" s="29">
        <f t="shared" si="0"/>
        <v>0</v>
      </c>
      <c r="I102" s="273">
        <f>SUM(H75:H102)</f>
        <v>0</v>
      </c>
      <c r="J102" s="287"/>
      <c r="L102" s="195"/>
      <c r="M102" s="191"/>
    </row>
    <row r="103" spans="2:13" x14ac:dyDescent="0.2">
      <c r="B103" s="281" t="s">
        <v>20</v>
      </c>
      <c r="C103" s="282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290"/>
      <c r="C104" s="291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5"/>
      <c r="M104" s="191"/>
    </row>
    <row r="105" spans="2:13" x14ac:dyDescent="0.2">
      <c r="B105" s="290"/>
      <c r="C105" s="291"/>
      <c r="D105" s="120"/>
      <c r="E105" s="60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290"/>
      <c r="C106" s="291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283"/>
      <c r="C107" s="284"/>
      <c r="D107" s="120"/>
      <c r="E107" s="60"/>
      <c r="F107" s="61"/>
      <c r="G107" s="61"/>
      <c r="H107" s="28">
        <f t="shared" si="3"/>
        <v>0</v>
      </c>
      <c r="I107" s="42"/>
      <c r="J107" s="45"/>
      <c r="L107" s="195"/>
      <c r="M107" s="191"/>
    </row>
    <row r="108" spans="2:13" x14ac:dyDescent="0.2">
      <c r="B108" s="283"/>
      <c r="C108" s="284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283"/>
      <c r="C109" s="284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285"/>
      <c r="C110" s="286"/>
      <c r="D110" s="121"/>
      <c r="E110" s="62"/>
      <c r="F110" s="63"/>
      <c r="G110" s="63"/>
      <c r="H110" s="39">
        <f t="shared" si="0"/>
        <v>0</v>
      </c>
      <c r="I110" s="273">
        <f>SUM(H103:H110)</f>
        <v>0</v>
      </c>
      <c r="J110" s="287"/>
      <c r="L110" s="195"/>
      <c r="M110" s="191"/>
    </row>
    <row r="111" spans="2:13" x14ac:dyDescent="0.2">
      <c r="B111" s="281" t="s">
        <v>9</v>
      </c>
      <c r="C111" s="282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283"/>
      <c r="C112" s="284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283"/>
      <c r="C113" s="284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283"/>
      <c r="C114" s="284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283"/>
      <c r="C115" s="284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283"/>
      <c r="C116" s="284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283"/>
      <c r="C117" s="284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285"/>
      <c r="C118" s="286"/>
      <c r="D118" s="127"/>
      <c r="E118" s="80"/>
      <c r="F118" s="75"/>
      <c r="G118" s="75"/>
      <c r="H118" s="39">
        <f t="shared" si="0"/>
        <v>0</v>
      </c>
      <c r="I118" s="273">
        <f>SUM(H111:H118)</f>
        <v>0</v>
      </c>
      <c r="J118" s="287"/>
      <c r="L118" s="195"/>
      <c r="M118" s="191"/>
    </row>
    <row r="119" spans="2:13" x14ac:dyDescent="0.2">
      <c r="B119" s="281" t="s">
        <v>10</v>
      </c>
      <c r="C119" s="282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290"/>
      <c r="C120" s="291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283"/>
      <c r="C121" s="284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283"/>
      <c r="C122" s="284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285"/>
      <c r="C123" s="286"/>
      <c r="D123" s="121"/>
      <c r="E123" s="62"/>
      <c r="F123" s="63"/>
      <c r="G123" s="63"/>
      <c r="H123" s="39">
        <f t="shared" si="0"/>
        <v>0</v>
      </c>
      <c r="I123" s="273">
        <f>SUM(H119:H123)</f>
        <v>0</v>
      </c>
      <c r="J123" s="287"/>
      <c r="L123" s="195"/>
      <c r="M123" s="191"/>
    </row>
    <row r="124" spans="2:13" x14ac:dyDescent="0.2">
      <c r="B124" s="281" t="s">
        <v>11</v>
      </c>
      <c r="C124" s="282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283"/>
      <c r="C125" s="284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283"/>
      <c r="C126" s="284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283"/>
      <c r="C127" s="284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283"/>
      <c r="C128" s="284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283"/>
      <c r="C129" s="284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283"/>
      <c r="C130" s="284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283"/>
      <c r="C131" s="284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285"/>
      <c r="C132" s="286"/>
      <c r="D132" s="127"/>
      <c r="E132" s="74"/>
      <c r="F132" s="75"/>
      <c r="G132" s="75"/>
      <c r="H132" s="39">
        <f t="shared" si="0"/>
        <v>0</v>
      </c>
      <c r="I132" s="273">
        <f>SUM(H124:H132)</f>
        <v>0</v>
      </c>
      <c r="J132" s="287"/>
      <c r="L132" s="195"/>
      <c r="M132" s="191"/>
    </row>
    <row r="133" spans="2:13" x14ac:dyDescent="0.2">
      <c r="B133" s="281" t="s">
        <v>0</v>
      </c>
      <c r="C133" s="282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283"/>
      <c r="C134" s="284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285"/>
      <c r="C135" s="286"/>
      <c r="D135" s="121"/>
      <c r="E135" s="62"/>
      <c r="F135" s="63"/>
      <c r="G135" s="63"/>
      <c r="H135" s="39">
        <f t="shared" si="0"/>
        <v>0</v>
      </c>
      <c r="I135" s="273">
        <f>SUM(H133:H135)</f>
        <v>0</v>
      </c>
      <c r="J135" s="287"/>
      <c r="L135" s="195"/>
      <c r="M135" s="191"/>
    </row>
    <row r="136" spans="2:13" x14ac:dyDescent="0.2">
      <c r="B136" s="267" t="s">
        <v>4</v>
      </c>
      <c r="C136" s="268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69"/>
      <c r="C137" s="270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71"/>
      <c r="C138" s="272"/>
      <c r="D138" s="127"/>
      <c r="E138" s="74"/>
      <c r="F138" s="75"/>
      <c r="G138" s="75"/>
      <c r="H138" s="39">
        <f>F138*G138</f>
        <v>0</v>
      </c>
      <c r="I138" s="273">
        <f>SUM(H136:H138)</f>
        <v>0</v>
      </c>
      <c r="J138" s="287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3">
        <f>SUM(J38+I60+I66+I74+I102+I110+I118+I123+I132+I135+I138)</f>
        <v>0</v>
      </c>
      <c r="J140" s="27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02" t="str">
        <f>'Memoria Aporte FIA al Ejecutor'!B3</f>
        <v>INDICAR AQUÍ NOMBRE EJECUTOR</v>
      </c>
      <c r="C3" s="303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13.5" thickBot="1" x14ac:dyDescent="0.25">
      <c r="B6" s="9"/>
    </row>
    <row r="7" spans="2:13" ht="13.5" thickBot="1" x14ac:dyDescent="0.25">
      <c r="B7" s="224" t="s">
        <v>98</v>
      </c>
      <c r="C7" s="225"/>
      <c r="D7" s="226"/>
      <c r="E7" s="227"/>
      <c r="F7" s="227"/>
      <c r="G7" s="228"/>
      <c r="H7" s="225"/>
      <c r="I7" s="225"/>
      <c r="J7" s="229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97</v>
      </c>
    </row>
    <row r="10" spans="2:13" ht="30" customHeight="1" x14ac:dyDescent="0.2">
      <c r="B10" s="292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93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2"/>
      <c r="L11" s="194"/>
      <c r="M11" s="249"/>
    </row>
    <row r="12" spans="2:13" ht="30" customHeight="1" x14ac:dyDescent="0.2">
      <c r="B12" s="293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93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93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93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93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93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2"/>
      <c r="L17" s="194"/>
      <c r="M17" s="249"/>
    </row>
    <row r="18" spans="2:13" ht="30" customHeight="1" x14ac:dyDescent="0.2">
      <c r="B18" s="293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2"/>
      <c r="L18" s="194"/>
      <c r="M18" s="249"/>
    </row>
    <row r="19" spans="2:13" ht="30" customHeight="1" x14ac:dyDescent="0.2">
      <c r="B19" s="293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2"/>
      <c r="L19" s="194"/>
      <c r="M19" s="249"/>
    </row>
    <row r="20" spans="2:13" ht="30" customHeight="1" x14ac:dyDescent="0.2">
      <c r="B20" s="293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2"/>
      <c r="L20" s="194"/>
      <c r="M20" s="249"/>
    </row>
    <row r="21" spans="2:13" ht="30" customHeight="1" x14ac:dyDescent="0.2">
      <c r="B21" s="293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2"/>
      <c r="L21" s="194"/>
      <c r="M21" s="249"/>
    </row>
    <row r="22" spans="2:13" ht="30" customHeight="1" x14ac:dyDescent="0.2">
      <c r="B22" s="293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2"/>
      <c r="L22" s="194"/>
      <c r="M22" s="249"/>
    </row>
    <row r="23" spans="2:13" ht="30" customHeight="1" x14ac:dyDescent="0.2">
      <c r="B23" s="293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2"/>
      <c r="L23" s="194"/>
      <c r="M23" s="249"/>
    </row>
    <row r="24" spans="2:13" ht="30" customHeight="1" x14ac:dyDescent="0.2">
      <c r="B24" s="293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2"/>
      <c r="L24" s="194"/>
      <c r="M24" s="249"/>
    </row>
    <row r="25" spans="2:13" ht="30" customHeight="1" x14ac:dyDescent="0.2">
      <c r="B25" s="293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2"/>
      <c r="L25" s="194"/>
      <c r="M25" s="249"/>
    </row>
    <row r="26" spans="2:13" ht="30" customHeight="1" x14ac:dyDescent="0.2">
      <c r="B26" s="293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2"/>
      <c r="L26" s="194"/>
      <c r="M26" s="249"/>
    </row>
    <row r="27" spans="2:13" ht="30" customHeight="1" x14ac:dyDescent="0.2">
      <c r="B27" s="293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2"/>
      <c r="L27" s="194"/>
      <c r="M27" s="249"/>
    </row>
    <row r="28" spans="2:13" ht="30" customHeight="1" x14ac:dyDescent="0.2">
      <c r="B28" s="293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2"/>
      <c r="L28" s="194"/>
      <c r="M28" s="249"/>
    </row>
    <row r="29" spans="2:13" ht="30" customHeight="1" x14ac:dyDescent="0.2">
      <c r="B29" s="293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2"/>
      <c r="L29" s="194"/>
      <c r="M29" s="249"/>
    </row>
    <row r="30" spans="2:13" ht="30" customHeight="1" x14ac:dyDescent="0.2">
      <c r="B30" s="293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2"/>
      <c r="L30" s="194"/>
      <c r="M30" s="249"/>
    </row>
    <row r="31" spans="2:13" ht="30" customHeight="1" x14ac:dyDescent="0.2">
      <c r="B31" s="293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2"/>
      <c r="L31" s="194"/>
      <c r="M31" s="249"/>
    </row>
    <row r="32" spans="2:13" ht="30" customHeight="1" x14ac:dyDescent="0.2">
      <c r="B32" s="293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2"/>
      <c r="L32" s="194"/>
      <c r="M32" s="249"/>
    </row>
    <row r="33" spans="2:13" x14ac:dyDescent="0.2">
      <c r="B33" s="293"/>
      <c r="C33" s="295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93"/>
      <c r="C34" s="296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2"/>
      <c r="L34" s="194"/>
      <c r="M34" s="249"/>
    </row>
    <row r="35" spans="2:13" x14ac:dyDescent="0.2">
      <c r="B35" s="293"/>
      <c r="C35" s="296"/>
      <c r="D35" s="131"/>
      <c r="E35" s="52"/>
      <c r="F35" s="94"/>
      <c r="G35" s="94"/>
      <c r="H35" s="28">
        <f t="shared" si="5"/>
        <v>0</v>
      </c>
      <c r="I35" s="26"/>
      <c r="J35" s="45"/>
      <c r="K35" s="232"/>
      <c r="L35" s="194"/>
      <c r="M35" s="249"/>
    </row>
    <row r="36" spans="2:13" x14ac:dyDescent="0.2">
      <c r="B36" s="293"/>
      <c r="C36" s="296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93"/>
      <c r="C37" s="297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93"/>
      <c r="C38" s="295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93"/>
      <c r="C39" s="296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2"/>
      <c r="L39" s="195"/>
      <c r="M39" s="249"/>
    </row>
    <row r="40" spans="2:13" x14ac:dyDescent="0.2">
      <c r="B40" s="293"/>
      <c r="C40" s="296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93"/>
      <c r="C41" s="296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94"/>
      <c r="C42" s="298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75" t="s">
        <v>5</v>
      </c>
      <c r="C43" s="276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77"/>
      <c r="C44" s="278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2"/>
      <c r="L44" s="195"/>
      <c r="M44" s="249"/>
    </row>
    <row r="45" spans="2:13" x14ac:dyDescent="0.2">
      <c r="B45" s="277"/>
      <c r="C45" s="278"/>
      <c r="D45" s="130"/>
      <c r="E45" s="85"/>
      <c r="F45" s="97"/>
      <c r="G45" s="97"/>
      <c r="H45" s="28">
        <f t="shared" si="7"/>
        <v>0</v>
      </c>
      <c r="I45" s="42"/>
      <c r="J45" s="45"/>
      <c r="K45" s="232"/>
      <c r="L45" s="195"/>
      <c r="M45" s="249"/>
    </row>
    <row r="46" spans="2:13" x14ac:dyDescent="0.2">
      <c r="B46" s="277"/>
      <c r="C46" s="278"/>
      <c r="D46" s="130"/>
      <c r="E46" s="85"/>
      <c r="F46" s="97"/>
      <c r="G46" s="97"/>
      <c r="H46" s="28">
        <f t="shared" si="7"/>
        <v>0</v>
      </c>
      <c r="I46" s="42"/>
      <c r="J46" s="45"/>
      <c r="K46" s="232"/>
      <c r="L46" s="195"/>
      <c r="M46" s="249"/>
    </row>
    <row r="47" spans="2:13" x14ac:dyDescent="0.2">
      <c r="B47" s="277"/>
      <c r="C47" s="278"/>
      <c r="D47" s="130"/>
      <c r="E47" s="85"/>
      <c r="F47" s="97"/>
      <c r="G47" s="97"/>
      <c r="H47" s="28">
        <f t="shared" si="7"/>
        <v>0</v>
      </c>
      <c r="I47" s="42"/>
      <c r="J47" s="45"/>
      <c r="K47" s="232"/>
      <c r="L47" s="195"/>
      <c r="M47" s="249"/>
    </row>
    <row r="48" spans="2:13" x14ac:dyDescent="0.2">
      <c r="B48" s="277"/>
      <c r="C48" s="278"/>
      <c r="D48" s="130"/>
      <c r="E48" s="85"/>
      <c r="F48" s="97"/>
      <c r="G48" s="97"/>
      <c r="H48" s="28">
        <f t="shared" si="7"/>
        <v>0</v>
      </c>
      <c r="I48" s="42"/>
      <c r="J48" s="45"/>
      <c r="K48" s="232"/>
      <c r="L48" s="195"/>
      <c r="M48" s="249"/>
    </row>
    <row r="49" spans="2:13" x14ac:dyDescent="0.2">
      <c r="B49" s="277"/>
      <c r="C49" s="278"/>
      <c r="D49" s="130"/>
      <c r="E49" s="85"/>
      <c r="F49" s="97"/>
      <c r="G49" s="97"/>
      <c r="H49" s="28">
        <f t="shared" si="7"/>
        <v>0</v>
      </c>
      <c r="I49" s="42"/>
      <c r="J49" s="45"/>
      <c r="K49" s="232"/>
      <c r="L49" s="195"/>
      <c r="M49" s="249"/>
    </row>
    <row r="50" spans="2:13" x14ac:dyDescent="0.2">
      <c r="B50" s="277"/>
      <c r="C50" s="278"/>
      <c r="D50" s="130"/>
      <c r="E50" s="85"/>
      <c r="F50" s="97"/>
      <c r="G50" s="97"/>
      <c r="H50" s="28">
        <f t="shared" si="7"/>
        <v>0</v>
      </c>
      <c r="I50" s="42"/>
      <c r="J50" s="45"/>
      <c r="K50" s="232"/>
      <c r="L50" s="195"/>
      <c r="M50" s="249"/>
    </row>
    <row r="51" spans="2:13" x14ac:dyDescent="0.2">
      <c r="B51" s="277"/>
      <c r="C51" s="278"/>
      <c r="D51" s="130"/>
      <c r="E51" s="85"/>
      <c r="F51" s="97"/>
      <c r="G51" s="97"/>
      <c r="H51" s="28">
        <f t="shared" si="7"/>
        <v>0</v>
      </c>
      <c r="I51" s="42"/>
      <c r="J51" s="45"/>
      <c r="K51" s="232"/>
      <c r="L51" s="195"/>
      <c r="M51" s="249"/>
    </row>
    <row r="52" spans="2:13" x14ac:dyDescent="0.2">
      <c r="B52" s="277"/>
      <c r="C52" s="278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2"/>
      <c r="L52" s="195"/>
      <c r="M52" s="249"/>
    </row>
    <row r="53" spans="2:13" x14ac:dyDescent="0.2">
      <c r="B53" s="277"/>
      <c r="C53" s="278"/>
      <c r="D53" s="130"/>
      <c r="E53" s="85"/>
      <c r="F53" s="97"/>
      <c r="G53" s="97"/>
      <c r="H53" s="28">
        <f t="shared" si="8"/>
        <v>0</v>
      </c>
      <c r="I53" s="42"/>
      <c r="J53" s="45"/>
      <c r="K53" s="232"/>
      <c r="L53" s="195"/>
      <c r="M53" s="249"/>
    </row>
    <row r="54" spans="2:13" x14ac:dyDescent="0.2">
      <c r="B54" s="277"/>
      <c r="C54" s="278"/>
      <c r="D54" s="130"/>
      <c r="E54" s="85"/>
      <c r="F54" s="97"/>
      <c r="G54" s="97"/>
      <c r="H54" s="28">
        <f t="shared" si="7"/>
        <v>0</v>
      </c>
      <c r="I54" s="42"/>
      <c r="J54" s="45"/>
      <c r="K54" s="232"/>
      <c r="L54" s="195"/>
      <c r="M54" s="249"/>
    </row>
    <row r="55" spans="2:13" x14ac:dyDescent="0.2">
      <c r="B55" s="277"/>
      <c r="C55" s="278"/>
      <c r="D55" s="130"/>
      <c r="E55" s="85"/>
      <c r="F55" s="97"/>
      <c r="G55" s="97"/>
      <c r="H55" s="28">
        <f t="shared" si="7"/>
        <v>0</v>
      </c>
      <c r="I55" s="42"/>
      <c r="J55" s="45"/>
      <c r="K55" s="232"/>
      <c r="L55" s="195"/>
      <c r="M55" s="249"/>
    </row>
    <row r="56" spans="2:13" x14ac:dyDescent="0.2">
      <c r="B56" s="277"/>
      <c r="C56" s="278"/>
      <c r="D56" s="130"/>
      <c r="E56" s="85"/>
      <c r="F56" s="97"/>
      <c r="G56" s="97"/>
      <c r="H56" s="28">
        <f t="shared" si="7"/>
        <v>0</v>
      </c>
      <c r="I56" s="42"/>
      <c r="J56" s="45"/>
      <c r="K56" s="232"/>
      <c r="L56" s="195"/>
      <c r="M56" s="249"/>
    </row>
    <row r="57" spans="2:13" x14ac:dyDescent="0.2">
      <c r="B57" s="277"/>
      <c r="C57" s="278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77"/>
      <c r="C58" s="278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77"/>
      <c r="C59" s="278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77"/>
      <c r="C60" s="278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77"/>
      <c r="C61" s="278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77"/>
      <c r="C62" s="278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77"/>
      <c r="C63" s="278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79"/>
      <c r="C64" s="280"/>
      <c r="D64" s="134"/>
      <c r="E64" s="86"/>
      <c r="F64" s="98"/>
      <c r="G64" s="98"/>
      <c r="H64" s="29">
        <f t="shared" si="0"/>
        <v>0</v>
      </c>
      <c r="I64" s="273">
        <f>SUM(H43:H64)</f>
        <v>0</v>
      </c>
      <c r="J64" s="301"/>
      <c r="K64" s="233"/>
      <c r="L64" s="194"/>
      <c r="M64" s="249"/>
    </row>
    <row r="65" spans="2:13" ht="15.6" customHeight="1" x14ac:dyDescent="0.2">
      <c r="B65" s="281" t="s">
        <v>6</v>
      </c>
      <c r="C65" s="282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83"/>
      <c r="C66" s="284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83"/>
      <c r="C67" s="284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2"/>
      <c r="L67" s="194"/>
      <c r="M67" s="249"/>
    </row>
    <row r="68" spans="2:13" x14ac:dyDescent="0.2">
      <c r="B68" s="283"/>
      <c r="C68" s="284"/>
      <c r="D68" s="131"/>
      <c r="E68" s="52"/>
      <c r="F68" s="94"/>
      <c r="G68" s="94"/>
      <c r="H68" s="28">
        <f t="shared" si="9"/>
        <v>0</v>
      </c>
      <c r="I68" s="42"/>
      <c r="J68" s="45"/>
      <c r="K68" s="232"/>
      <c r="L68" s="194"/>
      <c r="M68" s="249"/>
    </row>
    <row r="69" spans="2:13" ht="13.5" thickBot="1" x14ac:dyDescent="0.25">
      <c r="B69" s="283"/>
      <c r="C69" s="284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85"/>
      <c r="C70" s="286"/>
      <c r="D70" s="132"/>
      <c r="E70" s="83"/>
      <c r="F70" s="95"/>
      <c r="G70" s="95"/>
      <c r="H70" s="29">
        <f t="shared" si="0"/>
        <v>0</v>
      </c>
      <c r="I70" s="273">
        <f>SUM(H65:H70)</f>
        <v>0</v>
      </c>
      <c r="J70" s="301"/>
      <c r="K70" s="233"/>
      <c r="L70" s="194"/>
      <c r="M70" s="249"/>
    </row>
    <row r="71" spans="2:13" x14ac:dyDescent="0.2">
      <c r="B71" s="275" t="s">
        <v>7</v>
      </c>
      <c r="C71" s="276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77"/>
      <c r="C72" s="278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77"/>
      <c r="C73" s="278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77"/>
      <c r="C74" s="278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2"/>
      <c r="L74" s="194"/>
      <c r="M74" s="249"/>
    </row>
    <row r="75" spans="2:13" x14ac:dyDescent="0.2">
      <c r="B75" s="277"/>
      <c r="C75" s="278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77"/>
      <c r="C76" s="278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77"/>
      <c r="C77" s="278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79"/>
      <c r="C78" s="280"/>
      <c r="D78" s="134"/>
      <c r="E78" s="86"/>
      <c r="F78" s="98"/>
      <c r="G78" s="98"/>
      <c r="H78" s="29">
        <f t="shared" si="0"/>
        <v>0</v>
      </c>
      <c r="I78" s="273">
        <f>SUM(H71:H78)</f>
        <v>0</v>
      </c>
      <c r="J78" s="301"/>
      <c r="K78" s="233"/>
      <c r="L78" s="195"/>
      <c r="M78" s="249"/>
    </row>
    <row r="79" spans="2:13" x14ac:dyDescent="0.2">
      <c r="B79" s="275" t="s">
        <v>8</v>
      </c>
      <c r="C79" s="276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77"/>
      <c r="C80" s="278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77"/>
      <c r="C81" s="278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x14ac:dyDescent="0.2">
      <c r="B82" s="277"/>
      <c r="C82" s="278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77"/>
      <c r="C83" s="278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77"/>
      <c r="C84" s="278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77"/>
      <c r="C85" s="278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77"/>
      <c r="C86" s="278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77"/>
      <c r="C87" s="278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79"/>
      <c r="C88" s="280"/>
      <c r="D88" s="139"/>
      <c r="E88" s="90"/>
      <c r="F88" s="103"/>
      <c r="G88" s="103"/>
      <c r="H88" s="29">
        <f t="shared" si="0"/>
        <v>0</v>
      </c>
      <c r="I88" s="273">
        <f>SUM(H79:H88)</f>
        <v>0</v>
      </c>
      <c r="J88" s="301"/>
      <c r="K88" s="233"/>
      <c r="L88" s="194"/>
      <c r="M88" s="249"/>
    </row>
    <row r="89" spans="2:13" x14ac:dyDescent="0.2">
      <c r="B89" s="281" t="s">
        <v>20</v>
      </c>
      <c r="C89" s="282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290"/>
      <c r="C90" s="291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2"/>
      <c r="L90" s="194"/>
      <c r="M90" s="249"/>
    </row>
    <row r="91" spans="2:13" x14ac:dyDescent="0.2">
      <c r="B91" s="290"/>
      <c r="C91" s="291"/>
      <c r="D91" s="130"/>
      <c r="E91" s="85"/>
      <c r="F91" s="97"/>
      <c r="G91" s="97"/>
      <c r="H91" s="28">
        <f t="shared" si="11"/>
        <v>0</v>
      </c>
      <c r="I91" s="42"/>
      <c r="J91" s="45"/>
      <c r="K91" s="232"/>
      <c r="L91" s="194"/>
      <c r="M91" s="249"/>
    </row>
    <row r="92" spans="2:13" x14ac:dyDescent="0.2">
      <c r="B92" s="290"/>
      <c r="C92" s="291"/>
      <c r="D92" s="130"/>
      <c r="E92" s="85"/>
      <c r="F92" s="97"/>
      <c r="G92" s="97"/>
      <c r="H92" s="28">
        <f t="shared" si="11"/>
        <v>0</v>
      </c>
      <c r="I92" s="42"/>
      <c r="J92" s="45"/>
      <c r="K92" s="232"/>
      <c r="L92" s="194"/>
      <c r="M92" s="249"/>
    </row>
    <row r="93" spans="2:13" x14ac:dyDescent="0.2">
      <c r="B93" s="283"/>
      <c r="C93" s="284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83"/>
      <c r="C94" s="284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83"/>
      <c r="C95" s="284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85"/>
      <c r="C96" s="286"/>
      <c r="D96" s="134"/>
      <c r="E96" s="86"/>
      <c r="F96" s="98"/>
      <c r="G96" s="98"/>
      <c r="H96" s="39">
        <f t="shared" si="0"/>
        <v>0</v>
      </c>
      <c r="I96" s="273">
        <f>SUM(H89:H96)</f>
        <v>0</v>
      </c>
      <c r="J96" s="301"/>
      <c r="K96" s="233"/>
      <c r="L96" s="194"/>
      <c r="M96" s="249"/>
    </row>
    <row r="97" spans="2:13" x14ac:dyDescent="0.2">
      <c r="B97" s="281" t="s">
        <v>9</v>
      </c>
      <c r="C97" s="282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290"/>
      <c r="C98" s="291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290"/>
      <c r="C99" s="291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2"/>
      <c r="L99" s="194"/>
      <c r="M99" s="249"/>
    </row>
    <row r="100" spans="2:13" x14ac:dyDescent="0.2">
      <c r="B100" s="290"/>
      <c r="C100" s="291"/>
      <c r="D100" s="140"/>
      <c r="E100" s="92"/>
      <c r="F100" s="105"/>
      <c r="G100" s="105"/>
      <c r="H100" s="28">
        <f t="shared" si="12"/>
        <v>0</v>
      </c>
      <c r="I100" s="42"/>
      <c r="J100" s="45"/>
      <c r="K100" s="232"/>
      <c r="L100" s="194"/>
      <c r="M100" s="249"/>
    </row>
    <row r="101" spans="2:13" x14ac:dyDescent="0.2">
      <c r="B101" s="290"/>
      <c r="C101" s="291"/>
      <c r="D101" s="140"/>
      <c r="E101" s="92"/>
      <c r="F101" s="105"/>
      <c r="G101" s="105"/>
      <c r="H101" s="28">
        <f t="shared" si="12"/>
        <v>0</v>
      </c>
      <c r="I101" s="42"/>
      <c r="J101" s="45"/>
      <c r="K101" s="232"/>
      <c r="L101" s="194"/>
      <c r="M101" s="249"/>
    </row>
    <row r="102" spans="2:13" x14ac:dyDescent="0.2">
      <c r="B102" s="283"/>
      <c r="C102" s="284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83"/>
      <c r="C103" s="284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85"/>
      <c r="C104" s="286"/>
      <c r="D104" s="139"/>
      <c r="E104" s="90"/>
      <c r="F104" s="103"/>
      <c r="G104" s="103"/>
      <c r="H104" s="39">
        <f t="shared" si="0"/>
        <v>0</v>
      </c>
      <c r="I104" s="273">
        <f>SUM(H97:H104)</f>
        <v>0</v>
      </c>
      <c r="J104" s="301"/>
      <c r="K104" s="233"/>
      <c r="L104" s="194"/>
      <c r="M104" s="249"/>
    </row>
    <row r="105" spans="2:13" x14ac:dyDescent="0.2">
      <c r="B105" s="281" t="s">
        <v>10</v>
      </c>
      <c r="C105" s="282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83"/>
      <c r="C106" s="284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283"/>
      <c r="C107" s="284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2"/>
      <c r="L107" s="194"/>
      <c r="M107" s="249"/>
    </row>
    <row r="108" spans="2:13" ht="13.5" thickBot="1" x14ac:dyDescent="0.25">
      <c r="B108" s="283"/>
      <c r="C108" s="284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85"/>
      <c r="C109" s="286"/>
      <c r="D109" s="134"/>
      <c r="E109" s="86"/>
      <c r="F109" s="98"/>
      <c r="G109" s="98"/>
      <c r="H109" s="39">
        <f t="shared" si="0"/>
        <v>0</v>
      </c>
      <c r="I109" s="273">
        <f>SUM(H105:H109)</f>
        <v>0</v>
      </c>
      <c r="J109" s="301"/>
      <c r="K109" s="233"/>
      <c r="L109" s="194"/>
      <c r="M109" s="249"/>
    </row>
    <row r="110" spans="2:13" x14ac:dyDescent="0.2">
      <c r="B110" s="281" t="s">
        <v>11</v>
      </c>
      <c r="C110" s="282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83"/>
      <c r="C111" s="284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83"/>
      <c r="C112" s="284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83"/>
      <c r="C113" s="284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83"/>
      <c r="C114" s="284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2"/>
      <c r="L114" s="194"/>
      <c r="M114" s="249"/>
    </row>
    <row r="115" spans="2:13" x14ac:dyDescent="0.2">
      <c r="B115" s="283"/>
      <c r="C115" s="284"/>
      <c r="D115" s="138"/>
      <c r="E115" s="52"/>
      <c r="F115" s="102"/>
      <c r="G115" s="102"/>
      <c r="H115" s="28">
        <f t="shared" si="14"/>
        <v>0</v>
      </c>
      <c r="I115" s="42"/>
      <c r="J115" s="45"/>
      <c r="K115" s="232"/>
      <c r="L115" s="194"/>
      <c r="M115" s="249"/>
    </row>
    <row r="116" spans="2:13" x14ac:dyDescent="0.2">
      <c r="B116" s="283"/>
      <c r="C116" s="284"/>
      <c r="D116" s="138"/>
      <c r="E116" s="52"/>
      <c r="F116" s="102"/>
      <c r="G116" s="102"/>
      <c r="H116" s="28">
        <f t="shared" si="14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83"/>
      <c r="C117" s="284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85"/>
      <c r="C118" s="286"/>
      <c r="D118" s="139"/>
      <c r="E118" s="90"/>
      <c r="F118" s="103"/>
      <c r="G118" s="103"/>
      <c r="H118" s="39">
        <f t="shared" si="0"/>
        <v>0</v>
      </c>
      <c r="I118" s="273">
        <f>SUM(H110:H118)</f>
        <v>0</v>
      </c>
      <c r="J118" s="301"/>
      <c r="K118" s="233"/>
      <c r="L118" s="194"/>
      <c r="M118" s="249"/>
    </row>
    <row r="119" spans="2:13" x14ac:dyDescent="0.2">
      <c r="B119" s="281" t="s">
        <v>0</v>
      </c>
      <c r="C119" s="282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83"/>
      <c r="C120" s="284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85"/>
      <c r="C121" s="286"/>
      <c r="D121" s="134"/>
      <c r="E121" s="86"/>
      <c r="F121" s="98"/>
      <c r="G121" s="98"/>
      <c r="H121" s="39">
        <f t="shared" si="0"/>
        <v>0</v>
      </c>
      <c r="I121" s="273">
        <f>SUM(H119:H121)</f>
        <v>0</v>
      </c>
      <c r="J121" s="301"/>
      <c r="K121" s="233"/>
      <c r="L121" s="194"/>
      <c r="M121" s="249"/>
    </row>
    <row r="122" spans="2:13" x14ac:dyDescent="0.2">
      <c r="B122" s="267" t="s">
        <v>4</v>
      </c>
      <c r="C122" s="268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69"/>
      <c r="C123" s="270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4.25" customHeight="1" thickBot="1" x14ac:dyDescent="0.25">
      <c r="B124" s="271"/>
      <c r="C124" s="272"/>
      <c r="D124" s="139"/>
      <c r="E124" s="90"/>
      <c r="F124" s="103"/>
      <c r="G124" s="103"/>
      <c r="H124" s="39">
        <f>F124*G124</f>
        <v>0</v>
      </c>
      <c r="I124" s="273">
        <f>SUM(H122:H124)</f>
        <v>0</v>
      </c>
      <c r="J124" s="30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3.5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04">
        <f>SUM(J42+I64+I70+I78+I88+I96+I104+I109+I118+I121+I124)</f>
        <v>0</v>
      </c>
      <c r="J126" s="30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99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97</v>
      </c>
    </row>
    <row r="135" spans="2:13" ht="30" customHeight="1" x14ac:dyDescent="0.2">
      <c r="B135" s="292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61" si="15">F135*G135</f>
        <v>0</v>
      </c>
      <c r="I135" s="28">
        <f>H135</f>
        <v>0</v>
      </c>
      <c r="J135" s="45"/>
      <c r="L135" s="194"/>
      <c r="M135" s="249"/>
    </row>
    <row r="136" spans="2:13" ht="30" customHeight="1" x14ac:dyDescent="0.2">
      <c r="B136" s="293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15"/>
        <v>0</v>
      </c>
      <c r="I136" s="28">
        <f t="shared" ref="I136:I141" si="16">H136</f>
        <v>0</v>
      </c>
      <c r="J136" s="45"/>
      <c r="L136" s="194"/>
      <c r="M136" s="249"/>
    </row>
    <row r="137" spans="2:13" ht="30" customHeight="1" x14ac:dyDescent="0.2">
      <c r="B137" s="293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15"/>
        <v>0</v>
      </c>
      <c r="I137" s="28">
        <f t="shared" si="16"/>
        <v>0</v>
      </c>
      <c r="J137" s="45"/>
      <c r="L137" s="247"/>
      <c r="M137" s="249"/>
    </row>
    <row r="138" spans="2:13" ht="30" customHeight="1" x14ac:dyDescent="0.2">
      <c r="B138" s="293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15"/>
        <v>0</v>
      </c>
      <c r="I138" s="28">
        <f t="shared" si="16"/>
        <v>0</v>
      </c>
      <c r="J138" s="45"/>
      <c r="L138" s="194"/>
      <c r="M138" s="249"/>
    </row>
    <row r="139" spans="2:13" ht="30" customHeight="1" x14ac:dyDescent="0.2">
      <c r="B139" s="293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15"/>
        <v>0</v>
      </c>
      <c r="I139" s="28">
        <f t="shared" si="16"/>
        <v>0</v>
      </c>
      <c r="J139" s="45"/>
      <c r="L139" s="194"/>
      <c r="M139" s="249"/>
    </row>
    <row r="140" spans="2:13" ht="30" customHeight="1" x14ac:dyDescent="0.2">
      <c r="B140" s="293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15"/>
        <v>0</v>
      </c>
      <c r="I140" s="28">
        <f t="shared" si="16"/>
        <v>0</v>
      </c>
      <c r="J140" s="45"/>
      <c r="L140" s="194"/>
      <c r="M140" s="249"/>
    </row>
    <row r="141" spans="2:13" ht="30" customHeight="1" x14ac:dyDescent="0.2">
      <c r="B141" s="293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15"/>
        <v>0</v>
      </c>
      <c r="I141" s="28">
        <f t="shared" si="16"/>
        <v>0</v>
      </c>
      <c r="J141" s="45"/>
      <c r="L141" s="194"/>
      <c r="M141" s="249"/>
    </row>
    <row r="142" spans="2:13" ht="30" customHeight="1" x14ac:dyDescent="0.2">
      <c r="B142" s="293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15"/>
        <v>0</v>
      </c>
      <c r="I142" s="28">
        <f t="shared" ref="I142:I157" si="17">H142</f>
        <v>0</v>
      </c>
      <c r="J142" s="45"/>
      <c r="L142" s="194"/>
      <c r="M142" s="249"/>
    </row>
    <row r="143" spans="2:13" ht="30" customHeight="1" x14ac:dyDescent="0.2">
      <c r="B143" s="293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15"/>
        <v>0</v>
      </c>
      <c r="I143" s="28">
        <f t="shared" si="17"/>
        <v>0</v>
      </c>
      <c r="J143" s="45"/>
      <c r="L143" s="194"/>
      <c r="M143" s="249"/>
    </row>
    <row r="144" spans="2:13" ht="30" customHeight="1" x14ac:dyDescent="0.2">
      <c r="B144" s="293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15"/>
        <v>0</v>
      </c>
      <c r="I144" s="28">
        <f t="shared" si="17"/>
        <v>0</v>
      </c>
      <c r="J144" s="45"/>
      <c r="L144" s="194"/>
      <c r="M144" s="249"/>
    </row>
    <row r="145" spans="2:13" ht="30" customHeight="1" x14ac:dyDescent="0.2">
      <c r="B145" s="293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15"/>
        <v>0</v>
      </c>
      <c r="I145" s="28">
        <f t="shared" si="17"/>
        <v>0</v>
      </c>
      <c r="J145" s="45"/>
      <c r="L145" s="194"/>
      <c r="M145" s="249"/>
    </row>
    <row r="146" spans="2:13" ht="30" customHeight="1" x14ac:dyDescent="0.2">
      <c r="B146" s="293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ref="H146:H155" si="18">F146*G146</f>
        <v>0</v>
      </c>
      <c r="I146" s="28">
        <f t="shared" ref="I146:I155" si="19">H146</f>
        <v>0</v>
      </c>
      <c r="J146" s="45"/>
      <c r="L146" s="194"/>
      <c r="M146" s="249"/>
    </row>
    <row r="147" spans="2:13" ht="30" customHeight="1" x14ac:dyDescent="0.2">
      <c r="B147" s="293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18"/>
        <v>0</v>
      </c>
      <c r="I147" s="28">
        <f t="shared" si="19"/>
        <v>0</v>
      </c>
      <c r="J147" s="45"/>
      <c r="L147" s="194"/>
      <c r="M147" s="249"/>
    </row>
    <row r="148" spans="2:13" ht="30" customHeight="1" x14ac:dyDescent="0.2">
      <c r="B148" s="293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18"/>
        <v>0</v>
      </c>
      <c r="I148" s="28">
        <f t="shared" si="19"/>
        <v>0</v>
      </c>
      <c r="J148" s="45"/>
      <c r="L148" s="194"/>
      <c r="M148" s="249"/>
    </row>
    <row r="149" spans="2:13" ht="30" customHeight="1" x14ac:dyDescent="0.2">
      <c r="B149" s="293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18"/>
        <v>0</v>
      </c>
      <c r="I149" s="28">
        <f t="shared" si="19"/>
        <v>0</v>
      </c>
      <c r="J149" s="45"/>
      <c r="L149" s="194"/>
      <c r="M149" s="249"/>
    </row>
    <row r="150" spans="2:13" ht="30" customHeight="1" x14ac:dyDescent="0.2">
      <c r="B150" s="293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18"/>
        <v>0</v>
      </c>
      <c r="I150" s="28">
        <f t="shared" si="19"/>
        <v>0</v>
      </c>
      <c r="J150" s="45"/>
      <c r="L150" s="194"/>
      <c r="M150" s="249"/>
    </row>
    <row r="151" spans="2:13" ht="30" customHeight="1" x14ac:dyDescent="0.2">
      <c r="B151" s="293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18"/>
        <v>0</v>
      </c>
      <c r="I151" s="28">
        <f t="shared" si="19"/>
        <v>0</v>
      </c>
      <c r="J151" s="45"/>
      <c r="L151" s="194"/>
      <c r="M151" s="249"/>
    </row>
    <row r="152" spans="2:13" ht="30" customHeight="1" x14ac:dyDescent="0.2">
      <c r="B152" s="293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18"/>
        <v>0</v>
      </c>
      <c r="I152" s="28">
        <f t="shared" si="19"/>
        <v>0</v>
      </c>
      <c r="J152" s="45"/>
      <c r="L152" s="194"/>
      <c r="M152" s="249"/>
    </row>
    <row r="153" spans="2:13" ht="30" customHeight="1" x14ac:dyDescent="0.2">
      <c r="B153" s="293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18"/>
        <v>0</v>
      </c>
      <c r="I153" s="28">
        <f t="shared" si="19"/>
        <v>0</v>
      </c>
      <c r="J153" s="45"/>
      <c r="L153" s="194"/>
      <c r="M153" s="249"/>
    </row>
    <row r="154" spans="2:13" ht="30" customHeight="1" x14ac:dyDescent="0.2">
      <c r="B154" s="293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18"/>
        <v>0</v>
      </c>
      <c r="I154" s="28">
        <f t="shared" si="19"/>
        <v>0</v>
      </c>
      <c r="J154" s="45"/>
      <c r="L154" s="194"/>
      <c r="M154" s="249"/>
    </row>
    <row r="155" spans="2:13" ht="30" customHeight="1" x14ac:dyDescent="0.2">
      <c r="B155" s="293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18"/>
        <v>0</v>
      </c>
      <c r="I155" s="28">
        <f t="shared" si="19"/>
        <v>0</v>
      </c>
      <c r="J155" s="45"/>
      <c r="L155" s="194"/>
      <c r="M155" s="249"/>
    </row>
    <row r="156" spans="2:13" ht="30" customHeight="1" x14ac:dyDescent="0.2">
      <c r="B156" s="293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15"/>
        <v>0</v>
      </c>
      <c r="I156" s="28">
        <f t="shared" si="17"/>
        <v>0</v>
      </c>
      <c r="J156" s="45"/>
      <c r="L156" s="194"/>
      <c r="M156" s="249"/>
    </row>
    <row r="157" spans="2:13" ht="30" customHeight="1" x14ac:dyDescent="0.2">
      <c r="B157" s="293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17"/>
        <v>0</v>
      </c>
      <c r="J157" s="45"/>
      <c r="K157" s="232"/>
      <c r="L157" s="194"/>
      <c r="M157" s="249"/>
    </row>
    <row r="158" spans="2:13" x14ac:dyDescent="0.2">
      <c r="B158" s="293"/>
      <c r="C158" s="295" t="s">
        <v>3</v>
      </c>
      <c r="D158" s="210"/>
      <c r="E158" s="211"/>
      <c r="F158" s="212"/>
      <c r="G158" s="212"/>
      <c r="H158" s="248">
        <f t="shared" si="15"/>
        <v>0</v>
      </c>
      <c r="I158" s="42"/>
      <c r="J158" s="45"/>
      <c r="L158" s="194"/>
      <c r="M158" s="249"/>
    </row>
    <row r="159" spans="2:13" x14ac:dyDescent="0.2">
      <c r="B159" s="293"/>
      <c r="C159" s="296"/>
      <c r="D159" s="213"/>
      <c r="E159" s="211"/>
      <c r="F159" s="214"/>
      <c r="G159" s="214"/>
      <c r="H159" s="248">
        <f t="shared" ref="H159:H160" si="20">F159*G159</f>
        <v>0</v>
      </c>
      <c r="I159" s="42"/>
      <c r="J159" s="45"/>
      <c r="L159" s="194"/>
      <c r="M159" s="249"/>
    </row>
    <row r="160" spans="2:13" x14ac:dyDescent="0.2">
      <c r="B160" s="293"/>
      <c r="C160" s="296"/>
      <c r="D160" s="213"/>
      <c r="E160" s="211"/>
      <c r="F160" s="214"/>
      <c r="G160" s="214"/>
      <c r="H160" s="248">
        <f t="shared" si="20"/>
        <v>0</v>
      </c>
      <c r="I160" s="42"/>
      <c r="J160" s="45"/>
      <c r="L160" s="194"/>
      <c r="M160" s="249"/>
    </row>
    <row r="161" spans="2:13" x14ac:dyDescent="0.2">
      <c r="B161" s="293"/>
      <c r="C161" s="296"/>
      <c r="D161" s="213"/>
      <c r="E161" s="211"/>
      <c r="F161" s="214"/>
      <c r="G161" s="214"/>
      <c r="H161" s="248">
        <f t="shared" si="15"/>
        <v>0</v>
      </c>
      <c r="I161" s="42"/>
      <c r="J161" s="45"/>
      <c r="L161" s="194"/>
      <c r="M161" s="249"/>
    </row>
    <row r="162" spans="2:13" x14ac:dyDescent="0.2">
      <c r="B162" s="293"/>
      <c r="C162" s="297"/>
      <c r="D162" s="213"/>
      <c r="E162" s="215"/>
      <c r="F162" s="214"/>
      <c r="G162" s="214"/>
      <c r="H162" s="28">
        <f t="shared" ref="H162:H247" si="21">F162*G162</f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93"/>
      <c r="C163" s="295" t="s">
        <v>2</v>
      </c>
      <c r="D163" s="213"/>
      <c r="E163" s="215"/>
      <c r="F163" s="214"/>
      <c r="G163" s="214"/>
      <c r="H163" s="28">
        <f t="shared" si="21"/>
        <v>0</v>
      </c>
      <c r="I163" s="42"/>
      <c r="J163" s="45"/>
      <c r="L163" s="194"/>
      <c r="M163" s="249"/>
    </row>
    <row r="164" spans="2:13" x14ac:dyDescent="0.2">
      <c r="B164" s="293"/>
      <c r="C164" s="296"/>
      <c r="D164" s="213"/>
      <c r="E164" s="215"/>
      <c r="F164" s="214"/>
      <c r="G164" s="214"/>
      <c r="H164" s="28">
        <f t="shared" ref="H164:H165" si="22">F164*G164</f>
        <v>0</v>
      </c>
      <c r="I164" s="42"/>
      <c r="J164" s="45"/>
      <c r="L164" s="194"/>
      <c r="M164" s="249"/>
    </row>
    <row r="165" spans="2:13" x14ac:dyDescent="0.2">
      <c r="B165" s="293"/>
      <c r="C165" s="296"/>
      <c r="D165" s="213"/>
      <c r="E165" s="215"/>
      <c r="F165" s="214"/>
      <c r="G165" s="214"/>
      <c r="H165" s="28">
        <f t="shared" si="22"/>
        <v>0</v>
      </c>
      <c r="I165" s="42"/>
      <c r="J165" s="45"/>
      <c r="L165" s="194"/>
      <c r="M165" s="249"/>
    </row>
    <row r="166" spans="2:13" ht="13.5" thickBot="1" x14ac:dyDescent="0.25">
      <c r="B166" s="293"/>
      <c r="C166" s="296"/>
      <c r="D166" s="213"/>
      <c r="E166" s="215"/>
      <c r="F166" s="214"/>
      <c r="G166" s="214"/>
      <c r="H166" s="28">
        <f t="shared" si="21"/>
        <v>0</v>
      </c>
      <c r="I166" s="42"/>
      <c r="J166" s="45"/>
      <c r="L166" s="194"/>
      <c r="M166" s="249"/>
    </row>
    <row r="167" spans="2:13" ht="13.5" thickBot="1" x14ac:dyDescent="0.25">
      <c r="B167" s="294"/>
      <c r="C167" s="298"/>
      <c r="D167" s="216"/>
      <c r="E167" s="217"/>
      <c r="F167" s="218"/>
      <c r="G167" s="218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75" t="s">
        <v>5</v>
      </c>
      <c r="C168" s="276"/>
      <c r="D168" s="201"/>
      <c r="E168" s="202"/>
      <c r="F168" s="203"/>
      <c r="G168" s="203"/>
      <c r="H168" s="38">
        <f t="shared" si="21"/>
        <v>0</v>
      </c>
      <c r="I168" s="42"/>
      <c r="J168" s="45"/>
      <c r="L168" s="194"/>
      <c r="M168" s="249"/>
    </row>
    <row r="169" spans="2:13" x14ac:dyDescent="0.2">
      <c r="B169" s="277"/>
      <c r="C169" s="278"/>
      <c r="D169" s="198"/>
      <c r="E169" s="199"/>
      <c r="F169" s="200"/>
      <c r="G169" s="200"/>
      <c r="H169" s="28">
        <f t="shared" ref="H169:H181" si="23">F169*G169</f>
        <v>0</v>
      </c>
      <c r="I169" s="42"/>
      <c r="J169" s="45"/>
      <c r="L169" s="194"/>
      <c r="M169" s="249"/>
    </row>
    <row r="170" spans="2:13" x14ac:dyDescent="0.2">
      <c r="B170" s="277"/>
      <c r="C170" s="278"/>
      <c r="D170" s="198"/>
      <c r="E170" s="199"/>
      <c r="F170" s="200"/>
      <c r="G170" s="200"/>
      <c r="H170" s="28">
        <f t="shared" si="23"/>
        <v>0</v>
      </c>
      <c r="I170" s="42"/>
      <c r="J170" s="45"/>
      <c r="L170" s="194"/>
      <c r="M170" s="249"/>
    </row>
    <row r="171" spans="2:13" x14ac:dyDescent="0.2">
      <c r="B171" s="277"/>
      <c r="C171" s="278"/>
      <c r="D171" s="198"/>
      <c r="E171" s="199"/>
      <c r="F171" s="200"/>
      <c r="G171" s="200"/>
      <c r="H171" s="28">
        <f t="shared" si="23"/>
        <v>0</v>
      </c>
      <c r="I171" s="42"/>
      <c r="J171" s="45"/>
      <c r="L171" s="194"/>
      <c r="M171" s="249"/>
    </row>
    <row r="172" spans="2:13" x14ac:dyDescent="0.2">
      <c r="B172" s="277"/>
      <c r="C172" s="278"/>
      <c r="D172" s="198"/>
      <c r="E172" s="199"/>
      <c r="F172" s="200"/>
      <c r="G172" s="200"/>
      <c r="H172" s="28">
        <f t="shared" si="23"/>
        <v>0</v>
      </c>
      <c r="I172" s="42"/>
      <c r="J172" s="45"/>
      <c r="L172" s="194"/>
      <c r="M172" s="249"/>
    </row>
    <row r="173" spans="2:13" x14ac:dyDescent="0.2">
      <c r="B173" s="277"/>
      <c r="C173" s="278"/>
      <c r="D173" s="198"/>
      <c r="E173" s="199"/>
      <c r="F173" s="200"/>
      <c r="G173" s="200"/>
      <c r="H173" s="28">
        <f t="shared" si="23"/>
        <v>0</v>
      </c>
      <c r="I173" s="42"/>
      <c r="J173" s="45"/>
      <c r="L173" s="194"/>
      <c r="M173" s="249"/>
    </row>
    <row r="174" spans="2:13" x14ac:dyDescent="0.2">
      <c r="B174" s="277"/>
      <c r="C174" s="278"/>
      <c r="D174" s="198"/>
      <c r="E174" s="199"/>
      <c r="F174" s="200"/>
      <c r="G174" s="200"/>
      <c r="H174" s="28">
        <f t="shared" si="23"/>
        <v>0</v>
      </c>
      <c r="I174" s="42"/>
      <c r="J174" s="45"/>
      <c r="L174" s="194"/>
      <c r="M174" s="249"/>
    </row>
    <row r="175" spans="2:13" x14ac:dyDescent="0.2">
      <c r="B175" s="277"/>
      <c r="C175" s="278"/>
      <c r="D175" s="198"/>
      <c r="E175" s="199"/>
      <c r="F175" s="200"/>
      <c r="G175" s="200"/>
      <c r="H175" s="28">
        <f t="shared" si="23"/>
        <v>0</v>
      </c>
      <c r="I175" s="42"/>
      <c r="J175" s="45"/>
      <c r="L175" s="194"/>
      <c r="M175" s="249"/>
    </row>
    <row r="176" spans="2:13" x14ac:dyDescent="0.2">
      <c r="B176" s="277"/>
      <c r="C176" s="278"/>
      <c r="D176" s="198"/>
      <c r="E176" s="199"/>
      <c r="F176" s="200"/>
      <c r="G176" s="200"/>
      <c r="H176" s="28">
        <f t="shared" ref="H176" si="24">F176*G176</f>
        <v>0</v>
      </c>
      <c r="I176" s="42"/>
      <c r="J176" s="45"/>
      <c r="L176" s="194"/>
      <c r="M176" s="249"/>
    </row>
    <row r="177" spans="2:13" x14ac:dyDescent="0.2">
      <c r="B177" s="277"/>
      <c r="C177" s="278"/>
      <c r="D177" s="198"/>
      <c r="E177" s="199"/>
      <c r="F177" s="200"/>
      <c r="G177" s="200"/>
      <c r="H177" s="28">
        <f t="shared" si="23"/>
        <v>0</v>
      </c>
      <c r="I177" s="42"/>
      <c r="J177" s="45"/>
      <c r="L177" s="194"/>
      <c r="M177" s="249"/>
    </row>
    <row r="178" spans="2:13" x14ac:dyDescent="0.2">
      <c r="B178" s="277"/>
      <c r="C178" s="278"/>
      <c r="D178" s="198"/>
      <c r="E178" s="199"/>
      <c r="F178" s="200"/>
      <c r="G178" s="200"/>
      <c r="H178" s="28">
        <f t="shared" si="23"/>
        <v>0</v>
      </c>
      <c r="I178" s="42"/>
      <c r="J178" s="45"/>
      <c r="L178" s="194"/>
      <c r="M178" s="249"/>
    </row>
    <row r="179" spans="2:13" x14ac:dyDescent="0.2">
      <c r="B179" s="277"/>
      <c r="C179" s="278"/>
      <c r="D179" s="198"/>
      <c r="E179" s="199"/>
      <c r="F179" s="200"/>
      <c r="G179" s="200"/>
      <c r="H179" s="28">
        <f t="shared" si="23"/>
        <v>0</v>
      </c>
      <c r="I179" s="42"/>
      <c r="J179" s="45"/>
      <c r="L179" s="194"/>
      <c r="M179" s="249"/>
    </row>
    <row r="180" spans="2:13" x14ac:dyDescent="0.2">
      <c r="B180" s="277"/>
      <c r="C180" s="278"/>
      <c r="D180" s="198"/>
      <c r="E180" s="199"/>
      <c r="F180" s="200"/>
      <c r="G180" s="200"/>
      <c r="H180" s="28">
        <f t="shared" si="23"/>
        <v>0</v>
      </c>
      <c r="I180" s="42"/>
      <c r="J180" s="45"/>
      <c r="L180" s="194"/>
      <c r="M180" s="249"/>
    </row>
    <row r="181" spans="2:13" x14ac:dyDescent="0.2">
      <c r="B181" s="277"/>
      <c r="C181" s="278"/>
      <c r="D181" s="198"/>
      <c r="E181" s="199"/>
      <c r="F181" s="200"/>
      <c r="G181" s="200"/>
      <c r="H181" s="28">
        <f t="shared" si="23"/>
        <v>0</v>
      </c>
      <c r="I181" s="42"/>
      <c r="J181" s="45"/>
      <c r="L181" s="194"/>
      <c r="M181" s="249"/>
    </row>
    <row r="182" spans="2:13" x14ac:dyDescent="0.2">
      <c r="B182" s="277"/>
      <c r="C182" s="278"/>
      <c r="D182" s="198"/>
      <c r="E182" s="199"/>
      <c r="F182" s="200"/>
      <c r="G182" s="200"/>
      <c r="H182" s="28">
        <f t="shared" si="21"/>
        <v>0</v>
      </c>
      <c r="I182" s="42"/>
      <c r="J182" s="45"/>
      <c r="L182" s="194"/>
      <c r="M182" s="249"/>
    </row>
    <row r="183" spans="2:13" x14ac:dyDescent="0.2">
      <c r="B183" s="277"/>
      <c r="C183" s="278"/>
      <c r="D183" s="198"/>
      <c r="E183" s="199"/>
      <c r="F183" s="200"/>
      <c r="G183" s="200"/>
      <c r="H183" s="28">
        <f t="shared" si="21"/>
        <v>0</v>
      </c>
      <c r="I183" s="42"/>
      <c r="J183" s="45"/>
      <c r="L183" s="194"/>
      <c r="M183" s="249"/>
    </row>
    <row r="184" spans="2:13" x14ac:dyDescent="0.2">
      <c r="B184" s="277"/>
      <c r="C184" s="278"/>
      <c r="D184" s="198"/>
      <c r="E184" s="199"/>
      <c r="F184" s="200"/>
      <c r="G184" s="200"/>
      <c r="H184" s="28">
        <f t="shared" si="21"/>
        <v>0</v>
      </c>
      <c r="I184" s="42"/>
      <c r="J184" s="45"/>
      <c r="L184" s="194"/>
      <c r="M184" s="249"/>
    </row>
    <row r="185" spans="2:13" x14ac:dyDescent="0.2">
      <c r="B185" s="277"/>
      <c r="C185" s="278"/>
      <c r="D185" s="198"/>
      <c r="E185" s="199"/>
      <c r="F185" s="200"/>
      <c r="G185" s="200"/>
      <c r="H185" s="28">
        <f t="shared" si="21"/>
        <v>0</v>
      </c>
      <c r="I185" s="42"/>
      <c r="J185" s="45"/>
      <c r="L185" s="194"/>
      <c r="M185" s="249"/>
    </row>
    <row r="186" spans="2:13" x14ac:dyDescent="0.2">
      <c r="B186" s="277"/>
      <c r="C186" s="278"/>
      <c r="D186" s="198"/>
      <c r="E186" s="199"/>
      <c r="F186" s="200"/>
      <c r="G186" s="200"/>
      <c r="H186" s="28">
        <f t="shared" si="21"/>
        <v>0</v>
      </c>
      <c r="I186" s="42"/>
      <c r="J186" s="45"/>
      <c r="L186" s="194"/>
      <c r="M186" s="249"/>
    </row>
    <row r="187" spans="2:13" x14ac:dyDescent="0.2">
      <c r="B187" s="277"/>
      <c r="C187" s="278"/>
      <c r="D187" s="198"/>
      <c r="E187" s="199"/>
      <c r="F187" s="200"/>
      <c r="G187" s="200"/>
      <c r="H187" s="28">
        <f t="shared" si="21"/>
        <v>0</v>
      </c>
      <c r="I187" s="42"/>
      <c r="J187" s="45"/>
      <c r="L187" s="194"/>
      <c r="M187" s="249"/>
    </row>
    <row r="188" spans="2:13" ht="13.5" thickBot="1" x14ac:dyDescent="0.25">
      <c r="B188" s="277"/>
      <c r="C188" s="278"/>
      <c r="D188" s="198"/>
      <c r="E188" s="199"/>
      <c r="F188" s="200"/>
      <c r="G188" s="200"/>
      <c r="H188" s="28">
        <f t="shared" si="21"/>
        <v>0</v>
      </c>
      <c r="I188" s="42"/>
      <c r="J188" s="45"/>
      <c r="L188" s="194"/>
      <c r="M188" s="249"/>
    </row>
    <row r="189" spans="2:13" ht="13.5" thickBot="1" x14ac:dyDescent="0.25">
      <c r="B189" s="279"/>
      <c r="C189" s="280"/>
      <c r="D189" s="204"/>
      <c r="E189" s="205"/>
      <c r="F189" s="206"/>
      <c r="G189" s="206"/>
      <c r="H189" s="29">
        <f t="shared" si="21"/>
        <v>0</v>
      </c>
      <c r="I189" s="273">
        <f>SUM(H168:H189)</f>
        <v>0</v>
      </c>
      <c r="J189" s="301"/>
      <c r="L189" s="194"/>
      <c r="M189" s="249"/>
    </row>
    <row r="190" spans="2:13" x14ac:dyDescent="0.2">
      <c r="B190" s="281" t="s">
        <v>6</v>
      </c>
      <c r="C190" s="282"/>
      <c r="D190" s="219"/>
      <c r="E190" s="220"/>
      <c r="F190" s="221"/>
      <c r="G190" s="221"/>
      <c r="H190" s="38">
        <f t="shared" si="21"/>
        <v>0</v>
      </c>
      <c r="I190" s="42"/>
      <c r="J190" s="45"/>
      <c r="L190" s="194"/>
      <c r="M190" s="249"/>
    </row>
    <row r="191" spans="2:13" x14ac:dyDescent="0.2">
      <c r="B191" s="290"/>
      <c r="C191" s="291"/>
      <c r="D191" s="213"/>
      <c r="E191" s="215"/>
      <c r="F191" s="214"/>
      <c r="G191" s="214"/>
      <c r="H191" s="28">
        <f t="shared" ref="H191" si="25">F191*G191</f>
        <v>0</v>
      </c>
      <c r="I191" s="42"/>
      <c r="J191" s="45"/>
      <c r="L191" s="194"/>
      <c r="M191" s="249"/>
    </row>
    <row r="192" spans="2:13" x14ac:dyDescent="0.2">
      <c r="B192" s="290"/>
      <c r="C192" s="291"/>
      <c r="D192" s="213"/>
      <c r="E192" s="215"/>
      <c r="F192" s="214"/>
      <c r="G192" s="214"/>
      <c r="H192" s="28">
        <f t="shared" ref="H192" si="26">F192*G192</f>
        <v>0</v>
      </c>
      <c r="I192" s="42"/>
      <c r="J192" s="45"/>
      <c r="L192" s="194"/>
      <c r="M192" s="249"/>
    </row>
    <row r="193" spans="2:13" x14ac:dyDescent="0.2">
      <c r="B193" s="283"/>
      <c r="C193" s="284"/>
      <c r="D193" s="213"/>
      <c r="E193" s="215"/>
      <c r="F193" s="214"/>
      <c r="G193" s="214"/>
      <c r="H193" s="28">
        <f t="shared" si="21"/>
        <v>0</v>
      </c>
      <c r="I193" s="42"/>
      <c r="J193" s="45"/>
      <c r="L193" s="194"/>
      <c r="M193" s="249"/>
    </row>
    <row r="194" spans="2:13" ht="13.5" thickBot="1" x14ac:dyDescent="0.25">
      <c r="B194" s="283"/>
      <c r="C194" s="284"/>
      <c r="D194" s="213"/>
      <c r="E194" s="215"/>
      <c r="F194" s="214"/>
      <c r="G194" s="214"/>
      <c r="H194" s="28">
        <f t="shared" si="21"/>
        <v>0</v>
      </c>
      <c r="I194" s="42"/>
      <c r="J194" s="45"/>
      <c r="L194" s="194"/>
      <c r="M194" s="249"/>
    </row>
    <row r="195" spans="2:13" ht="13.5" thickBot="1" x14ac:dyDescent="0.25">
      <c r="B195" s="285"/>
      <c r="C195" s="286"/>
      <c r="D195" s="216"/>
      <c r="E195" s="217"/>
      <c r="F195" s="218"/>
      <c r="G195" s="218"/>
      <c r="H195" s="29">
        <f t="shared" si="21"/>
        <v>0</v>
      </c>
      <c r="I195" s="273">
        <f>SUM(H190:H195)</f>
        <v>0</v>
      </c>
      <c r="J195" s="301"/>
      <c r="L195" s="194"/>
      <c r="M195" s="249"/>
    </row>
    <row r="196" spans="2:13" x14ac:dyDescent="0.2">
      <c r="B196" s="275" t="s">
        <v>7</v>
      </c>
      <c r="C196" s="276"/>
      <c r="D196" s="207"/>
      <c r="E196" s="208"/>
      <c r="F196" s="209"/>
      <c r="G196" s="209"/>
      <c r="H196" s="37">
        <f t="shared" si="21"/>
        <v>0</v>
      </c>
      <c r="I196" s="42"/>
      <c r="J196" s="45"/>
      <c r="L196" s="194"/>
      <c r="M196" s="249"/>
    </row>
    <row r="197" spans="2:13" x14ac:dyDescent="0.2">
      <c r="B197" s="277"/>
      <c r="C197" s="278"/>
      <c r="D197" s="198"/>
      <c r="E197" s="199"/>
      <c r="F197" s="200"/>
      <c r="G197" s="200"/>
      <c r="H197" s="28">
        <f t="shared" ref="H197:H202" si="27">F197*G197</f>
        <v>0</v>
      </c>
      <c r="I197" s="42"/>
      <c r="J197" s="45"/>
      <c r="L197" s="194"/>
      <c r="M197" s="249"/>
    </row>
    <row r="198" spans="2:13" x14ac:dyDescent="0.2">
      <c r="B198" s="277"/>
      <c r="C198" s="278"/>
      <c r="D198" s="198"/>
      <c r="E198" s="199"/>
      <c r="F198" s="200"/>
      <c r="G198" s="200"/>
      <c r="H198" s="28">
        <f t="shared" si="27"/>
        <v>0</v>
      </c>
      <c r="I198" s="42"/>
      <c r="J198" s="45"/>
      <c r="L198" s="194"/>
      <c r="M198" s="249"/>
    </row>
    <row r="199" spans="2:13" x14ac:dyDescent="0.2">
      <c r="B199" s="277"/>
      <c r="C199" s="278"/>
      <c r="D199" s="198"/>
      <c r="E199" s="199"/>
      <c r="F199" s="200"/>
      <c r="G199" s="200"/>
      <c r="H199" s="28">
        <f t="shared" si="27"/>
        <v>0</v>
      </c>
      <c r="I199" s="42"/>
      <c r="J199" s="45"/>
      <c r="L199" s="194"/>
      <c r="M199" s="249"/>
    </row>
    <row r="200" spans="2:13" x14ac:dyDescent="0.2">
      <c r="B200" s="277"/>
      <c r="C200" s="278"/>
      <c r="D200" s="198"/>
      <c r="E200" s="199"/>
      <c r="F200" s="200"/>
      <c r="G200" s="200"/>
      <c r="H200" s="28">
        <f t="shared" si="27"/>
        <v>0</v>
      </c>
      <c r="I200" s="42"/>
      <c r="J200" s="45"/>
      <c r="L200" s="194"/>
      <c r="M200" s="249"/>
    </row>
    <row r="201" spans="2:13" x14ac:dyDescent="0.2">
      <c r="B201" s="277"/>
      <c r="C201" s="278"/>
      <c r="D201" s="198"/>
      <c r="E201" s="199"/>
      <c r="F201" s="200"/>
      <c r="G201" s="200"/>
      <c r="H201" s="28">
        <f t="shared" si="27"/>
        <v>0</v>
      </c>
      <c r="I201" s="42"/>
      <c r="J201" s="45"/>
      <c r="L201" s="194"/>
      <c r="M201" s="249"/>
    </row>
    <row r="202" spans="2:13" ht="13.5" thickBot="1" x14ac:dyDescent="0.25">
      <c r="B202" s="277"/>
      <c r="C202" s="278"/>
      <c r="D202" s="198"/>
      <c r="E202" s="199"/>
      <c r="F202" s="200"/>
      <c r="G202" s="200"/>
      <c r="H202" s="28">
        <f t="shared" si="27"/>
        <v>0</v>
      </c>
      <c r="I202" s="42"/>
      <c r="J202" s="45"/>
      <c r="L202" s="194"/>
      <c r="M202" s="249"/>
    </row>
    <row r="203" spans="2:13" ht="13.5" thickBot="1" x14ac:dyDescent="0.25">
      <c r="B203" s="279"/>
      <c r="C203" s="280"/>
      <c r="D203" s="204"/>
      <c r="E203" s="205"/>
      <c r="F203" s="206"/>
      <c r="G203" s="206"/>
      <c r="H203" s="29">
        <f t="shared" si="21"/>
        <v>0</v>
      </c>
      <c r="I203" s="273">
        <f>SUM(H196:H203)</f>
        <v>0</v>
      </c>
      <c r="J203" s="301"/>
      <c r="L203" s="194"/>
      <c r="M203" s="249"/>
    </row>
    <row r="204" spans="2:13" x14ac:dyDescent="0.2">
      <c r="B204" s="275" t="s">
        <v>8</v>
      </c>
      <c r="C204" s="276"/>
      <c r="D204" s="219"/>
      <c r="E204" s="220"/>
      <c r="F204" s="221"/>
      <c r="G204" s="221"/>
      <c r="H204" s="38">
        <f t="shared" si="21"/>
        <v>0</v>
      </c>
      <c r="I204" s="42"/>
      <c r="J204" s="45"/>
      <c r="L204" s="194"/>
      <c r="M204" s="249"/>
    </row>
    <row r="205" spans="2:13" x14ac:dyDescent="0.2">
      <c r="B205" s="277"/>
      <c r="C205" s="278"/>
      <c r="D205" s="213"/>
      <c r="E205" s="215"/>
      <c r="F205" s="214"/>
      <c r="G205" s="214"/>
      <c r="H205" s="28">
        <f t="shared" ref="H205:H211" si="28">F205*G205</f>
        <v>0</v>
      </c>
      <c r="I205" s="42"/>
      <c r="J205" s="45"/>
      <c r="L205" s="194"/>
      <c r="M205" s="249"/>
    </row>
    <row r="206" spans="2:13" x14ac:dyDescent="0.2">
      <c r="B206" s="277"/>
      <c r="C206" s="278"/>
      <c r="D206" s="213"/>
      <c r="E206" s="215"/>
      <c r="F206" s="214"/>
      <c r="G206" s="214"/>
      <c r="H206" s="28">
        <f t="shared" si="28"/>
        <v>0</v>
      </c>
      <c r="I206" s="42"/>
      <c r="J206" s="45"/>
      <c r="L206" s="194"/>
      <c r="M206" s="249"/>
    </row>
    <row r="207" spans="2:13" x14ac:dyDescent="0.2">
      <c r="B207" s="277"/>
      <c r="C207" s="278"/>
      <c r="D207" s="213"/>
      <c r="E207" s="215"/>
      <c r="F207" s="214"/>
      <c r="G207" s="214"/>
      <c r="H207" s="28">
        <f t="shared" si="28"/>
        <v>0</v>
      </c>
      <c r="I207" s="42"/>
      <c r="J207" s="45"/>
      <c r="L207" s="194"/>
      <c r="M207" s="249"/>
    </row>
    <row r="208" spans="2:13" x14ac:dyDescent="0.2">
      <c r="B208" s="277"/>
      <c r="C208" s="278"/>
      <c r="D208" s="213"/>
      <c r="E208" s="215"/>
      <c r="F208" s="214"/>
      <c r="G208" s="214"/>
      <c r="H208" s="28">
        <f t="shared" si="28"/>
        <v>0</v>
      </c>
      <c r="I208" s="42"/>
      <c r="J208" s="45"/>
      <c r="L208" s="194"/>
      <c r="M208" s="249"/>
    </row>
    <row r="209" spans="2:13" x14ac:dyDescent="0.2">
      <c r="B209" s="277"/>
      <c r="C209" s="278"/>
      <c r="D209" s="213"/>
      <c r="E209" s="215"/>
      <c r="F209" s="214"/>
      <c r="G209" s="214"/>
      <c r="H209" s="28">
        <f t="shared" si="28"/>
        <v>0</v>
      </c>
      <c r="I209" s="42"/>
      <c r="J209" s="45"/>
      <c r="L209" s="194"/>
      <c r="M209" s="249"/>
    </row>
    <row r="210" spans="2:13" x14ac:dyDescent="0.2">
      <c r="B210" s="277"/>
      <c r="C210" s="278"/>
      <c r="D210" s="213"/>
      <c r="E210" s="215"/>
      <c r="F210" s="214"/>
      <c r="G210" s="214"/>
      <c r="H210" s="28">
        <f t="shared" si="28"/>
        <v>0</v>
      </c>
      <c r="I210" s="42"/>
      <c r="J210" s="45"/>
      <c r="L210" s="194"/>
      <c r="M210" s="249"/>
    </row>
    <row r="211" spans="2:13" x14ac:dyDescent="0.2">
      <c r="B211" s="277"/>
      <c r="C211" s="278"/>
      <c r="D211" s="213"/>
      <c r="E211" s="215"/>
      <c r="F211" s="214"/>
      <c r="G211" s="214"/>
      <c r="H211" s="28">
        <f t="shared" si="28"/>
        <v>0</v>
      </c>
      <c r="I211" s="42"/>
      <c r="J211" s="45"/>
      <c r="L211" s="194"/>
      <c r="M211" s="249"/>
    </row>
    <row r="212" spans="2:13" ht="13.5" thickBot="1" x14ac:dyDescent="0.25">
      <c r="B212" s="277"/>
      <c r="C212" s="278"/>
      <c r="D212" s="213"/>
      <c r="E212" s="215"/>
      <c r="F212" s="214"/>
      <c r="G212" s="214"/>
      <c r="H212" s="28">
        <f t="shared" si="21"/>
        <v>0</v>
      </c>
      <c r="I212" s="42"/>
      <c r="J212" s="45"/>
      <c r="L212" s="194"/>
      <c r="M212" s="249"/>
    </row>
    <row r="213" spans="2:13" ht="13.5" thickBot="1" x14ac:dyDescent="0.25">
      <c r="B213" s="279"/>
      <c r="C213" s="280"/>
      <c r="D213" s="216"/>
      <c r="E213" s="217"/>
      <c r="F213" s="218"/>
      <c r="G213" s="218"/>
      <c r="H213" s="29">
        <f t="shared" si="21"/>
        <v>0</v>
      </c>
      <c r="I213" s="273">
        <f>SUM(H204:H213)</f>
        <v>0</v>
      </c>
      <c r="J213" s="301"/>
      <c r="L213" s="194"/>
      <c r="M213" s="249"/>
    </row>
    <row r="214" spans="2:13" x14ac:dyDescent="0.2">
      <c r="B214" s="281" t="s">
        <v>20</v>
      </c>
      <c r="C214" s="282"/>
      <c r="D214" s="201"/>
      <c r="E214" s="202"/>
      <c r="F214" s="203"/>
      <c r="G214" s="203"/>
      <c r="H214" s="38">
        <f t="shared" si="21"/>
        <v>0</v>
      </c>
      <c r="I214" s="42"/>
      <c r="J214" s="45"/>
      <c r="L214" s="194"/>
      <c r="M214" s="249"/>
    </row>
    <row r="215" spans="2:13" x14ac:dyDescent="0.2">
      <c r="B215" s="283"/>
      <c r="C215" s="284"/>
      <c r="D215" s="198"/>
      <c r="E215" s="199"/>
      <c r="F215" s="200"/>
      <c r="G215" s="200"/>
      <c r="H215" s="28">
        <f t="shared" si="21"/>
        <v>0</v>
      </c>
      <c r="I215" s="42"/>
      <c r="J215" s="45"/>
      <c r="L215" s="194"/>
      <c r="M215" s="249"/>
    </row>
    <row r="216" spans="2:13" x14ac:dyDescent="0.2">
      <c r="B216" s="283"/>
      <c r="C216" s="284"/>
      <c r="D216" s="198"/>
      <c r="E216" s="199"/>
      <c r="F216" s="200"/>
      <c r="G216" s="200"/>
      <c r="H216" s="28">
        <f t="shared" ref="H216:H217" si="29">F216*G216</f>
        <v>0</v>
      </c>
      <c r="I216" s="42"/>
      <c r="J216" s="45"/>
      <c r="L216" s="194"/>
      <c r="M216" s="249"/>
    </row>
    <row r="217" spans="2:13" x14ac:dyDescent="0.2">
      <c r="B217" s="283"/>
      <c r="C217" s="284"/>
      <c r="D217" s="198"/>
      <c r="E217" s="199"/>
      <c r="F217" s="200"/>
      <c r="G217" s="200"/>
      <c r="H217" s="28">
        <f t="shared" si="29"/>
        <v>0</v>
      </c>
      <c r="I217" s="42"/>
      <c r="J217" s="45"/>
      <c r="L217" s="194"/>
      <c r="M217" s="249"/>
    </row>
    <row r="218" spans="2:13" x14ac:dyDescent="0.2">
      <c r="B218" s="283"/>
      <c r="C218" s="284"/>
      <c r="D218" s="198"/>
      <c r="E218" s="199"/>
      <c r="F218" s="200"/>
      <c r="G218" s="200"/>
      <c r="H218" s="28">
        <f t="shared" ref="H218" si="30">F218*G218</f>
        <v>0</v>
      </c>
      <c r="I218" s="42"/>
      <c r="J218" s="45"/>
      <c r="L218" s="194"/>
      <c r="M218" s="249"/>
    </row>
    <row r="219" spans="2:13" x14ac:dyDescent="0.2">
      <c r="B219" s="283"/>
      <c r="C219" s="284"/>
      <c r="D219" s="198"/>
      <c r="E219" s="199"/>
      <c r="F219" s="200"/>
      <c r="G219" s="200"/>
      <c r="H219" s="28">
        <f t="shared" si="21"/>
        <v>0</v>
      </c>
      <c r="I219" s="42"/>
      <c r="J219" s="45"/>
      <c r="L219" s="194"/>
      <c r="M219" s="249"/>
    </row>
    <row r="220" spans="2:13" ht="13.5" thickBot="1" x14ac:dyDescent="0.25">
      <c r="B220" s="283"/>
      <c r="C220" s="284"/>
      <c r="D220" s="198"/>
      <c r="E220" s="199"/>
      <c r="F220" s="200"/>
      <c r="G220" s="200"/>
      <c r="H220" s="28">
        <f t="shared" si="21"/>
        <v>0</v>
      </c>
      <c r="I220" s="42"/>
      <c r="J220" s="45"/>
      <c r="L220" s="194"/>
      <c r="M220" s="249"/>
    </row>
    <row r="221" spans="2:13" ht="13.5" thickBot="1" x14ac:dyDescent="0.25">
      <c r="B221" s="285"/>
      <c r="C221" s="286"/>
      <c r="D221" s="204"/>
      <c r="E221" s="205"/>
      <c r="F221" s="206"/>
      <c r="G221" s="206"/>
      <c r="H221" s="39">
        <f t="shared" si="21"/>
        <v>0</v>
      </c>
      <c r="I221" s="273">
        <f>SUM(H214:H221)</f>
        <v>0</v>
      </c>
      <c r="J221" s="301"/>
      <c r="L221" s="194"/>
      <c r="M221" s="249"/>
    </row>
    <row r="222" spans="2:13" x14ac:dyDescent="0.2">
      <c r="B222" s="281" t="s">
        <v>9</v>
      </c>
      <c r="C222" s="282"/>
      <c r="D222" s="219"/>
      <c r="E222" s="220"/>
      <c r="F222" s="221"/>
      <c r="G222" s="221"/>
      <c r="H222" s="38">
        <f t="shared" si="21"/>
        <v>0</v>
      </c>
      <c r="I222" s="42"/>
      <c r="J222" s="45"/>
      <c r="L222" s="194"/>
      <c r="M222" s="249"/>
    </row>
    <row r="223" spans="2:13" x14ac:dyDescent="0.2">
      <c r="B223" s="283"/>
      <c r="C223" s="284"/>
      <c r="D223" s="213"/>
      <c r="E223" s="215"/>
      <c r="F223" s="214"/>
      <c r="G223" s="214"/>
      <c r="H223" s="28">
        <f t="shared" ref="H223:H227" si="31">F223*G223</f>
        <v>0</v>
      </c>
      <c r="I223" s="42"/>
      <c r="J223" s="45"/>
      <c r="L223" s="194"/>
      <c r="M223" s="249"/>
    </row>
    <row r="224" spans="2:13" x14ac:dyDescent="0.2">
      <c r="B224" s="283"/>
      <c r="C224" s="284"/>
      <c r="D224" s="213"/>
      <c r="E224" s="215"/>
      <c r="F224" s="214"/>
      <c r="G224" s="214"/>
      <c r="H224" s="28">
        <f t="shared" si="31"/>
        <v>0</v>
      </c>
      <c r="I224" s="42"/>
      <c r="J224" s="45"/>
      <c r="L224" s="194"/>
      <c r="M224" s="249"/>
    </row>
    <row r="225" spans="2:13" x14ac:dyDescent="0.2">
      <c r="B225" s="283"/>
      <c r="C225" s="284"/>
      <c r="D225" s="213"/>
      <c r="E225" s="215"/>
      <c r="F225" s="214"/>
      <c r="G225" s="214"/>
      <c r="H225" s="28">
        <f t="shared" si="31"/>
        <v>0</v>
      </c>
      <c r="I225" s="42"/>
      <c r="J225" s="45"/>
      <c r="L225" s="194"/>
      <c r="M225" s="249"/>
    </row>
    <row r="226" spans="2:13" x14ac:dyDescent="0.2">
      <c r="B226" s="283"/>
      <c r="C226" s="284"/>
      <c r="D226" s="213"/>
      <c r="E226" s="215"/>
      <c r="F226" s="214"/>
      <c r="G226" s="214"/>
      <c r="H226" s="28">
        <f t="shared" si="31"/>
        <v>0</v>
      </c>
      <c r="I226" s="42"/>
      <c r="J226" s="45"/>
      <c r="L226" s="194"/>
      <c r="M226" s="249"/>
    </row>
    <row r="227" spans="2:13" x14ac:dyDescent="0.2">
      <c r="B227" s="283"/>
      <c r="C227" s="284"/>
      <c r="D227" s="213"/>
      <c r="E227" s="215"/>
      <c r="F227" s="214"/>
      <c r="G227" s="214"/>
      <c r="H227" s="28">
        <f t="shared" si="31"/>
        <v>0</v>
      </c>
      <c r="I227" s="42"/>
      <c r="J227" s="45"/>
      <c r="L227" s="194"/>
      <c r="M227" s="249"/>
    </row>
    <row r="228" spans="2:13" ht="13.5" thickBot="1" x14ac:dyDescent="0.25">
      <c r="B228" s="283"/>
      <c r="C228" s="284"/>
      <c r="D228" s="213"/>
      <c r="E228" s="215"/>
      <c r="F228" s="214"/>
      <c r="G228" s="214"/>
      <c r="H228" s="28">
        <f t="shared" si="21"/>
        <v>0</v>
      </c>
      <c r="I228" s="42"/>
      <c r="J228" s="45"/>
      <c r="L228" s="194"/>
      <c r="M228" s="249"/>
    </row>
    <row r="229" spans="2:13" ht="13.5" thickBot="1" x14ac:dyDescent="0.25">
      <c r="B229" s="285"/>
      <c r="C229" s="286"/>
      <c r="D229" s="216"/>
      <c r="E229" s="217"/>
      <c r="F229" s="218"/>
      <c r="G229" s="218"/>
      <c r="H229" s="39">
        <f t="shared" si="21"/>
        <v>0</v>
      </c>
      <c r="I229" s="273">
        <f>SUM(H222:H229)</f>
        <v>0</v>
      </c>
      <c r="J229" s="301"/>
      <c r="L229" s="194"/>
      <c r="M229" s="249"/>
    </row>
    <row r="230" spans="2:13" x14ac:dyDescent="0.2">
      <c r="B230" s="281" t="s">
        <v>10</v>
      </c>
      <c r="C230" s="282"/>
      <c r="D230" s="201"/>
      <c r="E230" s="202"/>
      <c r="F230" s="203"/>
      <c r="G230" s="203"/>
      <c r="H230" s="38">
        <f t="shared" si="21"/>
        <v>0</v>
      </c>
      <c r="I230" s="42"/>
      <c r="J230" s="45"/>
      <c r="L230" s="194"/>
      <c r="M230" s="249"/>
    </row>
    <row r="231" spans="2:13" x14ac:dyDescent="0.2">
      <c r="B231" s="283"/>
      <c r="C231" s="284"/>
      <c r="D231" s="198"/>
      <c r="E231" s="199"/>
      <c r="F231" s="200"/>
      <c r="G231" s="200"/>
      <c r="H231" s="28">
        <f t="shared" si="21"/>
        <v>0</v>
      </c>
      <c r="I231" s="42"/>
      <c r="J231" s="45"/>
      <c r="L231" s="194"/>
      <c r="M231" s="249"/>
    </row>
    <row r="232" spans="2:13" x14ac:dyDescent="0.2">
      <c r="B232" s="283"/>
      <c r="C232" s="284"/>
      <c r="D232" s="198"/>
      <c r="E232" s="199"/>
      <c r="F232" s="200"/>
      <c r="G232" s="200"/>
      <c r="H232" s="28">
        <f t="shared" ref="H232" si="32">F232*G232</f>
        <v>0</v>
      </c>
      <c r="I232" s="42"/>
      <c r="J232" s="45"/>
      <c r="L232" s="194"/>
      <c r="M232" s="249"/>
    </row>
    <row r="233" spans="2:13" ht="13.5" thickBot="1" x14ac:dyDescent="0.25">
      <c r="B233" s="283"/>
      <c r="C233" s="284"/>
      <c r="D233" s="198"/>
      <c r="E233" s="199"/>
      <c r="F233" s="200"/>
      <c r="G233" s="200"/>
      <c r="H233" s="28">
        <f t="shared" si="21"/>
        <v>0</v>
      </c>
      <c r="I233" s="42"/>
      <c r="J233" s="45"/>
      <c r="L233" s="194"/>
      <c r="M233" s="249"/>
    </row>
    <row r="234" spans="2:13" ht="13.5" thickBot="1" x14ac:dyDescent="0.25">
      <c r="B234" s="285"/>
      <c r="C234" s="286"/>
      <c r="D234" s="204"/>
      <c r="E234" s="205"/>
      <c r="F234" s="206"/>
      <c r="G234" s="206"/>
      <c r="H234" s="39">
        <f t="shared" si="21"/>
        <v>0</v>
      </c>
      <c r="I234" s="273">
        <f>SUM(H230:H234)</f>
        <v>0</v>
      </c>
      <c r="J234" s="301"/>
      <c r="L234" s="194"/>
      <c r="M234" s="249"/>
    </row>
    <row r="235" spans="2:13" x14ac:dyDescent="0.2">
      <c r="B235" s="299" t="s">
        <v>11</v>
      </c>
      <c r="C235" s="300"/>
      <c r="D235" s="213"/>
      <c r="E235" s="215"/>
      <c r="F235" s="214"/>
      <c r="G235" s="214"/>
      <c r="H235" s="28">
        <f t="shared" si="21"/>
        <v>0</v>
      </c>
      <c r="I235" s="42"/>
      <c r="J235" s="45"/>
      <c r="L235" s="194"/>
      <c r="M235" s="249"/>
    </row>
    <row r="236" spans="2:13" x14ac:dyDescent="0.2">
      <c r="B236" s="283"/>
      <c r="C236" s="284"/>
      <c r="D236" s="213"/>
      <c r="E236" s="215"/>
      <c r="F236" s="214"/>
      <c r="G236" s="214"/>
      <c r="H236" s="28">
        <f t="shared" si="21"/>
        <v>0</v>
      </c>
      <c r="I236" s="42"/>
      <c r="J236" s="45"/>
      <c r="L236" s="194"/>
      <c r="M236" s="249"/>
    </row>
    <row r="237" spans="2:13" x14ac:dyDescent="0.2">
      <c r="B237" s="283"/>
      <c r="C237" s="284"/>
      <c r="D237" s="213"/>
      <c r="E237" s="215"/>
      <c r="F237" s="214"/>
      <c r="G237" s="214"/>
      <c r="H237" s="28">
        <f t="shared" si="21"/>
        <v>0</v>
      </c>
      <c r="I237" s="42"/>
      <c r="J237" s="45"/>
      <c r="L237" s="194"/>
      <c r="M237" s="249"/>
    </row>
    <row r="238" spans="2:13" x14ac:dyDescent="0.2">
      <c r="B238" s="283"/>
      <c r="C238" s="284"/>
      <c r="D238" s="213"/>
      <c r="E238" s="215"/>
      <c r="F238" s="214"/>
      <c r="G238" s="214"/>
      <c r="H238" s="28">
        <f t="shared" si="21"/>
        <v>0</v>
      </c>
      <c r="I238" s="42"/>
      <c r="J238" s="45"/>
      <c r="L238" s="194"/>
      <c r="M238" s="249"/>
    </row>
    <row r="239" spans="2:13" x14ac:dyDescent="0.2">
      <c r="B239" s="283"/>
      <c r="C239" s="284"/>
      <c r="D239" s="210"/>
      <c r="E239" s="215"/>
      <c r="F239" s="212"/>
      <c r="G239" s="212"/>
      <c r="H239" s="248">
        <f t="shared" si="21"/>
        <v>0</v>
      </c>
      <c r="I239" s="42"/>
      <c r="J239" s="45"/>
      <c r="L239" s="194"/>
      <c r="M239" s="249"/>
    </row>
    <row r="240" spans="2:13" x14ac:dyDescent="0.2">
      <c r="B240" s="283"/>
      <c r="C240" s="284"/>
      <c r="D240" s="210"/>
      <c r="E240" s="211"/>
      <c r="F240" s="212"/>
      <c r="G240" s="212"/>
      <c r="H240" s="248">
        <f t="shared" si="21"/>
        <v>0</v>
      </c>
      <c r="I240" s="42"/>
      <c r="J240" s="45"/>
      <c r="L240" s="194"/>
      <c r="M240" s="249"/>
    </row>
    <row r="241" spans="2:13" x14ac:dyDescent="0.2">
      <c r="B241" s="283"/>
      <c r="C241" s="284"/>
      <c r="D241" s="210"/>
      <c r="E241" s="211"/>
      <c r="F241" s="212"/>
      <c r="G241" s="212"/>
      <c r="H241" s="248">
        <f t="shared" si="21"/>
        <v>0</v>
      </c>
      <c r="I241" s="42"/>
      <c r="J241" s="45"/>
      <c r="L241" s="194"/>
      <c r="M241" s="249"/>
    </row>
    <row r="242" spans="2:13" ht="13.5" thickBot="1" x14ac:dyDescent="0.25">
      <c r="B242" s="283"/>
      <c r="C242" s="284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85"/>
      <c r="C243" s="286"/>
      <c r="D243" s="216"/>
      <c r="E243" s="217"/>
      <c r="F243" s="218"/>
      <c r="G243" s="218"/>
      <c r="H243" s="39">
        <f t="shared" si="21"/>
        <v>0</v>
      </c>
      <c r="I243" s="273">
        <f>SUM(H235:H243)</f>
        <v>0</v>
      </c>
      <c r="J243" s="301"/>
      <c r="L243" s="194"/>
      <c r="M243" s="249"/>
    </row>
    <row r="244" spans="2:13" x14ac:dyDescent="0.2">
      <c r="B244" s="281" t="s">
        <v>0</v>
      </c>
      <c r="C244" s="282"/>
      <c r="D244" s="201"/>
      <c r="E244" s="202"/>
      <c r="F244" s="203"/>
      <c r="G244" s="203"/>
      <c r="H244" s="38">
        <f t="shared" si="21"/>
        <v>0</v>
      </c>
      <c r="I244" s="42"/>
      <c r="J244" s="45"/>
      <c r="L244" s="194"/>
      <c r="M244" s="249"/>
    </row>
    <row r="245" spans="2:13" ht="13.5" thickBot="1" x14ac:dyDescent="0.25">
      <c r="B245" s="283"/>
      <c r="C245" s="284"/>
      <c r="D245" s="198"/>
      <c r="E245" s="199"/>
      <c r="F245" s="200"/>
      <c r="G245" s="200"/>
      <c r="H245" s="28">
        <f t="shared" si="21"/>
        <v>0</v>
      </c>
      <c r="I245" s="42"/>
      <c r="J245" s="45"/>
      <c r="L245" s="194"/>
      <c r="M245" s="249"/>
    </row>
    <row r="246" spans="2:13" ht="13.5" thickBot="1" x14ac:dyDescent="0.25">
      <c r="B246" s="285"/>
      <c r="C246" s="286"/>
      <c r="D246" s="204"/>
      <c r="E246" s="205"/>
      <c r="F246" s="206"/>
      <c r="G246" s="206"/>
      <c r="H246" s="39">
        <f t="shared" si="21"/>
        <v>0</v>
      </c>
      <c r="I246" s="273">
        <f>SUM(H244:H246)</f>
        <v>0</v>
      </c>
      <c r="J246" s="301"/>
      <c r="L246" s="194"/>
      <c r="M246" s="249"/>
    </row>
    <row r="247" spans="2:13" x14ac:dyDescent="0.2">
      <c r="B247" s="267" t="s">
        <v>4</v>
      </c>
      <c r="C247" s="268"/>
      <c r="D247" s="219"/>
      <c r="E247" s="220"/>
      <c r="F247" s="221"/>
      <c r="G247" s="221"/>
      <c r="H247" s="38">
        <f t="shared" si="21"/>
        <v>0</v>
      </c>
      <c r="I247" s="26"/>
      <c r="J247" s="27"/>
      <c r="L247" s="194"/>
      <c r="M247" s="249"/>
    </row>
    <row r="248" spans="2:13" ht="13.5" thickBot="1" x14ac:dyDescent="0.25">
      <c r="B248" s="269"/>
      <c r="C248" s="270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71"/>
      <c r="C249" s="272"/>
      <c r="D249" s="216"/>
      <c r="E249" s="217"/>
      <c r="F249" s="218"/>
      <c r="G249" s="218"/>
      <c r="H249" s="39">
        <f>F249*G249</f>
        <v>0</v>
      </c>
      <c r="I249" s="273">
        <f>SUM(H247:H249)</f>
        <v>0</v>
      </c>
      <c r="J249" s="30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04">
        <f>SUM(J167+I189+I195+I203+I213+I221+I229+I234+I243+I246+I249)</f>
        <v>0</v>
      </c>
      <c r="J251" s="30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02" t="str">
        <f>'Memoria Aporte FIA a Asociado 1'!B3</f>
        <v>INDICAR AQUÍ NOMBRE ASOCIADO 1</v>
      </c>
      <c r="C3" s="303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13.5" thickBot="1" x14ac:dyDescent="0.25">
      <c r="B6" s="9"/>
    </row>
    <row r="7" spans="2:13" ht="13.5" thickBot="1" x14ac:dyDescent="0.25">
      <c r="B7" s="224" t="s">
        <v>98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97</v>
      </c>
    </row>
    <row r="10" spans="2:13" ht="30" customHeight="1" x14ac:dyDescent="0.2">
      <c r="B10" s="292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93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93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93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93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93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93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93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93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93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93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93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93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93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93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93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93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93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93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93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93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93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93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93"/>
      <c r="C33" s="295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93"/>
      <c r="C34" s="296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93"/>
      <c r="C35" s="296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93"/>
      <c r="C36" s="296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93"/>
      <c r="C37" s="297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93"/>
      <c r="C38" s="295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93"/>
      <c r="C39" s="296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93"/>
      <c r="C40" s="296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93"/>
      <c r="C41" s="296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94"/>
      <c r="C42" s="298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75" t="s">
        <v>5</v>
      </c>
      <c r="C43" s="276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77"/>
      <c r="C44" s="278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77"/>
      <c r="C45" s="278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77"/>
      <c r="C46" s="278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77"/>
      <c r="C47" s="278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77"/>
      <c r="C48" s="278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77"/>
      <c r="C49" s="278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77"/>
      <c r="C50" s="278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77"/>
      <c r="C51" s="278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77"/>
      <c r="C52" s="278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77"/>
      <c r="C53" s="278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77"/>
      <c r="C54" s="278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77"/>
      <c r="C55" s="278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77"/>
      <c r="C56" s="278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77"/>
      <c r="C57" s="278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77"/>
      <c r="C58" s="278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77"/>
      <c r="C59" s="278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77"/>
      <c r="C60" s="278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77"/>
      <c r="C61" s="278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77"/>
      <c r="C62" s="278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77"/>
      <c r="C63" s="278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79"/>
      <c r="C64" s="280"/>
      <c r="D64" s="134"/>
      <c r="E64" s="86"/>
      <c r="F64" s="98"/>
      <c r="G64" s="98"/>
      <c r="H64" s="29">
        <f t="shared" si="0"/>
        <v>0</v>
      </c>
      <c r="I64" s="273">
        <f>SUM(H43:H64)</f>
        <v>0</v>
      </c>
      <c r="J64" s="301"/>
      <c r="K64" s="233"/>
      <c r="L64" s="194"/>
      <c r="M64" s="249"/>
    </row>
    <row r="65" spans="2:13" x14ac:dyDescent="0.2">
      <c r="B65" s="281" t="s">
        <v>6</v>
      </c>
      <c r="C65" s="282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83"/>
      <c r="C66" s="284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83"/>
      <c r="C67" s="284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83"/>
      <c r="C68" s="284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83"/>
      <c r="C69" s="284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85"/>
      <c r="C70" s="286"/>
      <c r="D70" s="132"/>
      <c r="E70" s="83"/>
      <c r="F70" s="95"/>
      <c r="G70" s="95"/>
      <c r="H70" s="29">
        <f t="shared" si="0"/>
        <v>0</v>
      </c>
      <c r="I70" s="273">
        <f>SUM(H65:H70)</f>
        <v>0</v>
      </c>
      <c r="J70" s="301"/>
      <c r="K70" s="233"/>
      <c r="L70" s="194"/>
      <c r="M70" s="249"/>
    </row>
    <row r="71" spans="2:13" x14ac:dyDescent="0.2">
      <c r="B71" s="275" t="s">
        <v>7</v>
      </c>
      <c r="C71" s="276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77"/>
      <c r="C72" s="278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77"/>
      <c r="C73" s="278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77"/>
      <c r="C74" s="278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77"/>
      <c r="C75" s="278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77"/>
      <c r="C76" s="278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77"/>
      <c r="C77" s="278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79"/>
      <c r="C78" s="280"/>
      <c r="D78" s="134"/>
      <c r="E78" s="86"/>
      <c r="F78" s="98"/>
      <c r="G78" s="98"/>
      <c r="H78" s="29">
        <f t="shared" si="0"/>
        <v>0</v>
      </c>
      <c r="I78" s="273">
        <f>SUM(H71:H78)</f>
        <v>0</v>
      </c>
      <c r="J78" s="301"/>
      <c r="K78" s="233"/>
      <c r="L78" s="195"/>
      <c r="M78" s="249"/>
    </row>
    <row r="79" spans="2:13" x14ac:dyDescent="0.2">
      <c r="B79" s="275" t="s">
        <v>8</v>
      </c>
      <c r="C79" s="276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77"/>
      <c r="C80" s="278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77"/>
      <c r="C81" s="278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77"/>
      <c r="C82" s="278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77"/>
      <c r="C83" s="278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77"/>
      <c r="C84" s="278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77"/>
      <c r="C85" s="278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77"/>
      <c r="C86" s="278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77"/>
      <c r="C87" s="278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79"/>
      <c r="C88" s="280"/>
      <c r="D88" s="139"/>
      <c r="E88" s="90"/>
      <c r="F88" s="103"/>
      <c r="G88" s="103"/>
      <c r="H88" s="29">
        <f t="shared" si="0"/>
        <v>0</v>
      </c>
      <c r="I88" s="273">
        <f>SUM(H79:H88)</f>
        <v>0</v>
      </c>
      <c r="J88" s="301"/>
      <c r="K88" s="233"/>
      <c r="L88" s="194"/>
      <c r="M88" s="249"/>
    </row>
    <row r="89" spans="2:13" x14ac:dyDescent="0.2">
      <c r="B89" s="281" t="s">
        <v>20</v>
      </c>
      <c r="C89" s="282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290"/>
      <c r="C90" s="291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290"/>
      <c r="C91" s="291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290"/>
      <c r="C92" s="291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83"/>
      <c r="C93" s="284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83"/>
      <c r="C94" s="284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83"/>
      <c r="C95" s="284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85"/>
      <c r="C96" s="286"/>
      <c r="D96" s="134"/>
      <c r="E96" s="86"/>
      <c r="F96" s="98"/>
      <c r="G96" s="98"/>
      <c r="H96" s="39">
        <f t="shared" si="0"/>
        <v>0</v>
      </c>
      <c r="I96" s="273">
        <f>SUM(H89:H96)</f>
        <v>0</v>
      </c>
      <c r="J96" s="301"/>
      <c r="K96" s="233"/>
      <c r="L96" s="194"/>
      <c r="M96" s="249"/>
    </row>
    <row r="97" spans="2:13" x14ac:dyDescent="0.2">
      <c r="B97" s="281" t="s">
        <v>9</v>
      </c>
      <c r="C97" s="282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290"/>
      <c r="C98" s="291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290"/>
      <c r="C99" s="291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290"/>
      <c r="C100" s="291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290"/>
      <c r="C101" s="291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83"/>
      <c r="C102" s="284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83"/>
      <c r="C103" s="284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85"/>
      <c r="C104" s="286"/>
      <c r="D104" s="139"/>
      <c r="E104" s="90"/>
      <c r="F104" s="103"/>
      <c r="G104" s="103"/>
      <c r="H104" s="39">
        <f t="shared" si="0"/>
        <v>0</v>
      </c>
      <c r="I104" s="273">
        <f>SUM(H97:H104)</f>
        <v>0</v>
      </c>
      <c r="J104" s="301"/>
      <c r="K104" s="233"/>
      <c r="L104" s="194"/>
      <c r="M104" s="249"/>
    </row>
    <row r="105" spans="2:13" x14ac:dyDescent="0.2">
      <c r="B105" s="281" t="s">
        <v>10</v>
      </c>
      <c r="C105" s="282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83"/>
      <c r="C106" s="284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83"/>
      <c r="C107" s="284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83"/>
      <c r="C108" s="284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85"/>
      <c r="C109" s="286"/>
      <c r="D109" s="134"/>
      <c r="E109" s="86"/>
      <c r="F109" s="98"/>
      <c r="G109" s="98"/>
      <c r="H109" s="39">
        <f t="shared" si="0"/>
        <v>0</v>
      </c>
      <c r="I109" s="273">
        <f>SUM(H105:H109)</f>
        <v>0</v>
      </c>
      <c r="J109" s="301"/>
      <c r="K109" s="233"/>
      <c r="L109" s="194"/>
      <c r="M109" s="249"/>
    </row>
    <row r="110" spans="2:13" x14ac:dyDescent="0.2">
      <c r="B110" s="281" t="s">
        <v>11</v>
      </c>
      <c r="C110" s="282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83"/>
      <c r="C111" s="284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83"/>
      <c r="C112" s="284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83"/>
      <c r="C113" s="284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83"/>
      <c r="C114" s="284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83"/>
      <c r="C115" s="284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83"/>
      <c r="C116" s="284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83"/>
      <c r="C117" s="284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85"/>
      <c r="C118" s="286"/>
      <c r="D118" s="139"/>
      <c r="E118" s="90"/>
      <c r="F118" s="103"/>
      <c r="G118" s="103"/>
      <c r="H118" s="39">
        <f t="shared" si="0"/>
        <v>0</v>
      </c>
      <c r="I118" s="273">
        <f>SUM(H110:H118)</f>
        <v>0</v>
      </c>
      <c r="J118" s="301"/>
      <c r="K118" s="233"/>
      <c r="L118" s="194"/>
      <c r="M118" s="249"/>
    </row>
    <row r="119" spans="2:13" x14ac:dyDescent="0.2">
      <c r="B119" s="281" t="s">
        <v>0</v>
      </c>
      <c r="C119" s="282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83"/>
      <c r="C120" s="284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85"/>
      <c r="C121" s="286"/>
      <c r="D121" s="134"/>
      <c r="E121" s="86"/>
      <c r="F121" s="98"/>
      <c r="G121" s="98"/>
      <c r="H121" s="39">
        <f t="shared" si="0"/>
        <v>0</v>
      </c>
      <c r="I121" s="273">
        <f>SUM(H119:H121)</f>
        <v>0</v>
      </c>
      <c r="J121" s="301"/>
      <c r="K121" s="233"/>
      <c r="L121" s="194"/>
      <c r="M121" s="249"/>
    </row>
    <row r="122" spans="2:13" x14ac:dyDescent="0.2">
      <c r="B122" s="267" t="s">
        <v>4</v>
      </c>
      <c r="C122" s="268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69"/>
      <c r="C123" s="270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71"/>
      <c r="C124" s="272"/>
      <c r="D124" s="139"/>
      <c r="E124" s="90"/>
      <c r="F124" s="103"/>
      <c r="G124" s="103"/>
      <c r="H124" s="39">
        <f>F124*G124</f>
        <v>0</v>
      </c>
      <c r="I124" s="273">
        <f>SUM(H122:H124)</f>
        <v>0</v>
      </c>
      <c r="J124" s="30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04">
        <f>SUM(J42+I64+I70+I78+I88+I96+I104+I109+I118+I121+I124)</f>
        <v>0</v>
      </c>
      <c r="J126" s="30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99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97</v>
      </c>
    </row>
    <row r="135" spans="2:13" ht="25.5" x14ac:dyDescent="0.2">
      <c r="B135" s="292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93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93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93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93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93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93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93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93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93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93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93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93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93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93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93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93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93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93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93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93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93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93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93"/>
      <c r="C158" s="295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93"/>
      <c r="C159" s="296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93"/>
      <c r="C160" s="296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93"/>
      <c r="C161" s="296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93"/>
      <c r="C162" s="297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93"/>
      <c r="C163" s="295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93"/>
      <c r="C164" s="296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93"/>
      <c r="C165" s="296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93"/>
      <c r="C166" s="296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94"/>
      <c r="C167" s="298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75" t="s">
        <v>5</v>
      </c>
      <c r="C168" s="276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77"/>
      <c r="C169" s="278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77"/>
      <c r="C170" s="278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77"/>
      <c r="C171" s="278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77"/>
      <c r="C172" s="278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77"/>
      <c r="C173" s="278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77"/>
      <c r="C174" s="278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77"/>
      <c r="C175" s="278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77"/>
      <c r="C176" s="278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77"/>
      <c r="C177" s="278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77"/>
      <c r="C178" s="278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77"/>
      <c r="C179" s="278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77"/>
      <c r="C180" s="278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77"/>
      <c r="C181" s="278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77"/>
      <c r="C182" s="278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77"/>
      <c r="C183" s="278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77"/>
      <c r="C184" s="278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77"/>
      <c r="C185" s="278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77"/>
      <c r="C186" s="278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77"/>
      <c r="C187" s="278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77"/>
      <c r="C188" s="278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79"/>
      <c r="C189" s="280"/>
      <c r="D189" s="204"/>
      <c r="E189" s="205"/>
      <c r="F189" s="206"/>
      <c r="G189" s="206"/>
      <c r="H189" s="29">
        <f t="shared" si="3"/>
        <v>0</v>
      </c>
      <c r="I189" s="273">
        <f>SUM(H168:H189)</f>
        <v>0</v>
      </c>
      <c r="J189" s="301"/>
      <c r="L189" s="194"/>
      <c r="M189" s="249"/>
    </row>
    <row r="190" spans="2:13" x14ac:dyDescent="0.2">
      <c r="B190" s="281" t="s">
        <v>6</v>
      </c>
      <c r="C190" s="282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290"/>
      <c r="C191" s="291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290"/>
      <c r="C192" s="291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83"/>
      <c r="C193" s="284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83"/>
      <c r="C194" s="284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85"/>
      <c r="C195" s="286"/>
      <c r="D195" s="216"/>
      <c r="E195" s="217"/>
      <c r="F195" s="218"/>
      <c r="G195" s="218"/>
      <c r="H195" s="29">
        <f t="shared" si="3"/>
        <v>0</v>
      </c>
      <c r="I195" s="273">
        <f>SUM(H190:H195)</f>
        <v>0</v>
      </c>
      <c r="J195" s="301"/>
      <c r="L195" s="194"/>
      <c r="M195" s="249"/>
    </row>
    <row r="196" spans="2:13" x14ac:dyDescent="0.2">
      <c r="B196" s="275" t="s">
        <v>7</v>
      </c>
      <c r="C196" s="276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77"/>
      <c r="C197" s="278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77"/>
      <c r="C198" s="278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77"/>
      <c r="C199" s="278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77"/>
      <c r="C200" s="278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77"/>
      <c r="C201" s="278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77"/>
      <c r="C202" s="278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79"/>
      <c r="C203" s="280"/>
      <c r="D203" s="204"/>
      <c r="E203" s="205"/>
      <c r="F203" s="206"/>
      <c r="G203" s="206"/>
      <c r="H203" s="29">
        <f t="shared" ref="H203:H247" si="6">F203*G203</f>
        <v>0</v>
      </c>
      <c r="I203" s="273">
        <f>SUM(H196:H203)</f>
        <v>0</v>
      </c>
      <c r="J203" s="301"/>
      <c r="L203" s="194"/>
      <c r="M203" s="249"/>
    </row>
    <row r="204" spans="2:13" x14ac:dyDescent="0.2">
      <c r="B204" s="275" t="s">
        <v>8</v>
      </c>
      <c r="C204" s="276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77"/>
      <c r="C205" s="278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77"/>
      <c r="C206" s="278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77"/>
      <c r="C207" s="278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77"/>
      <c r="C208" s="278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77"/>
      <c r="C209" s="278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77"/>
      <c r="C210" s="278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77"/>
      <c r="C211" s="278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77"/>
      <c r="C212" s="278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79"/>
      <c r="C213" s="280"/>
      <c r="D213" s="216"/>
      <c r="E213" s="217"/>
      <c r="F213" s="218"/>
      <c r="G213" s="218"/>
      <c r="H213" s="29">
        <f t="shared" si="6"/>
        <v>0</v>
      </c>
      <c r="I213" s="273">
        <f>SUM(H204:H213)</f>
        <v>0</v>
      </c>
      <c r="J213" s="301"/>
      <c r="L213" s="194"/>
      <c r="M213" s="249"/>
    </row>
    <row r="214" spans="2:13" x14ac:dyDescent="0.2">
      <c r="B214" s="281" t="s">
        <v>20</v>
      </c>
      <c r="C214" s="282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83"/>
      <c r="C215" s="284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83"/>
      <c r="C216" s="284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83"/>
      <c r="C217" s="284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83"/>
      <c r="C218" s="284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83"/>
      <c r="C219" s="284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83"/>
      <c r="C220" s="284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85"/>
      <c r="C221" s="286"/>
      <c r="D221" s="204"/>
      <c r="E221" s="205"/>
      <c r="F221" s="206"/>
      <c r="G221" s="206"/>
      <c r="H221" s="39">
        <f t="shared" si="6"/>
        <v>0</v>
      </c>
      <c r="I221" s="273">
        <f>SUM(H214:H221)</f>
        <v>0</v>
      </c>
      <c r="J221" s="301"/>
      <c r="L221" s="194"/>
      <c r="M221" s="249"/>
    </row>
    <row r="222" spans="2:13" x14ac:dyDescent="0.2">
      <c r="B222" s="281" t="s">
        <v>9</v>
      </c>
      <c r="C222" s="282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83"/>
      <c r="C223" s="284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83"/>
      <c r="C224" s="284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83"/>
      <c r="C225" s="284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83"/>
      <c r="C226" s="284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83"/>
      <c r="C227" s="284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83"/>
      <c r="C228" s="284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85"/>
      <c r="C229" s="286"/>
      <c r="D229" s="216"/>
      <c r="E229" s="217"/>
      <c r="F229" s="218"/>
      <c r="G229" s="218"/>
      <c r="H229" s="39">
        <f t="shared" si="6"/>
        <v>0</v>
      </c>
      <c r="I229" s="273">
        <f>SUM(H222:H229)</f>
        <v>0</v>
      </c>
      <c r="J229" s="301"/>
      <c r="L229" s="194"/>
      <c r="M229" s="249"/>
    </row>
    <row r="230" spans="2:13" x14ac:dyDescent="0.2">
      <c r="B230" s="281" t="s">
        <v>10</v>
      </c>
      <c r="C230" s="282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83"/>
      <c r="C231" s="284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83"/>
      <c r="C232" s="284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83"/>
      <c r="C233" s="284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85"/>
      <c r="C234" s="286"/>
      <c r="D234" s="204"/>
      <c r="E234" s="205"/>
      <c r="F234" s="206"/>
      <c r="G234" s="206"/>
      <c r="H234" s="39">
        <f t="shared" si="6"/>
        <v>0</v>
      </c>
      <c r="I234" s="273">
        <f>SUM(H230:H234)</f>
        <v>0</v>
      </c>
      <c r="J234" s="301"/>
      <c r="L234" s="194"/>
      <c r="M234" s="249"/>
    </row>
    <row r="235" spans="2:13" x14ac:dyDescent="0.2">
      <c r="B235" s="299" t="s">
        <v>11</v>
      </c>
      <c r="C235" s="30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83"/>
      <c r="C236" s="284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83"/>
      <c r="C237" s="284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83"/>
      <c r="C238" s="284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83"/>
      <c r="C239" s="284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83"/>
      <c r="C240" s="284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83"/>
      <c r="C241" s="284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83"/>
      <c r="C242" s="284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85"/>
      <c r="C243" s="286"/>
      <c r="D243" s="216"/>
      <c r="E243" s="217"/>
      <c r="F243" s="218"/>
      <c r="G243" s="218"/>
      <c r="H243" s="39">
        <f t="shared" si="6"/>
        <v>0</v>
      </c>
      <c r="I243" s="273">
        <f>SUM(H235:H243)</f>
        <v>0</v>
      </c>
      <c r="J243" s="301"/>
      <c r="L243" s="194"/>
      <c r="M243" s="249"/>
    </row>
    <row r="244" spans="2:13" x14ac:dyDescent="0.2">
      <c r="B244" s="281" t="s">
        <v>0</v>
      </c>
      <c r="C244" s="282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83"/>
      <c r="C245" s="284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85"/>
      <c r="C246" s="286"/>
      <c r="D246" s="204"/>
      <c r="E246" s="205"/>
      <c r="F246" s="206"/>
      <c r="G246" s="206"/>
      <c r="H246" s="39">
        <f t="shared" si="6"/>
        <v>0</v>
      </c>
      <c r="I246" s="273">
        <f>SUM(H244:H246)</f>
        <v>0</v>
      </c>
      <c r="J246" s="301"/>
      <c r="L246" s="194"/>
      <c r="M246" s="249"/>
    </row>
    <row r="247" spans="2:13" x14ac:dyDescent="0.2">
      <c r="B247" s="267" t="s">
        <v>4</v>
      </c>
      <c r="C247" s="268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69"/>
      <c r="C248" s="270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71"/>
      <c r="C249" s="272"/>
      <c r="D249" s="216"/>
      <c r="E249" s="217"/>
      <c r="F249" s="218"/>
      <c r="G249" s="218"/>
      <c r="H249" s="39">
        <f>F249*G249</f>
        <v>0</v>
      </c>
      <c r="I249" s="273">
        <f>SUM(H247:H249)</f>
        <v>0</v>
      </c>
      <c r="J249" s="30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04">
        <f>SUM(J167+I189+I195+I203+I213+I221+I229+I234+I243+I246+I249)</f>
        <v>0</v>
      </c>
      <c r="J251" s="30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02" t="str">
        <f>'Memoria Aporte FIA a Asociado 2'!B3:C3</f>
        <v>INDICAR AQUÍ NOMBRE ASOCIADO 2</v>
      </c>
      <c r="C3" s="303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13.5" thickBot="1" x14ac:dyDescent="0.25">
      <c r="B6" s="9"/>
    </row>
    <row r="7" spans="2:13" ht="13.5" thickBot="1" x14ac:dyDescent="0.25">
      <c r="B7" s="224" t="s">
        <v>98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97</v>
      </c>
    </row>
    <row r="10" spans="2:13" ht="30" customHeight="1" x14ac:dyDescent="0.2">
      <c r="B10" s="292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93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93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93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93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93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93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93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93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93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93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93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93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93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93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93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93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93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93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93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93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93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93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93"/>
      <c r="C33" s="295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93"/>
      <c r="C34" s="296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93"/>
      <c r="C35" s="296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93"/>
      <c r="C36" s="296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93"/>
      <c r="C37" s="297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93"/>
      <c r="C38" s="295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93"/>
      <c r="C39" s="296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93"/>
      <c r="C40" s="296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93"/>
      <c r="C41" s="296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94"/>
      <c r="C42" s="298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75" t="s">
        <v>5</v>
      </c>
      <c r="C43" s="276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77"/>
      <c r="C44" s="278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77"/>
      <c r="C45" s="278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77"/>
      <c r="C46" s="278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77"/>
      <c r="C47" s="278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77"/>
      <c r="C48" s="278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77"/>
      <c r="C49" s="278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77"/>
      <c r="C50" s="278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77"/>
      <c r="C51" s="278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77"/>
      <c r="C52" s="278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77"/>
      <c r="C53" s="278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77"/>
      <c r="C54" s="278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77"/>
      <c r="C55" s="278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77"/>
      <c r="C56" s="278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77"/>
      <c r="C57" s="278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77"/>
      <c r="C58" s="278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77"/>
      <c r="C59" s="278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77"/>
      <c r="C60" s="278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77"/>
      <c r="C61" s="278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77"/>
      <c r="C62" s="278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77"/>
      <c r="C63" s="278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79"/>
      <c r="C64" s="280"/>
      <c r="D64" s="134"/>
      <c r="E64" s="86"/>
      <c r="F64" s="98"/>
      <c r="G64" s="98"/>
      <c r="H64" s="29">
        <f t="shared" si="0"/>
        <v>0</v>
      </c>
      <c r="I64" s="273">
        <f>SUM(H43:H64)</f>
        <v>0</v>
      </c>
      <c r="J64" s="301"/>
      <c r="K64" s="233"/>
      <c r="L64" s="194"/>
      <c r="M64" s="249"/>
    </row>
    <row r="65" spans="2:13" x14ac:dyDescent="0.2">
      <c r="B65" s="281" t="s">
        <v>6</v>
      </c>
      <c r="C65" s="282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83"/>
      <c r="C66" s="284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83"/>
      <c r="C67" s="284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83"/>
      <c r="C68" s="284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83"/>
      <c r="C69" s="284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85"/>
      <c r="C70" s="286"/>
      <c r="D70" s="132"/>
      <c r="E70" s="83"/>
      <c r="F70" s="95"/>
      <c r="G70" s="95"/>
      <c r="H70" s="29">
        <f t="shared" si="0"/>
        <v>0</v>
      </c>
      <c r="I70" s="273">
        <f>SUM(H65:H70)</f>
        <v>0</v>
      </c>
      <c r="J70" s="301"/>
      <c r="K70" s="233"/>
      <c r="L70" s="194"/>
      <c r="M70" s="249"/>
    </row>
    <row r="71" spans="2:13" x14ac:dyDescent="0.2">
      <c r="B71" s="275" t="s">
        <v>7</v>
      </c>
      <c r="C71" s="276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77"/>
      <c r="C72" s="278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77"/>
      <c r="C73" s="278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77"/>
      <c r="C74" s="278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77"/>
      <c r="C75" s="278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77"/>
      <c r="C76" s="278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77"/>
      <c r="C77" s="278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79"/>
      <c r="C78" s="280"/>
      <c r="D78" s="134"/>
      <c r="E78" s="86"/>
      <c r="F78" s="98"/>
      <c r="G78" s="98"/>
      <c r="H78" s="29">
        <f t="shared" si="0"/>
        <v>0</v>
      </c>
      <c r="I78" s="273">
        <f>SUM(H71:H78)</f>
        <v>0</v>
      </c>
      <c r="J78" s="301"/>
      <c r="K78" s="233"/>
      <c r="L78" s="195"/>
      <c r="M78" s="249"/>
    </row>
    <row r="79" spans="2:13" x14ac:dyDescent="0.2">
      <c r="B79" s="275" t="s">
        <v>8</v>
      </c>
      <c r="C79" s="276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77"/>
      <c r="C80" s="278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77"/>
      <c r="C81" s="278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77"/>
      <c r="C82" s="278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77"/>
      <c r="C83" s="278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77"/>
      <c r="C84" s="278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77"/>
      <c r="C85" s="278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77"/>
      <c r="C86" s="278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77"/>
      <c r="C87" s="278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79"/>
      <c r="C88" s="280"/>
      <c r="D88" s="139"/>
      <c r="E88" s="90"/>
      <c r="F88" s="103"/>
      <c r="G88" s="103"/>
      <c r="H88" s="29">
        <f t="shared" si="0"/>
        <v>0</v>
      </c>
      <c r="I88" s="273">
        <f>SUM(H79:H88)</f>
        <v>0</v>
      </c>
      <c r="J88" s="301"/>
      <c r="K88" s="233"/>
      <c r="L88" s="194"/>
      <c r="M88" s="249"/>
    </row>
    <row r="89" spans="2:13" x14ac:dyDescent="0.2">
      <c r="B89" s="281" t="s">
        <v>20</v>
      </c>
      <c r="C89" s="282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290"/>
      <c r="C90" s="291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290"/>
      <c r="C91" s="291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290"/>
      <c r="C92" s="291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83"/>
      <c r="C93" s="284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83"/>
      <c r="C94" s="284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83"/>
      <c r="C95" s="284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85"/>
      <c r="C96" s="286"/>
      <c r="D96" s="134"/>
      <c r="E96" s="86"/>
      <c r="F96" s="98"/>
      <c r="G96" s="98"/>
      <c r="H96" s="39">
        <f t="shared" si="0"/>
        <v>0</v>
      </c>
      <c r="I96" s="273">
        <f>SUM(H89:H96)</f>
        <v>0</v>
      </c>
      <c r="J96" s="301"/>
      <c r="K96" s="233"/>
      <c r="L96" s="194"/>
      <c r="M96" s="249"/>
    </row>
    <row r="97" spans="2:13" x14ac:dyDescent="0.2">
      <c r="B97" s="281" t="s">
        <v>9</v>
      </c>
      <c r="C97" s="282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290"/>
      <c r="C98" s="291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290"/>
      <c r="C99" s="291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290"/>
      <c r="C100" s="291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290"/>
      <c r="C101" s="291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83"/>
      <c r="C102" s="284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83"/>
      <c r="C103" s="284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85"/>
      <c r="C104" s="286"/>
      <c r="D104" s="139"/>
      <c r="E104" s="90"/>
      <c r="F104" s="103"/>
      <c r="G104" s="103"/>
      <c r="H104" s="39">
        <f t="shared" si="0"/>
        <v>0</v>
      </c>
      <c r="I104" s="273">
        <f>SUM(H97:H104)</f>
        <v>0</v>
      </c>
      <c r="J104" s="301"/>
      <c r="K104" s="233"/>
      <c r="L104" s="194"/>
      <c r="M104" s="249"/>
    </row>
    <row r="105" spans="2:13" x14ac:dyDescent="0.2">
      <c r="B105" s="281" t="s">
        <v>10</v>
      </c>
      <c r="C105" s="282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83"/>
      <c r="C106" s="284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83"/>
      <c r="C107" s="284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83"/>
      <c r="C108" s="284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85"/>
      <c r="C109" s="286"/>
      <c r="D109" s="134"/>
      <c r="E109" s="86"/>
      <c r="F109" s="98"/>
      <c r="G109" s="98"/>
      <c r="H109" s="39">
        <f t="shared" si="0"/>
        <v>0</v>
      </c>
      <c r="I109" s="273">
        <f>SUM(H105:H109)</f>
        <v>0</v>
      </c>
      <c r="J109" s="301"/>
      <c r="K109" s="233"/>
      <c r="L109" s="194"/>
      <c r="M109" s="249"/>
    </row>
    <row r="110" spans="2:13" x14ac:dyDescent="0.2">
      <c r="B110" s="281" t="s">
        <v>11</v>
      </c>
      <c r="C110" s="282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83"/>
      <c r="C111" s="284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83"/>
      <c r="C112" s="284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83"/>
      <c r="C113" s="284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83"/>
      <c r="C114" s="284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83"/>
      <c r="C115" s="284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83"/>
      <c r="C116" s="284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83"/>
      <c r="C117" s="284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85"/>
      <c r="C118" s="286"/>
      <c r="D118" s="139"/>
      <c r="E118" s="90"/>
      <c r="F118" s="103"/>
      <c r="G118" s="103"/>
      <c r="H118" s="39">
        <f t="shared" si="0"/>
        <v>0</v>
      </c>
      <c r="I118" s="273">
        <f>SUM(H110:H118)</f>
        <v>0</v>
      </c>
      <c r="J118" s="301"/>
      <c r="K118" s="233"/>
      <c r="L118" s="194"/>
      <c r="M118" s="249"/>
    </row>
    <row r="119" spans="2:13" x14ac:dyDescent="0.2">
      <c r="B119" s="281" t="s">
        <v>0</v>
      </c>
      <c r="C119" s="282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83"/>
      <c r="C120" s="284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85"/>
      <c r="C121" s="286"/>
      <c r="D121" s="134"/>
      <c r="E121" s="86"/>
      <c r="F121" s="98"/>
      <c r="G121" s="98"/>
      <c r="H121" s="39">
        <f t="shared" si="0"/>
        <v>0</v>
      </c>
      <c r="I121" s="273">
        <f>SUM(H119:H121)</f>
        <v>0</v>
      </c>
      <c r="J121" s="301"/>
      <c r="K121" s="233"/>
      <c r="L121" s="194"/>
      <c r="M121" s="249"/>
    </row>
    <row r="122" spans="2:13" x14ac:dyDescent="0.2">
      <c r="B122" s="267" t="s">
        <v>4</v>
      </c>
      <c r="C122" s="268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69"/>
      <c r="C123" s="270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71"/>
      <c r="C124" s="272"/>
      <c r="D124" s="139"/>
      <c r="E124" s="90"/>
      <c r="F124" s="103"/>
      <c r="G124" s="103"/>
      <c r="H124" s="39">
        <f>F124*G124</f>
        <v>0</v>
      </c>
      <c r="I124" s="273">
        <f>SUM(H122:H124)</f>
        <v>0</v>
      </c>
      <c r="J124" s="30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04">
        <f>SUM(J42+I64+I70+I78+I88+I96+I104+I109+I118+I121+I124)</f>
        <v>0</v>
      </c>
      <c r="J126" s="30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99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97</v>
      </c>
    </row>
    <row r="135" spans="2:13" ht="25.5" x14ac:dyDescent="0.2">
      <c r="B135" s="292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93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93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93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93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93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93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93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93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93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93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93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93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93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93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93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93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93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93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93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93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93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93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93"/>
      <c r="C158" s="295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93"/>
      <c r="C159" s="296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93"/>
      <c r="C160" s="296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93"/>
      <c r="C161" s="296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93"/>
      <c r="C162" s="297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93"/>
      <c r="C163" s="295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93"/>
      <c r="C164" s="296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93"/>
      <c r="C165" s="296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93"/>
      <c r="C166" s="296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94"/>
      <c r="C167" s="298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75" t="s">
        <v>5</v>
      </c>
      <c r="C168" s="276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77"/>
      <c r="C169" s="278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77"/>
      <c r="C170" s="278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77"/>
      <c r="C171" s="278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77"/>
      <c r="C172" s="278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77"/>
      <c r="C173" s="278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77"/>
      <c r="C174" s="278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77"/>
      <c r="C175" s="278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77"/>
      <c r="C176" s="278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77"/>
      <c r="C177" s="278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77"/>
      <c r="C178" s="278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77"/>
      <c r="C179" s="278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77"/>
      <c r="C180" s="278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77"/>
      <c r="C181" s="278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77"/>
      <c r="C182" s="278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77"/>
      <c r="C183" s="278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77"/>
      <c r="C184" s="278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77"/>
      <c r="C185" s="278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77"/>
      <c r="C186" s="278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77"/>
      <c r="C187" s="278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77"/>
      <c r="C188" s="278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79"/>
      <c r="C189" s="280"/>
      <c r="D189" s="204"/>
      <c r="E189" s="205"/>
      <c r="F189" s="206"/>
      <c r="G189" s="206"/>
      <c r="H189" s="29">
        <f t="shared" si="3"/>
        <v>0</v>
      </c>
      <c r="I189" s="273">
        <f>SUM(H168:H189)</f>
        <v>0</v>
      </c>
      <c r="J189" s="301"/>
      <c r="L189" s="194"/>
      <c r="M189" s="249"/>
    </row>
    <row r="190" spans="2:13" x14ac:dyDescent="0.2">
      <c r="B190" s="281" t="s">
        <v>6</v>
      </c>
      <c r="C190" s="282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290"/>
      <c r="C191" s="291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290"/>
      <c r="C192" s="291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83"/>
      <c r="C193" s="284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83"/>
      <c r="C194" s="284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85"/>
      <c r="C195" s="286"/>
      <c r="D195" s="216"/>
      <c r="E195" s="217"/>
      <c r="F195" s="218"/>
      <c r="G195" s="218"/>
      <c r="H195" s="29">
        <f t="shared" si="3"/>
        <v>0</v>
      </c>
      <c r="I195" s="273">
        <f>SUM(H190:H195)</f>
        <v>0</v>
      </c>
      <c r="J195" s="301"/>
      <c r="L195" s="194"/>
      <c r="M195" s="249"/>
    </row>
    <row r="196" spans="2:13" x14ac:dyDescent="0.2">
      <c r="B196" s="275" t="s">
        <v>7</v>
      </c>
      <c r="C196" s="276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77"/>
      <c r="C197" s="278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77"/>
      <c r="C198" s="278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77"/>
      <c r="C199" s="278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77"/>
      <c r="C200" s="278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77"/>
      <c r="C201" s="278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77"/>
      <c r="C202" s="278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79"/>
      <c r="C203" s="280"/>
      <c r="D203" s="204"/>
      <c r="E203" s="205"/>
      <c r="F203" s="206"/>
      <c r="G203" s="206"/>
      <c r="H203" s="29">
        <f t="shared" ref="H203:H247" si="6">F203*G203</f>
        <v>0</v>
      </c>
      <c r="I203" s="273">
        <f>SUM(H196:H203)</f>
        <v>0</v>
      </c>
      <c r="J203" s="301"/>
      <c r="L203" s="194"/>
      <c r="M203" s="249"/>
    </row>
    <row r="204" spans="2:13" x14ac:dyDescent="0.2">
      <c r="B204" s="275" t="s">
        <v>8</v>
      </c>
      <c r="C204" s="276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77"/>
      <c r="C205" s="278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77"/>
      <c r="C206" s="278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77"/>
      <c r="C207" s="278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77"/>
      <c r="C208" s="278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77"/>
      <c r="C209" s="278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77"/>
      <c r="C210" s="278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77"/>
      <c r="C211" s="278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77"/>
      <c r="C212" s="278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79"/>
      <c r="C213" s="280"/>
      <c r="D213" s="216"/>
      <c r="E213" s="217"/>
      <c r="F213" s="218"/>
      <c r="G213" s="218"/>
      <c r="H213" s="29">
        <f t="shared" si="6"/>
        <v>0</v>
      </c>
      <c r="I213" s="273">
        <f>SUM(H204:H213)</f>
        <v>0</v>
      </c>
      <c r="J213" s="301"/>
      <c r="L213" s="194"/>
      <c r="M213" s="249"/>
    </row>
    <row r="214" spans="2:13" x14ac:dyDescent="0.2">
      <c r="B214" s="281" t="s">
        <v>20</v>
      </c>
      <c r="C214" s="282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83"/>
      <c r="C215" s="284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83"/>
      <c r="C216" s="284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83"/>
      <c r="C217" s="284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83"/>
      <c r="C218" s="284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83"/>
      <c r="C219" s="284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83"/>
      <c r="C220" s="284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85"/>
      <c r="C221" s="286"/>
      <c r="D221" s="204"/>
      <c r="E221" s="205"/>
      <c r="F221" s="206"/>
      <c r="G221" s="206"/>
      <c r="H221" s="39">
        <f t="shared" si="6"/>
        <v>0</v>
      </c>
      <c r="I221" s="273">
        <f>SUM(H214:H221)</f>
        <v>0</v>
      </c>
      <c r="J221" s="301"/>
      <c r="L221" s="194"/>
      <c r="M221" s="249"/>
    </row>
    <row r="222" spans="2:13" x14ac:dyDescent="0.2">
      <c r="B222" s="281" t="s">
        <v>9</v>
      </c>
      <c r="C222" s="282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83"/>
      <c r="C223" s="284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83"/>
      <c r="C224" s="284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83"/>
      <c r="C225" s="284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83"/>
      <c r="C226" s="284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83"/>
      <c r="C227" s="284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83"/>
      <c r="C228" s="284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85"/>
      <c r="C229" s="286"/>
      <c r="D229" s="216"/>
      <c r="E229" s="217"/>
      <c r="F229" s="218"/>
      <c r="G229" s="218"/>
      <c r="H229" s="39">
        <f t="shared" si="6"/>
        <v>0</v>
      </c>
      <c r="I229" s="273">
        <f>SUM(H222:H229)</f>
        <v>0</v>
      </c>
      <c r="J229" s="301"/>
      <c r="L229" s="194"/>
      <c r="M229" s="249"/>
    </row>
    <row r="230" spans="2:13" x14ac:dyDescent="0.2">
      <c r="B230" s="281" t="s">
        <v>10</v>
      </c>
      <c r="C230" s="282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83"/>
      <c r="C231" s="284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83"/>
      <c r="C232" s="284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83"/>
      <c r="C233" s="284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85"/>
      <c r="C234" s="286"/>
      <c r="D234" s="204"/>
      <c r="E234" s="205"/>
      <c r="F234" s="206"/>
      <c r="G234" s="206"/>
      <c r="H234" s="39">
        <f t="shared" si="6"/>
        <v>0</v>
      </c>
      <c r="I234" s="273">
        <f>SUM(H230:H234)</f>
        <v>0</v>
      </c>
      <c r="J234" s="301"/>
      <c r="L234" s="194"/>
      <c r="M234" s="249"/>
    </row>
    <row r="235" spans="2:13" x14ac:dyDescent="0.2">
      <c r="B235" s="299" t="s">
        <v>11</v>
      </c>
      <c r="C235" s="30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83"/>
      <c r="C236" s="284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83"/>
      <c r="C237" s="284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83"/>
      <c r="C238" s="284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83"/>
      <c r="C239" s="284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83"/>
      <c r="C240" s="284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83"/>
      <c r="C241" s="284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83"/>
      <c r="C242" s="284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85"/>
      <c r="C243" s="286"/>
      <c r="D243" s="216"/>
      <c r="E243" s="217"/>
      <c r="F243" s="218"/>
      <c r="G243" s="218"/>
      <c r="H243" s="39">
        <f t="shared" si="6"/>
        <v>0</v>
      </c>
      <c r="I243" s="273">
        <f>SUM(H235:H243)</f>
        <v>0</v>
      </c>
      <c r="J243" s="301"/>
      <c r="L243" s="194"/>
      <c r="M243" s="249"/>
    </row>
    <row r="244" spans="2:13" x14ac:dyDescent="0.2">
      <c r="B244" s="281" t="s">
        <v>0</v>
      </c>
      <c r="C244" s="282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83"/>
      <c r="C245" s="284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85"/>
      <c r="C246" s="286"/>
      <c r="D246" s="204"/>
      <c r="E246" s="205"/>
      <c r="F246" s="206"/>
      <c r="G246" s="206"/>
      <c r="H246" s="39">
        <f t="shared" si="6"/>
        <v>0</v>
      </c>
      <c r="I246" s="273">
        <f>SUM(H244:H246)</f>
        <v>0</v>
      </c>
      <c r="J246" s="301"/>
      <c r="L246" s="194"/>
      <c r="M246" s="249"/>
    </row>
    <row r="247" spans="2:13" x14ac:dyDescent="0.2">
      <c r="B247" s="267" t="s">
        <v>4</v>
      </c>
      <c r="C247" s="268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69"/>
      <c r="C248" s="270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71"/>
      <c r="C249" s="272"/>
      <c r="D249" s="216"/>
      <c r="E249" s="217"/>
      <c r="F249" s="218"/>
      <c r="G249" s="218"/>
      <c r="H249" s="39">
        <f>F249*G249</f>
        <v>0</v>
      </c>
      <c r="I249" s="273">
        <f>SUM(H247:H249)</f>
        <v>0</v>
      </c>
      <c r="J249" s="30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04">
        <f>SUM(J167+I189+I195+I203+I213+I221+I229+I234+I243+I246+I249)</f>
        <v>0</v>
      </c>
      <c r="J251" s="30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05" t="s">
        <v>125</v>
      </c>
      <c r="C3" s="289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13.5" thickBot="1" x14ac:dyDescent="0.25">
      <c r="B6" s="9"/>
    </row>
    <row r="7" spans="2:13" ht="13.5" thickBot="1" x14ac:dyDescent="0.25">
      <c r="B7" s="224" t="s">
        <v>98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97</v>
      </c>
    </row>
    <row r="10" spans="2:13" ht="30" customHeight="1" x14ac:dyDescent="0.2">
      <c r="B10" s="292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93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93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93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93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93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93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93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93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93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93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93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93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93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93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93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93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93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93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93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93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93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93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93"/>
      <c r="C33" s="295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93"/>
      <c r="C34" s="296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93"/>
      <c r="C35" s="296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93"/>
      <c r="C36" s="296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93"/>
      <c r="C37" s="297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93"/>
      <c r="C38" s="295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93"/>
      <c r="C39" s="296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93"/>
      <c r="C40" s="296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93"/>
      <c r="C41" s="296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94"/>
      <c r="C42" s="298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75" t="s">
        <v>5</v>
      </c>
      <c r="C43" s="276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77"/>
      <c r="C44" s="278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77"/>
      <c r="C45" s="278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77"/>
      <c r="C46" s="278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77"/>
      <c r="C47" s="278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77"/>
      <c r="C48" s="278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77"/>
      <c r="C49" s="278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77"/>
      <c r="C50" s="278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77"/>
      <c r="C51" s="278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77"/>
      <c r="C52" s="278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77"/>
      <c r="C53" s="278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77"/>
      <c r="C54" s="278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77"/>
      <c r="C55" s="278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77"/>
      <c r="C56" s="278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77"/>
      <c r="C57" s="278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77"/>
      <c r="C58" s="278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77"/>
      <c r="C59" s="278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77"/>
      <c r="C60" s="278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77"/>
      <c r="C61" s="278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77"/>
      <c r="C62" s="278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77"/>
      <c r="C63" s="278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79"/>
      <c r="C64" s="280"/>
      <c r="D64" s="134"/>
      <c r="E64" s="86"/>
      <c r="F64" s="98"/>
      <c r="G64" s="98"/>
      <c r="H64" s="29">
        <f t="shared" si="0"/>
        <v>0</v>
      </c>
      <c r="I64" s="273">
        <f>SUM(H43:H64)</f>
        <v>0</v>
      </c>
      <c r="J64" s="301"/>
      <c r="K64" s="233"/>
      <c r="L64" s="194"/>
      <c r="M64" s="249"/>
    </row>
    <row r="65" spans="2:13" x14ac:dyDescent="0.2">
      <c r="B65" s="281" t="s">
        <v>6</v>
      </c>
      <c r="C65" s="282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83"/>
      <c r="C66" s="284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83"/>
      <c r="C67" s="284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83"/>
      <c r="C68" s="284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83"/>
      <c r="C69" s="284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85"/>
      <c r="C70" s="286"/>
      <c r="D70" s="132"/>
      <c r="E70" s="83"/>
      <c r="F70" s="95"/>
      <c r="G70" s="95"/>
      <c r="H70" s="29">
        <f t="shared" si="0"/>
        <v>0</v>
      </c>
      <c r="I70" s="273">
        <f>SUM(H65:H70)</f>
        <v>0</v>
      </c>
      <c r="J70" s="301"/>
      <c r="K70" s="233"/>
      <c r="L70" s="194"/>
      <c r="M70" s="249"/>
    </row>
    <row r="71" spans="2:13" x14ac:dyDescent="0.2">
      <c r="B71" s="275" t="s">
        <v>7</v>
      </c>
      <c r="C71" s="276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77"/>
      <c r="C72" s="278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77"/>
      <c r="C73" s="278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77"/>
      <c r="C74" s="278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77"/>
      <c r="C75" s="278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77"/>
      <c r="C76" s="278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77"/>
      <c r="C77" s="278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79"/>
      <c r="C78" s="280"/>
      <c r="D78" s="134"/>
      <c r="E78" s="86"/>
      <c r="F78" s="98"/>
      <c r="G78" s="98"/>
      <c r="H78" s="29">
        <f t="shared" si="0"/>
        <v>0</v>
      </c>
      <c r="I78" s="273">
        <f>SUM(H71:H78)</f>
        <v>0</v>
      </c>
      <c r="J78" s="301"/>
      <c r="K78" s="233"/>
      <c r="L78" s="195"/>
      <c r="M78" s="249"/>
    </row>
    <row r="79" spans="2:13" x14ac:dyDescent="0.2">
      <c r="B79" s="275" t="s">
        <v>8</v>
      </c>
      <c r="C79" s="276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77"/>
      <c r="C80" s="278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77"/>
      <c r="C81" s="278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77"/>
      <c r="C82" s="278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77"/>
      <c r="C83" s="278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77"/>
      <c r="C84" s="278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77"/>
      <c r="C85" s="278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77"/>
      <c r="C86" s="278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77"/>
      <c r="C87" s="278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79"/>
      <c r="C88" s="280"/>
      <c r="D88" s="139"/>
      <c r="E88" s="90"/>
      <c r="F88" s="103"/>
      <c r="G88" s="103"/>
      <c r="H88" s="29">
        <f t="shared" si="0"/>
        <v>0</v>
      </c>
      <c r="I88" s="273">
        <f>SUM(H79:H88)</f>
        <v>0</v>
      </c>
      <c r="J88" s="301"/>
      <c r="K88" s="233"/>
      <c r="L88" s="194"/>
      <c r="M88" s="249"/>
    </row>
    <row r="89" spans="2:13" x14ac:dyDescent="0.2">
      <c r="B89" s="281" t="s">
        <v>20</v>
      </c>
      <c r="C89" s="282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290"/>
      <c r="C90" s="291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290"/>
      <c r="C91" s="291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290"/>
      <c r="C92" s="291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83"/>
      <c r="C93" s="284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83"/>
      <c r="C94" s="284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83"/>
      <c r="C95" s="284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85"/>
      <c r="C96" s="286"/>
      <c r="D96" s="134"/>
      <c r="E96" s="86"/>
      <c r="F96" s="98"/>
      <c r="G96" s="98"/>
      <c r="H96" s="39">
        <f t="shared" si="0"/>
        <v>0</v>
      </c>
      <c r="I96" s="273">
        <f>SUM(H89:H96)</f>
        <v>0</v>
      </c>
      <c r="J96" s="301"/>
      <c r="K96" s="233"/>
      <c r="L96" s="194"/>
      <c r="M96" s="249"/>
    </row>
    <row r="97" spans="2:13" x14ac:dyDescent="0.2">
      <c r="B97" s="281" t="s">
        <v>9</v>
      </c>
      <c r="C97" s="282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290"/>
      <c r="C98" s="291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290"/>
      <c r="C99" s="291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290"/>
      <c r="C100" s="291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290"/>
      <c r="C101" s="291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83"/>
      <c r="C102" s="284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83"/>
      <c r="C103" s="284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85"/>
      <c r="C104" s="286"/>
      <c r="D104" s="139"/>
      <c r="E104" s="90"/>
      <c r="F104" s="103"/>
      <c r="G104" s="103"/>
      <c r="H104" s="39">
        <f t="shared" si="0"/>
        <v>0</v>
      </c>
      <c r="I104" s="273">
        <f>SUM(H97:H104)</f>
        <v>0</v>
      </c>
      <c r="J104" s="301"/>
      <c r="K104" s="233"/>
      <c r="L104" s="194"/>
      <c r="M104" s="249"/>
    </row>
    <row r="105" spans="2:13" x14ac:dyDescent="0.2">
      <c r="B105" s="281" t="s">
        <v>10</v>
      </c>
      <c r="C105" s="282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83"/>
      <c r="C106" s="284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283"/>
      <c r="C107" s="284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83"/>
      <c r="C108" s="284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85"/>
      <c r="C109" s="286"/>
      <c r="D109" s="134"/>
      <c r="E109" s="86"/>
      <c r="F109" s="98"/>
      <c r="G109" s="98"/>
      <c r="H109" s="39">
        <f t="shared" si="0"/>
        <v>0</v>
      </c>
      <c r="I109" s="273">
        <f>SUM(H105:H109)</f>
        <v>0</v>
      </c>
      <c r="J109" s="301"/>
      <c r="K109" s="233"/>
      <c r="L109" s="194"/>
      <c r="M109" s="249"/>
    </row>
    <row r="110" spans="2:13" x14ac:dyDescent="0.2">
      <c r="B110" s="281" t="s">
        <v>11</v>
      </c>
      <c r="C110" s="282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83"/>
      <c r="C111" s="284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83"/>
      <c r="C112" s="284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83"/>
      <c r="C113" s="284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83"/>
      <c r="C114" s="284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83"/>
      <c r="C115" s="284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83"/>
      <c r="C116" s="284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83"/>
      <c r="C117" s="284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85"/>
      <c r="C118" s="286"/>
      <c r="D118" s="139"/>
      <c r="E118" s="90"/>
      <c r="F118" s="103"/>
      <c r="G118" s="103"/>
      <c r="H118" s="39">
        <f t="shared" si="0"/>
        <v>0</v>
      </c>
      <c r="I118" s="273">
        <f>SUM(H110:H118)</f>
        <v>0</v>
      </c>
      <c r="J118" s="301"/>
      <c r="K118" s="233"/>
      <c r="L118" s="194"/>
      <c r="M118" s="249"/>
    </row>
    <row r="119" spans="2:13" x14ac:dyDescent="0.2">
      <c r="B119" s="281" t="s">
        <v>0</v>
      </c>
      <c r="C119" s="282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83"/>
      <c r="C120" s="284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85"/>
      <c r="C121" s="286"/>
      <c r="D121" s="134"/>
      <c r="E121" s="86"/>
      <c r="F121" s="98"/>
      <c r="G121" s="98"/>
      <c r="H121" s="39">
        <f t="shared" si="0"/>
        <v>0</v>
      </c>
      <c r="I121" s="273">
        <f>SUM(H119:H121)</f>
        <v>0</v>
      </c>
      <c r="J121" s="301"/>
      <c r="K121" s="233"/>
      <c r="L121" s="194"/>
      <c r="M121" s="249"/>
    </row>
    <row r="122" spans="2:13" x14ac:dyDescent="0.2">
      <c r="B122" s="267" t="s">
        <v>4</v>
      </c>
      <c r="C122" s="268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69"/>
      <c r="C123" s="270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71"/>
      <c r="C124" s="272"/>
      <c r="D124" s="139"/>
      <c r="E124" s="90"/>
      <c r="F124" s="103"/>
      <c r="G124" s="103"/>
      <c r="H124" s="39">
        <f>F124*G124</f>
        <v>0</v>
      </c>
      <c r="I124" s="273">
        <f>SUM(H122:H124)</f>
        <v>0</v>
      </c>
      <c r="J124" s="30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04">
        <f>SUM(J42+I64+I70+I78+I88+I96+I104+I109+I118+I121+I124)</f>
        <v>0</v>
      </c>
      <c r="J126" s="30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99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97</v>
      </c>
    </row>
    <row r="135" spans="2:13" ht="25.5" x14ac:dyDescent="0.2">
      <c r="B135" s="292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93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93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93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93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93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93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93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93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93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93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93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93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93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93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93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93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93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93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93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93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93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93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93"/>
      <c r="C158" s="295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93"/>
      <c r="C159" s="296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93"/>
      <c r="C160" s="296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93"/>
      <c r="C161" s="296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93"/>
      <c r="C162" s="297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93"/>
      <c r="C163" s="295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93"/>
      <c r="C164" s="296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93"/>
      <c r="C165" s="296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93"/>
      <c r="C166" s="296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94"/>
      <c r="C167" s="298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75" t="s">
        <v>5</v>
      </c>
      <c r="C168" s="276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77"/>
      <c r="C169" s="278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77"/>
      <c r="C170" s="278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77"/>
      <c r="C171" s="278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77"/>
      <c r="C172" s="278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77"/>
      <c r="C173" s="278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77"/>
      <c r="C174" s="278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77"/>
      <c r="C175" s="278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77"/>
      <c r="C176" s="278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77"/>
      <c r="C177" s="278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77"/>
      <c r="C178" s="278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77"/>
      <c r="C179" s="278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77"/>
      <c r="C180" s="278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77"/>
      <c r="C181" s="278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77"/>
      <c r="C182" s="278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77"/>
      <c r="C183" s="278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77"/>
      <c r="C184" s="278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77"/>
      <c r="C185" s="278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77"/>
      <c r="C186" s="278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77"/>
      <c r="C187" s="278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77"/>
      <c r="C188" s="278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79"/>
      <c r="C189" s="280"/>
      <c r="D189" s="204"/>
      <c r="E189" s="205"/>
      <c r="F189" s="206"/>
      <c r="G189" s="206"/>
      <c r="H189" s="29">
        <f t="shared" si="3"/>
        <v>0</v>
      </c>
      <c r="I189" s="273">
        <f>SUM(H168:H189)</f>
        <v>0</v>
      </c>
      <c r="J189" s="301"/>
      <c r="L189" s="194"/>
      <c r="M189" s="249"/>
    </row>
    <row r="190" spans="2:13" x14ac:dyDescent="0.2">
      <c r="B190" s="281" t="s">
        <v>6</v>
      </c>
      <c r="C190" s="282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290"/>
      <c r="C191" s="291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290"/>
      <c r="C192" s="291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83"/>
      <c r="C193" s="284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83"/>
      <c r="C194" s="284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85"/>
      <c r="C195" s="286"/>
      <c r="D195" s="216"/>
      <c r="E195" s="217"/>
      <c r="F195" s="218"/>
      <c r="G195" s="218"/>
      <c r="H195" s="29">
        <f t="shared" si="3"/>
        <v>0</v>
      </c>
      <c r="I195" s="273">
        <f>SUM(H190:H195)</f>
        <v>0</v>
      </c>
      <c r="J195" s="301"/>
      <c r="L195" s="194"/>
      <c r="M195" s="249"/>
    </row>
    <row r="196" spans="2:13" x14ac:dyDescent="0.2">
      <c r="B196" s="275" t="s">
        <v>7</v>
      </c>
      <c r="C196" s="276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77"/>
      <c r="C197" s="278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77"/>
      <c r="C198" s="278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77"/>
      <c r="C199" s="278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77"/>
      <c r="C200" s="278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77"/>
      <c r="C201" s="278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77"/>
      <c r="C202" s="278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79"/>
      <c r="C203" s="280"/>
      <c r="D203" s="204"/>
      <c r="E203" s="205"/>
      <c r="F203" s="206"/>
      <c r="G203" s="206"/>
      <c r="H203" s="29">
        <f t="shared" ref="H203:H247" si="6">F203*G203</f>
        <v>0</v>
      </c>
      <c r="I203" s="273">
        <f>SUM(H196:H203)</f>
        <v>0</v>
      </c>
      <c r="J203" s="301"/>
      <c r="L203" s="194"/>
      <c r="M203" s="249"/>
    </row>
    <row r="204" spans="2:13" x14ac:dyDescent="0.2">
      <c r="B204" s="275" t="s">
        <v>8</v>
      </c>
      <c r="C204" s="276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77"/>
      <c r="C205" s="278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77"/>
      <c r="C206" s="278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77"/>
      <c r="C207" s="278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77"/>
      <c r="C208" s="278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77"/>
      <c r="C209" s="278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77"/>
      <c r="C210" s="278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77"/>
      <c r="C211" s="278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77"/>
      <c r="C212" s="278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79"/>
      <c r="C213" s="280"/>
      <c r="D213" s="216"/>
      <c r="E213" s="217"/>
      <c r="F213" s="218"/>
      <c r="G213" s="218"/>
      <c r="H213" s="29">
        <f t="shared" si="6"/>
        <v>0</v>
      </c>
      <c r="I213" s="273">
        <f>SUM(H204:H213)</f>
        <v>0</v>
      </c>
      <c r="J213" s="301"/>
      <c r="L213" s="194"/>
      <c r="M213" s="249"/>
    </row>
    <row r="214" spans="2:13" x14ac:dyDescent="0.2">
      <c r="B214" s="281" t="s">
        <v>20</v>
      </c>
      <c r="C214" s="282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83"/>
      <c r="C215" s="284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83"/>
      <c r="C216" s="284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83"/>
      <c r="C217" s="284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83"/>
      <c r="C218" s="284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83"/>
      <c r="C219" s="284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83"/>
      <c r="C220" s="284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85"/>
      <c r="C221" s="286"/>
      <c r="D221" s="204"/>
      <c r="E221" s="205"/>
      <c r="F221" s="206"/>
      <c r="G221" s="206"/>
      <c r="H221" s="39">
        <f t="shared" si="6"/>
        <v>0</v>
      </c>
      <c r="I221" s="273">
        <f>SUM(H214:H221)</f>
        <v>0</v>
      </c>
      <c r="J221" s="301"/>
      <c r="L221" s="194"/>
      <c r="M221" s="249"/>
    </row>
    <row r="222" spans="2:13" x14ac:dyDescent="0.2">
      <c r="B222" s="281" t="s">
        <v>9</v>
      </c>
      <c r="C222" s="282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83"/>
      <c r="C223" s="284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83"/>
      <c r="C224" s="284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83"/>
      <c r="C225" s="284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83"/>
      <c r="C226" s="284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83"/>
      <c r="C227" s="284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83"/>
      <c r="C228" s="284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85"/>
      <c r="C229" s="286"/>
      <c r="D229" s="216"/>
      <c r="E229" s="217"/>
      <c r="F229" s="218"/>
      <c r="G229" s="218"/>
      <c r="H229" s="39">
        <f t="shared" si="6"/>
        <v>0</v>
      </c>
      <c r="I229" s="273">
        <f>SUM(H222:H229)</f>
        <v>0</v>
      </c>
      <c r="J229" s="301"/>
      <c r="L229" s="194"/>
      <c r="M229" s="249"/>
    </row>
    <row r="230" spans="2:13" x14ac:dyDescent="0.2">
      <c r="B230" s="281" t="s">
        <v>10</v>
      </c>
      <c r="C230" s="282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83"/>
      <c r="C231" s="284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83"/>
      <c r="C232" s="284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83"/>
      <c r="C233" s="284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85"/>
      <c r="C234" s="286"/>
      <c r="D234" s="204"/>
      <c r="E234" s="205"/>
      <c r="F234" s="206"/>
      <c r="G234" s="206"/>
      <c r="H234" s="39">
        <f t="shared" si="6"/>
        <v>0</v>
      </c>
      <c r="I234" s="273">
        <f>SUM(H230:H234)</f>
        <v>0</v>
      </c>
      <c r="J234" s="301"/>
      <c r="L234" s="194"/>
      <c r="M234" s="249"/>
    </row>
    <row r="235" spans="2:13" x14ac:dyDescent="0.2">
      <c r="B235" s="299" t="s">
        <v>11</v>
      </c>
      <c r="C235" s="30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83"/>
      <c r="C236" s="284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83"/>
      <c r="C237" s="284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83"/>
      <c r="C238" s="284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83"/>
      <c r="C239" s="284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83"/>
      <c r="C240" s="284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83"/>
      <c r="C241" s="284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83"/>
      <c r="C242" s="284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85"/>
      <c r="C243" s="286"/>
      <c r="D243" s="216"/>
      <c r="E243" s="217"/>
      <c r="F243" s="218"/>
      <c r="G243" s="218"/>
      <c r="H243" s="39">
        <f t="shared" si="6"/>
        <v>0</v>
      </c>
      <c r="I243" s="273">
        <f>SUM(H235:H243)</f>
        <v>0</v>
      </c>
      <c r="J243" s="301"/>
      <c r="L243" s="194"/>
      <c r="M243" s="249"/>
    </row>
    <row r="244" spans="2:13" x14ac:dyDescent="0.2">
      <c r="B244" s="281" t="s">
        <v>0</v>
      </c>
      <c r="C244" s="282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83"/>
      <c r="C245" s="284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85"/>
      <c r="C246" s="286"/>
      <c r="D246" s="204"/>
      <c r="E246" s="205"/>
      <c r="F246" s="206"/>
      <c r="G246" s="206"/>
      <c r="H246" s="39">
        <f t="shared" si="6"/>
        <v>0</v>
      </c>
      <c r="I246" s="273">
        <f>SUM(H244:H246)</f>
        <v>0</v>
      </c>
      <c r="J246" s="301"/>
      <c r="L246" s="194"/>
      <c r="M246" s="249"/>
    </row>
    <row r="247" spans="2:13" x14ac:dyDescent="0.2">
      <c r="B247" s="267" t="s">
        <v>4</v>
      </c>
      <c r="C247" s="268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69"/>
      <c r="C248" s="270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71"/>
      <c r="C249" s="272"/>
      <c r="D249" s="216"/>
      <c r="E249" s="217"/>
      <c r="F249" s="218"/>
      <c r="G249" s="218"/>
      <c r="H249" s="39">
        <f>F249*G249</f>
        <v>0</v>
      </c>
      <c r="I249" s="273">
        <f>SUM(H247:H249)</f>
        <v>0</v>
      </c>
      <c r="J249" s="30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04">
        <f>SUM(J167+I189+I195+I203+I213+I221+I229+I234+I243+I246+I249)</f>
        <v>0</v>
      </c>
      <c r="J251" s="30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05" t="s">
        <v>126</v>
      </c>
      <c r="C3" s="289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97</v>
      </c>
    </row>
    <row r="6" spans="2:13" ht="13.5" thickBot="1" x14ac:dyDescent="0.25">
      <c r="B6" s="9"/>
    </row>
    <row r="7" spans="2:13" ht="13.5" thickBot="1" x14ac:dyDescent="0.25">
      <c r="B7" s="224" t="s">
        <v>98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97</v>
      </c>
    </row>
    <row r="10" spans="2:13" ht="30" customHeight="1" x14ac:dyDescent="0.2">
      <c r="B10" s="292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93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93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93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93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93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93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93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93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93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93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93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93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93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93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93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93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93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93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93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93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93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93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93"/>
      <c r="C33" s="295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93"/>
      <c r="C34" s="296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93"/>
      <c r="C35" s="296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93"/>
      <c r="C36" s="296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93"/>
      <c r="C37" s="297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93"/>
      <c r="C38" s="295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93"/>
      <c r="C39" s="296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93"/>
      <c r="C40" s="296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93"/>
      <c r="C41" s="296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94"/>
      <c r="C42" s="298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75" t="s">
        <v>5</v>
      </c>
      <c r="C43" s="276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77"/>
      <c r="C44" s="278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77"/>
      <c r="C45" s="278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77"/>
      <c r="C46" s="278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77"/>
      <c r="C47" s="278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77"/>
      <c r="C48" s="278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77"/>
      <c r="C49" s="278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77"/>
      <c r="C50" s="278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77"/>
      <c r="C51" s="278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77"/>
      <c r="C52" s="278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77"/>
      <c r="C53" s="278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77"/>
      <c r="C54" s="278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77"/>
      <c r="C55" s="278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77"/>
      <c r="C56" s="278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77"/>
      <c r="C57" s="278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77"/>
      <c r="C58" s="278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77"/>
      <c r="C59" s="278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77"/>
      <c r="C60" s="278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77"/>
      <c r="C61" s="278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77"/>
      <c r="C62" s="278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77"/>
      <c r="C63" s="278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79"/>
      <c r="C64" s="280"/>
      <c r="D64" s="134"/>
      <c r="E64" s="86"/>
      <c r="F64" s="98"/>
      <c r="G64" s="98"/>
      <c r="H64" s="29">
        <f t="shared" si="0"/>
        <v>0</v>
      </c>
      <c r="I64" s="273">
        <f>SUM(H43:H64)</f>
        <v>0</v>
      </c>
      <c r="J64" s="301"/>
      <c r="K64" s="233"/>
      <c r="L64" s="194"/>
      <c r="M64" s="249"/>
    </row>
    <row r="65" spans="2:13" x14ac:dyDescent="0.2">
      <c r="B65" s="281" t="s">
        <v>6</v>
      </c>
      <c r="C65" s="282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83"/>
      <c r="C66" s="284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83"/>
      <c r="C67" s="284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83"/>
      <c r="C68" s="284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83"/>
      <c r="C69" s="284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85"/>
      <c r="C70" s="286"/>
      <c r="D70" s="132"/>
      <c r="E70" s="83"/>
      <c r="F70" s="95"/>
      <c r="G70" s="95"/>
      <c r="H70" s="29">
        <f t="shared" si="0"/>
        <v>0</v>
      </c>
      <c r="I70" s="273">
        <f>SUM(H65:H70)</f>
        <v>0</v>
      </c>
      <c r="J70" s="301"/>
      <c r="K70" s="233"/>
      <c r="L70" s="194"/>
      <c r="M70" s="249"/>
    </row>
    <row r="71" spans="2:13" x14ac:dyDescent="0.2">
      <c r="B71" s="275" t="s">
        <v>7</v>
      </c>
      <c r="C71" s="276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77"/>
      <c r="C72" s="278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77"/>
      <c r="C73" s="278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77"/>
      <c r="C74" s="278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77"/>
      <c r="C75" s="278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77"/>
      <c r="C76" s="278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77"/>
      <c r="C77" s="278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79"/>
      <c r="C78" s="280"/>
      <c r="D78" s="134"/>
      <c r="E78" s="86"/>
      <c r="F78" s="98"/>
      <c r="G78" s="98"/>
      <c r="H78" s="29">
        <f t="shared" si="0"/>
        <v>0</v>
      </c>
      <c r="I78" s="273">
        <f>SUM(H71:H78)</f>
        <v>0</v>
      </c>
      <c r="J78" s="301"/>
      <c r="K78" s="233"/>
      <c r="L78" s="195"/>
      <c r="M78" s="249"/>
    </row>
    <row r="79" spans="2:13" x14ac:dyDescent="0.2">
      <c r="B79" s="275" t="s">
        <v>8</v>
      </c>
      <c r="C79" s="276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77"/>
      <c r="C80" s="278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77"/>
      <c r="C81" s="278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77"/>
      <c r="C82" s="278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77"/>
      <c r="C83" s="278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77"/>
      <c r="C84" s="278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77"/>
      <c r="C85" s="278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77"/>
      <c r="C86" s="278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77"/>
      <c r="C87" s="278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79"/>
      <c r="C88" s="280"/>
      <c r="D88" s="139"/>
      <c r="E88" s="90"/>
      <c r="F88" s="103"/>
      <c r="G88" s="103"/>
      <c r="H88" s="29">
        <f t="shared" si="0"/>
        <v>0</v>
      </c>
      <c r="I88" s="273">
        <f>SUM(H79:H88)</f>
        <v>0</v>
      </c>
      <c r="J88" s="301"/>
      <c r="K88" s="233"/>
      <c r="L88" s="194"/>
      <c r="M88" s="249"/>
    </row>
    <row r="89" spans="2:13" x14ac:dyDescent="0.2">
      <c r="B89" s="281" t="s">
        <v>20</v>
      </c>
      <c r="C89" s="282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290"/>
      <c r="C90" s="291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290"/>
      <c r="C91" s="291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290"/>
      <c r="C92" s="291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83"/>
      <c r="C93" s="284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83"/>
      <c r="C94" s="284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83"/>
      <c r="C95" s="284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85"/>
      <c r="C96" s="286"/>
      <c r="D96" s="134"/>
      <c r="E96" s="86"/>
      <c r="F96" s="98"/>
      <c r="G96" s="98"/>
      <c r="H96" s="39">
        <f t="shared" si="0"/>
        <v>0</v>
      </c>
      <c r="I96" s="273">
        <f>SUM(H89:H96)</f>
        <v>0</v>
      </c>
      <c r="J96" s="301"/>
      <c r="K96" s="233"/>
      <c r="L96" s="194"/>
      <c r="M96" s="249"/>
    </row>
    <row r="97" spans="2:13" x14ac:dyDescent="0.2">
      <c r="B97" s="281" t="s">
        <v>9</v>
      </c>
      <c r="C97" s="282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290"/>
      <c r="C98" s="291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290"/>
      <c r="C99" s="291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290"/>
      <c r="C100" s="291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290"/>
      <c r="C101" s="291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83"/>
      <c r="C102" s="284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83"/>
      <c r="C103" s="284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85"/>
      <c r="C104" s="286"/>
      <c r="D104" s="139"/>
      <c r="E104" s="90"/>
      <c r="F104" s="103"/>
      <c r="G104" s="103"/>
      <c r="H104" s="39">
        <f t="shared" si="0"/>
        <v>0</v>
      </c>
      <c r="I104" s="273">
        <f>SUM(H97:H104)</f>
        <v>0</v>
      </c>
      <c r="J104" s="301"/>
      <c r="K104" s="233"/>
      <c r="L104" s="194"/>
      <c r="M104" s="249"/>
    </row>
    <row r="105" spans="2:13" x14ac:dyDescent="0.2">
      <c r="B105" s="281" t="s">
        <v>10</v>
      </c>
      <c r="C105" s="282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83"/>
      <c r="C106" s="284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83"/>
      <c r="C107" s="284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83"/>
      <c r="C108" s="284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85"/>
      <c r="C109" s="286"/>
      <c r="D109" s="134"/>
      <c r="E109" s="86"/>
      <c r="F109" s="98"/>
      <c r="G109" s="98"/>
      <c r="H109" s="39">
        <f t="shared" si="0"/>
        <v>0</v>
      </c>
      <c r="I109" s="273">
        <f>SUM(H105:H109)</f>
        <v>0</v>
      </c>
      <c r="J109" s="301"/>
      <c r="K109" s="233"/>
      <c r="L109" s="194"/>
      <c r="M109" s="249"/>
    </row>
    <row r="110" spans="2:13" x14ac:dyDescent="0.2">
      <c r="B110" s="281" t="s">
        <v>11</v>
      </c>
      <c r="C110" s="282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83"/>
      <c r="C111" s="284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83"/>
      <c r="C112" s="284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83"/>
      <c r="C113" s="284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83"/>
      <c r="C114" s="284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83"/>
      <c r="C115" s="284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83"/>
      <c r="C116" s="284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83"/>
      <c r="C117" s="284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85"/>
      <c r="C118" s="286"/>
      <c r="D118" s="139"/>
      <c r="E118" s="90"/>
      <c r="F118" s="103"/>
      <c r="G118" s="103"/>
      <c r="H118" s="39">
        <f t="shared" si="0"/>
        <v>0</v>
      </c>
      <c r="I118" s="273">
        <f>SUM(H110:H118)</f>
        <v>0</v>
      </c>
      <c r="J118" s="301"/>
      <c r="K118" s="233"/>
      <c r="L118" s="194"/>
      <c r="M118" s="249"/>
    </row>
    <row r="119" spans="2:13" x14ac:dyDescent="0.2">
      <c r="B119" s="281" t="s">
        <v>0</v>
      </c>
      <c r="C119" s="282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83"/>
      <c r="C120" s="284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85"/>
      <c r="C121" s="286"/>
      <c r="D121" s="134"/>
      <c r="E121" s="86"/>
      <c r="F121" s="98"/>
      <c r="G121" s="98"/>
      <c r="H121" s="39">
        <f t="shared" si="0"/>
        <v>0</v>
      </c>
      <c r="I121" s="273">
        <f>SUM(H119:H121)</f>
        <v>0</v>
      </c>
      <c r="J121" s="301"/>
      <c r="K121" s="233"/>
      <c r="L121" s="194"/>
      <c r="M121" s="249"/>
    </row>
    <row r="122" spans="2:13" x14ac:dyDescent="0.2">
      <c r="B122" s="267" t="s">
        <v>4</v>
      </c>
      <c r="C122" s="268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69"/>
      <c r="C123" s="270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71"/>
      <c r="C124" s="272"/>
      <c r="D124" s="139"/>
      <c r="E124" s="90"/>
      <c r="F124" s="103"/>
      <c r="G124" s="103"/>
      <c r="H124" s="39">
        <f>F124*G124</f>
        <v>0</v>
      </c>
      <c r="I124" s="273">
        <f>SUM(H122:H124)</f>
        <v>0</v>
      </c>
      <c r="J124" s="301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04">
        <f>SUM(J42+I64+I70+I78+I88+I96+I104+I109+I118+I121+I124)</f>
        <v>0</v>
      </c>
      <c r="J126" s="301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99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97</v>
      </c>
    </row>
    <row r="135" spans="2:13" ht="25.5" x14ac:dyDescent="0.2">
      <c r="B135" s="292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93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93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93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93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93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93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93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93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93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93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93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93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93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93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93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93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93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93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93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93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93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93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93"/>
      <c r="C158" s="295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93"/>
      <c r="C159" s="296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93"/>
      <c r="C160" s="296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93"/>
      <c r="C161" s="296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93"/>
      <c r="C162" s="297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93"/>
      <c r="C163" s="295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93"/>
      <c r="C164" s="296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93"/>
      <c r="C165" s="296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93"/>
      <c r="C166" s="296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94"/>
      <c r="C167" s="298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75" t="s">
        <v>5</v>
      </c>
      <c r="C168" s="276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77"/>
      <c r="C169" s="278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77"/>
      <c r="C170" s="278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77"/>
      <c r="C171" s="278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77"/>
      <c r="C172" s="278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77"/>
      <c r="C173" s="278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77"/>
      <c r="C174" s="278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77"/>
      <c r="C175" s="278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77"/>
      <c r="C176" s="278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77"/>
      <c r="C177" s="278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77"/>
      <c r="C178" s="278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77"/>
      <c r="C179" s="278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77"/>
      <c r="C180" s="278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77"/>
      <c r="C181" s="278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77"/>
      <c r="C182" s="278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77"/>
      <c r="C183" s="278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77"/>
      <c r="C184" s="278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77"/>
      <c r="C185" s="278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77"/>
      <c r="C186" s="278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77"/>
      <c r="C187" s="278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77"/>
      <c r="C188" s="278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79"/>
      <c r="C189" s="280"/>
      <c r="D189" s="204"/>
      <c r="E189" s="205"/>
      <c r="F189" s="206"/>
      <c r="G189" s="206"/>
      <c r="H189" s="29">
        <f t="shared" si="3"/>
        <v>0</v>
      </c>
      <c r="I189" s="273">
        <f>SUM(H168:H189)</f>
        <v>0</v>
      </c>
      <c r="J189" s="301"/>
      <c r="L189" s="194"/>
      <c r="M189" s="249"/>
    </row>
    <row r="190" spans="2:13" x14ac:dyDescent="0.2">
      <c r="B190" s="281" t="s">
        <v>6</v>
      </c>
      <c r="C190" s="282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290"/>
      <c r="C191" s="291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290"/>
      <c r="C192" s="291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83"/>
      <c r="C193" s="284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83"/>
      <c r="C194" s="284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85"/>
      <c r="C195" s="286"/>
      <c r="D195" s="216"/>
      <c r="E195" s="217"/>
      <c r="F195" s="218"/>
      <c r="G195" s="218"/>
      <c r="H195" s="29">
        <f t="shared" si="3"/>
        <v>0</v>
      </c>
      <c r="I195" s="273">
        <f>SUM(H190:H195)</f>
        <v>0</v>
      </c>
      <c r="J195" s="301"/>
      <c r="L195" s="194"/>
      <c r="M195" s="249"/>
    </row>
    <row r="196" spans="2:13" x14ac:dyDescent="0.2">
      <c r="B196" s="275" t="s">
        <v>7</v>
      </c>
      <c r="C196" s="276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77"/>
      <c r="C197" s="278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77"/>
      <c r="C198" s="278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77"/>
      <c r="C199" s="278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77"/>
      <c r="C200" s="278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77"/>
      <c r="C201" s="278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77"/>
      <c r="C202" s="278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79"/>
      <c r="C203" s="280"/>
      <c r="D203" s="204"/>
      <c r="E203" s="205"/>
      <c r="F203" s="206"/>
      <c r="G203" s="206"/>
      <c r="H203" s="29">
        <f t="shared" ref="H203:H247" si="6">F203*G203</f>
        <v>0</v>
      </c>
      <c r="I203" s="273">
        <f>SUM(H196:H203)</f>
        <v>0</v>
      </c>
      <c r="J203" s="301"/>
      <c r="L203" s="194"/>
      <c r="M203" s="249"/>
    </row>
    <row r="204" spans="2:13" x14ac:dyDescent="0.2">
      <c r="B204" s="275" t="s">
        <v>8</v>
      </c>
      <c r="C204" s="276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77"/>
      <c r="C205" s="278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77"/>
      <c r="C206" s="278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77"/>
      <c r="C207" s="278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77"/>
      <c r="C208" s="278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77"/>
      <c r="C209" s="278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77"/>
      <c r="C210" s="278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77"/>
      <c r="C211" s="278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77"/>
      <c r="C212" s="278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79"/>
      <c r="C213" s="280"/>
      <c r="D213" s="216"/>
      <c r="E213" s="217"/>
      <c r="F213" s="218"/>
      <c r="G213" s="218"/>
      <c r="H213" s="29">
        <f t="shared" si="6"/>
        <v>0</v>
      </c>
      <c r="I213" s="273">
        <f>SUM(H204:H213)</f>
        <v>0</v>
      </c>
      <c r="J213" s="301"/>
      <c r="L213" s="194"/>
      <c r="M213" s="249"/>
    </row>
    <row r="214" spans="2:13" x14ac:dyDescent="0.2">
      <c r="B214" s="281" t="s">
        <v>20</v>
      </c>
      <c r="C214" s="282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83"/>
      <c r="C215" s="284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83"/>
      <c r="C216" s="284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83"/>
      <c r="C217" s="284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83"/>
      <c r="C218" s="284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83"/>
      <c r="C219" s="284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83"/>
      <c r="C220" s="284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85"/>
      <c r="C221" s="286"/>
      <c r="D221" s="204"/>
      <c r="E221" s="205"/>
      <c r="F221" s="206"/>
      <c r="G221" s="206"/>
      <c r="H221" s="39">
        <f t="shared" si="6"/>
        <v>0</v>
      </c>
      <c r="I221" s="273">
        <f>SUM(H214:H221)</f>
        <v>0</v>
      </c>
      <c r="J221" s="301"/>
      <c r="L221" s="194"/>
      <c r="M221" s="249"/>
    </row>
    <row r="222" spans="2:13" x14ac:dyDescent="0.2">
      <c r="B222" s="281" t="s">
        <v>9</v>
      </c>
      <c r="C222" s="282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83"/>
      <c r="C223" s="284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83"/>
      <c r="C224" s="284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83"/>
      <c r="C225" s="284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83"/>
      <c r="C226" s="284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83"/>
      <c r="C227" s="284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83"/>
      <c r="C228" s="284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85"/>
      <c r="C229" s="286"/>
      <c r="D229" s="216"/>
      <c r="E229" s="217"/>
      <c r="F229" s="218"/>
      <c r="G229" s="218"/>
      <c r="H229" s="39">
        <f t="shared" si="6"/>
        <v>0</v>
      </c>
      <c r="I229" s="273">
        <f>SUM(H222:H229)</f>
        <v>0</v>
      </c>
      <c r="J229" s="301"/>
      <c r="L229" s="194"/>
      <c r="M229" s="249"/>
    </row>
    <row r="230" spans="2:13" x14ac:dyDescent="0.2">
      <c r="B230" s="281" t="s">
        <v>10</v>
      </c>
      <c r="C230" s="282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83"/>
      <c r="C231" s="284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83"/>
      <c r="C232" s="284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83"/>
      <c r="C233" s="284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85"/>
      <c r="C234" s="286"/>
      <c r="D234" s="204"/>
      <c r="E234" s="205"/>
      <c r="F234" s="206"/>
      <c r="G234" s="206"/>
      <c r="H234" s="39">
        <f t="shared" si="6"/>
        <v>0</v>
      </c>
      <c r="I234" s="273">
        <f>SUM(H230:H234)</f>
        <v>0</v>
      </c>
      <c r="J234" s="301"/>
      <c r="L234" s="194"/>
      <c r="M234" s="249"/>
    </row>
    <row r="235" spans="2:13" x14ac:dyDescent="0.2">
      <c r="B235" s="299" t="s">
        <v>11</v>
      </c>
      <c r="C235" s="300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83"/>
      <c r="C236" s="284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83"/>
      <c r="C237" s="284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83"/>
      <c r="C238" s="284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83"/>
      <c r="C239" s="284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83"/>
      <c r="C240" s="284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83"/>
      <c r="C241" s="284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83"/>
      <c r="C242" s="284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85"/>
      <c r="C243" s="286"/>
      <c r="D243" s="216"/>
      <c r="E243" s="217"/>
      <c r="F243" s="218"/>
      <c r="G243" s="218"/>
      <c r="H243" s="39">
        <f t="shared" si="6"/>
        <v>0</v>
      </c>
      <c r="I243" s="273">
        <f>SUM(H235:H243)</f>
        <v>0</v>
      </c>
      <c r="J243" s="301"/>
      <c r="L243" s="194"/>
      <c r="M243" s="249"/>
    </row>
    <row r="244" spans="2:13" x14ac:dyDescent="0.2">
      <c r="B244" s="281" t="s">
        <v>0</v>
      </c>
      <c r="C244" s="282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83"/>
      <c r="C245" s="284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85"/>
      <c r="C246" s="286"/>
      <c r="D246" s="204"/>
      <c r="E246" s="205"/>
      <c r="F246" s="206"/>
      <c r="G246" s="206"/>
      <c r="H246" s="39">
        <f t="shared" si="6"/>
        <v>0</v>
      </c>
      <c r="I246" s="273">
        <f>SUM(H244:H246)</f>
        <v>0</v>
      </c>
      <c r="J246" s="301"/>
      <c r="L246" s="194"/>
      <c r="M246" s="249"/>
    </row>
    <row r="247" spans="2:13" x14ac:dyDescent="0.2">
      <c r="B247" s="267" t="s">
        <v>4</v>
      </c>
      <c r="C247" s="268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69"/>
      <c r="C248" s="270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71"/>
      <c r="C249" s="272"/>
      <c r="D249" s="216"/>
      <c r="E249" s="217"/>
      <c r="F249" s="218"/>
      <c r="G249" s="218"/>
      <c r="H249" s="39">
        <f>F249*G249</f>
        <v>0</v>
      </c>
      <c r="I249" s="273">
        <f>SUM(H247:H249)</f>
        <v>0</v>
      </c>
      <c r="J249" s="301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04">
        <f>SUM(J167+I189+I195+I203+I213+I221+I229+I234+I243+I246+I249)</f>
        <v>0</v>
      </c>
      <c r="J251" s="301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2015-08-19T17:47:47Z</cp:lastPrinted>
  <dcterms:created xsi:type="dcterms:W3CDTF">2007-07-31T21:27:49Z</dcterms:created>
  <dcterms:modified xsi:type="dcterms:W3CDTF">2016-05-03T14:56:50Z</dcterms:modified>
</cp:coreProperties>
</file>